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pptx" ContentType="application/vnd.openxmlformats-officedocument.presentationml.presentation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04_05_Workstudy_and_Methods_Engineering_IE223_Lab\Workstudy_and_Methods_Engineering_Lab_Manual_Reports\00_Open_Ended_Lab_Workstudy_and_Engineering_IE223_Lab\"/>
    </mc:Choice>
  </mc:AlternateContent>
  <xr:revisionPtr revIDLastSave="0" documentId="13_ncr:1_{82637E73-03C8-4F84-B290-82D7C2AA30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iles" sheetId="1" r:id="rId1"/>
    <sheet name="Operation_Process_Chart" sheetId="6" r:id="rId2"/>
    <sheet name="xbar Chart of Standard Time" sheetId="8" r:id="rId3"/>
    <sheet name="Standard Time" sheetId="7" r:id="rId4"/>
    <sheet name="Rubrics Design" sheetId="9" r:id="rId5"/>
  </sheets>
  <definedNames>
    <definedName name="_xlnm.Print_Area" localSheetId="1">Operation_Process_Chart!$A$1:$R$39</definedName>
    <definedName name="_xlnm.Print_Area" localSheetId="4">'Rubrics Design'!$A$1:$H$10</definedName>
    <definedName name="_xlnm.Print_Area" localSheetId="3">'Standard Time'!$A$1:$O$49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D8" i="7"/>
  <c r="D9" i="7"/>
  <c r="D10" i="7"/>
  <c r="D11" i="7"/>
  <c r="D12" i="7"/>
  <c r="D13" i="7"/>
  <c r="D7" i="7"/>
  <c r="C8" i="7"/>
  <c r="C9" i="7"/>
  <c r="C10" i="7"/>
  <c r="C11" i="7"/>
  <c r="C12" i="7"/>
  <c r="C13" i="7"/>
  <c r="C7" i="7"/>
  <c r="B8" i="7"/>
  <c r="B9" i="7"/>
  <c r="B10" i="7"/>
  <c r="B11" i="7"/>
  <c r="B12" i="7"/>
  <c r="B13" i="7"/>
  <c r="B7" i="7"/>
  <c r="E6" i="7"/>
  <c r="G6" i="7" s="1"/>
  <c r="J7" i="7" l="1"/>
  <c r="J10" i="7"/>
  <c r="J12" i="7"/>
  <c r="J8" i="7"/>
  <c r="J11" i="7"/>
  <c r="J13" i="7"/>
  <c r="J9" i="7"/>
  <c r="E10" i="7"/>
  <c r="G10" i="7" s="1"/>
  <c r="E9" i="7"/>
  <c r="G9" i="7" s="1"/>
  <c r="E13" i="7"/>
  <c r="G13" i="7" s="1"/>
  <c r="E8" i="7"/>
  <c r="G8" i="7" s="1"/>
  <c r="E11" i="7"/>
  <c r="G11" i="7" s="1"/>
  <c r="E12" i="7"/>
  <c r="G12" i="7" s="1"/>
  <c r="E7" i="7"/>
  <c r="G7" i="7" s="1"/>
  <c r="P8" i="6"/>
  <c r="P9" i="6"/>
  <c r="P10" i="6"/>
  <c r="P11" i="6"/>
  <c r="P12" i="6"/>
  <c r="P13" i="6"/>
  <c r="P14" i="6"/>
  <c r="P15" i="6"/>
  <c r="P16" i="6"/>
  <c r="P7" i="6"/>
  <c r="Q15" i="6"/>
  <c r="G15" i="7" l="1"/>
  <c r="K7" i="7"/>
  <c r="K11" i="7"/>
  <c r="K8" i="7"/>
  <c r="K12" i="7"/>
  <c r="K9" i="7"/>
  <c r="K13" i="7"/>
  <c r="K10" i="7"/>
  <c r="K6" i="7"/>
  <c r="I6" i="7"/>
  <c r="I7" i="7"/>
  <c r="I11" i="7"/>
  <c r="I13" i="7"/>
  <c r="I10" i="7"/>
  <c r="I8" i="7"/>
  <c r="I12" i="7"/>
  <c r="I9" i="7"/>
  <c r="H7" i="7"/>
  <c r="H11" i="7"/>
  <c r="H9" i="7"/>
  <c r="H10" i="7"/>
  <c r="H8" i="7"/>
  <c r="H12" i="7"/>
  <c r="H13" i="7"/>
  <c r="H6" i="7"/>
  <c r="N7" i="7" l="1"/>
  <c r="N11" i="7"/>
  <c r="N8" i="7"/>
  <c r="N12" i="7"/>
  <c r="N9" i="7"/>
  <c r="N13" i="7"/>
  <c r="N10" i="7"/>
  <c r="N6" i="7"/>
  <c r="M6" i="7"/>
  <c r="M7" i="7"/>
  <c r="M11" i="7"/>
  <c r="M8" i="7"/>
  <c r="M12" i="7"/>
  <c r="M9" i="7"/>
  <c r="M13" i="7"/>
  <c r="M10" i="7"/>
</calcChain>
</file>

<file path=xl/sharedStrings.xml><?xml version="1.0" encoding="utf-8"?>
<sst xmlns="http://schemas.openxmlformats.org/spreadsheetml/2006/main" count="115" uniqueCount="93">
  <si>
    <t>Serial No</t>
  </si>
  <si>
    <t>OEL 4th June, 2024</t>
  </si>
  <si>
    <t>Location:</t>
  </si>
  <si>
    <t>Hiscon Engineers</t>
  </si>
  <si>
    <t>Date:</t>
  </si>
  <si>
    <t>4th June, 2024</t>
  </si>
  <si>
    <t>Sr#</t>
  </si>
  <si>
    <t>Process Description</t>
  </si>
  <si>
    <t>Storage</t>
  </si>
  <si>
    <t>Operation</t>
  </si>
  <si>
    <t>Delay</t>
  </si>
  <si>
    <t>Transport</t>
  </si>
  <si>
    <t>Inspection</t>
  </si>
  <si>
    <t>Time in Seconds</t>
  </si>
  <si>
    <t>Time in Minutes</t>
  </si>
  <si>
    <t>Distance in feet</t>
  </si>
  <si>
    <t xml:space="preserve"> þ</t>
  </si>
  <si>
    <t>Prepared By:</t>
  </si>
  <si>
    <t>Check By:</t>
  </si>
  <si>
    <t>Verify By:</t>
  </si>
  <si>
    <t>How Construction items are formed in general?</t>
  </si>
  <si>
    <t>Raw Material Storage</t>
  </si>
  <si>
    <t>Raw Material Inspection</t>
  </si>
  <si>
    <t>Raw Material went to Mixing</t>
  </si>
  <si>
    <t>Went to Storage</t>
  </si>
  <si>
    <t>Went to Laboratory room for inspection</t>
  </si>
  <si>
    <t>Went to curing department</t>
  </si>
  <si>
    <t>Went into molds</t>
  </si>
  <si>
    <t>Molds are went through vibration</t>
  </si>
  <si>
    <t>Molds went to dry area</t>
  </si>
  <si>
    <t>Went to customer or dealers</t>
  </si>
  <si>
    <t>Basic Time 2</t>
  </si>
  <si>
    <t>Basic Time 3</t>
  </si>
  <si>
    <t>Mean Basic Time</t>
  </si>
  <si>
    <t>Allowance</t>
  </si>
  <si>
    <t>Description</t>
  </si>
  <si>
    <t>Mold filling with mixing material</t>
  </si>
  <si>
    <t>Basic Time 1 (Minutes)</t>
  </si>
  <si>
    <t>Standard Time (Minutes)</t>
  </si>
  <si>
    <t>Mean of standard time</t>
  </si>
  <si>
    <t>UCL</t>
  </si>
  <si>
    <t>Standard Deviation</t>
  </si>
  <si>
    <t>R</t>
  </si>
  <si>
    <t>Mean R</t>
  </si>
  <si>
    <t>n</t>
  </si>
  <si>
    <t>LCL</t>
  </si>
  <si>
    <t>Total Standard Time</t>
  </si>
  <si>
    <t>Prepared By</t>
  </si>
  <si>
    <t>Checked  By</t>
  </si>
  <si>
    <t>Verify By</t>
  </si>
  <si>
    <t xml:space="preserve">Rubrics for Workstudy and Methods Engineering Assignment: </t>
  </si>
  <si>
    <t>Criteria</t>
  </si>
  <si>
    <t>Excellent(4)</t>
  </si>
  <si>
    <t>Good(3)</t>
  </si>
  <si>
    <t>Satisfactory(2)</t>
  </si>
  <si>
    <t>Needs Improvement(1)</t>
  </si>
  <si>
    <t>Score</t>
  </si>
  <si>
    <t>Company Profile</t>
  </si>
  <si>
    <t>Comprehensive and detailed description of the company, including all products and contact information.</t>
  </si>
  <si>
    <t>Good description of the company, includes most products and contact information.</t>
  </si>
  <si>
    <t>Basic description of the company, missing some products or contact details.</t>
  </si>
  <si>
    <t>Incomplete or unclear description of the company, missing key details.</t>
  </si>
  <si>
    <t>Major Operations</t>
  </si>
  <si>
    <t>Clearly identifies and describes all major operations with detailed explanations.</t>
  </si>
  <si>
    <t>Identifies and describes most major operations with some details.</t>
  </si>
  <si>
    <t>Lists major operations with minimal details or explanations.</t>
  </si>
  <si>
    <t>Incomplete or inaccurate list of major operations, lacking explanations.</t>
  </si>
  <si>
    <t>Quality Control Observations</t>
  </si>
  <si>
    <t>Thorough and detailed observations on all quality control aspects, with clear explanations.</t>
  </si>
  <si>
    <t>Good observations on most quality control aspects, with some explanations.</t>
  </si>
  <si>
    <t>Basic observations on quality control aspects, with minimal explanations.</t>
  </si>
  <si>
    <t>Incomplete or unclear observations on quality control aspects, lacking explanations.</t>
  </si>
  <si>
    <t>Production Considerations</t>
  </si>
  <si>
    <t>Comprehensive and detailed analysis of production considerations, including all relevant factors.</t>
  </si>
  <si>
    <t>Good Analysis of production considerations, includes most relevant factors.</t>
  </si>
  <si>
    <t>Basic analysis of production considerations, missing some factors.</t>
  </si>
  <si>
    <t>Incomplete or unclear analysis of production considerations, lacking key factors.</t>
  </si>
  <si>
    <t>Suggestions for Improvement</t>
  </si>
  <si>
    <t>Innovative and practical suggestions, clearly explained with potential benefits.</t>
  </si>
  <si>
    <t>Good suggestions, explained with some potential benefits.</t>
  </si>
  <si>
    <t>Basic suggestions, with minimal explanation or unclear benefits.</t>
  </si>
  <si>
    <t>Incomplete or unclear suggestions, lacking explanation or benefits.</t>
  </si>
  <si>
    <t>Presentation and Organization</t>
  </si>
  <si>
    <t>Information is well-organized, clearly presented, and easy to follow.</t>
  </si>
  <si>
    <t>Information is mostly organized and clear, with minor issues in presentation.</t>
  </si>
  <si>
    <t>Information is somewhat organized but may be difficult to follow in parts.</t>
  </si>
  <si>
    <t>Information is poory organized and difficult to follow.</t>
  </si>
  <si>
    <t>Use of Data and Examples</t>
  </si>
  <si>
    <t>Uses relevant data and examples effectively to support observations and suggestions.</t>
  </si>
  <si>
    <t>Uses some relevant data and examples to support observations and suggestions.</t>
  </si>
  <si>
    <t>Uses minimal data or examples, may not effectively support observations or suggestions.</t>
  </si>
  <si>
    <t>Lacks relevant data or examples, does not support observations on suggestions.</t>
  </si>
  <si>
    <t>Checked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</si>
</sst>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Wingdings"/>
      <charset val="2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2" fillId="0" borderId="5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45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Time'!$H$5</c:f>
              <c:strCache>
                <c:ptCount val="1"/>
                <c:pt idx="0">
                  <c:v>Mean of standard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Time'!$H$6:$H$13</c:f>
              <c:numCache>
                <c:formatCode>General</c:formatCode>
                <c:ptCount val="8"/>
                <c:pt idx="0">
                  <c:v>30.666666666666668</c:v>
                </c:pt>
                <c:pt idx="1">
                  <c:v>30.666666666666668</c:v>
                </c:pt>
                <c:pt idx="2">
                  <c:v>30.666666666666668</c:v>
                </c:pt>
                <c:pt idx="3">
                  <c:v>30.666666666666668</c:v>
                </c:pt>
                <c:pt idx="4">
                  <c:v>30.666666666666668</c:v>
                </c:pt>
                <c:pt idx="5">
                  <c:v>30.666666666666668</c:v>
                </c:pt>
                <c:pt idx="6">
                  <c:v>30.666666666666668</c:v>
                </c:pt>
                <c:pt idx="7">
                  <c:v>30.666666666666668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D-4476-90BD-89B7FD13FD4F}"/>
            </c:ext>
          </c:extLst>
        </c:ser>
        <c:ser>
          <c:idx val="1"/>
          <c:order val="1"/>
          <c:tx>
            <c:strRef>
              <c:f>'Standard Time'!$G$5</c:f>
              <c:strCache>
                <c:ptCount val="1"/>
                <c:pt idx="0">
                  <c:v>Standard Time (Minutes)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Time'!$G$6:$G$13</c:f>
              <c:numCache>
                <c:formatCode>General</c:formatCode>
                <c:ptCount val="8"/>
                <c:pt idx="0">
                  <c:v>31</c:v>
                </c:pt>
                <c:pt idx="1">
                  <c:v>30.333333333333332</c:v>
                </c:pt>
                <c:pt idx="2">
                  <c:v>29.666666666666668</c:v>
                </c:pt>
                <c:pt idx="3">
                  <c:v>33</c:v>
                </c:pt>
                <c:pt idx="4">
                  <c:v>29</c:v>
                </c:pt>
                <c:pt idx="5">
                  <c:v>31</c:v>
                </c:pt>
                <c:pt idx="6">
                  <c:v>30.333333333333332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D-4476-90BD-89B7FD13FD4F}"/>
            </c:ext>
          </c:extLst>
        </c:ser>
        <c:ser>
          <c:idx val="2"/>
          <c:order val="2"/>
          <c:tx>
            <c:strRef>
              <c:f>'Standard Time'!$M$5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Time'!$M$6:$M$13</c:f>
              <c:numCache>
                <c:formatCode>General</c:formatCode>
                <c:ptCount val="8"/>
                <c:pt idx="0">
                  <c:v>31.920233007722686</c:v>
                </c:pt>
                <c:pt idx="1">
                  <c:v>31.920233007722686</c:v>
                </c:pt>
                <c:pt idx="2">
                  <c:v>31.920233007722686</c:v>
                </c:pt>
                <c:pt idx="3">
                  <c:v>31.920233007722686</c:v>
                </c:pt>
                <c:pt idx="4">
                  <c:v>31.920233007722686</c:v>
                </c:pt>
                <c:pt idx="5">
                  <c:v>31.920233007722686</c:v>
                </c:pt>
                <c:pt idx="6">
                  <c:v>31.920233007722686</c:v>
                </c:pt>
                <c:pt idx="7">
                  <c:v>31.920233007722686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D-4476-90BD-89B7FD13FD4F}"/>
            </c:ext>
          </c:extLst>
        </c:ser>
        <c:ser>
          <c:idx val="3"/>
          <c:order val="3"/>
          <c:tx>
            <c:strRef>
              <c:f>'Standard Time'!$N$5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Time'!$N$6:$N$13</c:f>
              <c:numCache>
                <c:formatCode>General</c:formatCode>
                <c:ptCount val="8"/>
                <c:pt idx="0">
                  <c:v>29.41310032561065</c:v>
                </c:pt>
                <c:pt idx="1">
                  <c:v>29.41310032561065</c:v>
                </c:pt>
                <c:pt idx="2">
                  <c:v>29.41310032561065</c:v>
                </c:pt>
                <c:pt idx="3">
                  <c:v>29.41310032561065</c:v>
                </c:pt>
                <c:pt idx="4">
                  <c:v>29.41310032561065</c:v>
                </c:pt>
                <c:pt idx="5">
                  <c:v>29.41310032561065</c:v>
                </c:pt>
                <c:pt idx="6">
                  <c:v>29.41310032561065</c:v>
                </c:pt>
                <c:pt idx="7">
                  <c:v>29.41310032561065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D-4476-90BD-89B7FD13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48648"/>
        <c:axId val="620649008"/>
      </c:lineChart>
      <c:catAx>
        <c:axId val="62064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Taken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9008"/>
        <c:crosses val="autoZero"/>
        <c:auto val="1"/>
        <c:lblAlgn val="ctr"/>
        <c:lblOffset val="100"/>
        <c:noMultiLvlLbl val="0"/>
      </c:catAx>
      <c:valAx>
        <c:axId val="620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Time'!$H$5</c:f>
              <c:strCache>
                <c:ptCount val="1"/>
                <c:pt idx="0">
                  <c:v>Mean of standard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Time'!$H$6:$H$13</c:f>
              <c:numCache>
                <c:formatCode>General</c:formatCode>
                <c:ptCount val="8"/>
                <c:pt idx="0">
                  <c:v>30.666666666666668</c:v>
                </c:pt>
                <c:pt idx="1">
                  <c:v>30.666666666666668</c:v>
                </c:pt>
                <c:pt idx="2">
                  <c:v>30.666666666666668</c:v>
                </c:pt>
                <c:pt idx="3">
                  <c:v>30.666666666666668</c:v>
                </c:pt>
                <c:pt idx="4">
                  <c:v>30.666666666666668</c:v>
                </c:pt>
                <c:pt idx="5">
                  <c:v>30.666666666666668</c:v>
                </c:pt>
                <c:pt idx="6">
                  <c:v>30.666666666666668</c:v>
                </c:pt>
                <c:pt idx="7">
                  <c:v>30.666666666666668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5-4FE7-B0C9-EBD31B3307E2}"/>
            </c:ext>
          </c:extLst>
        </c:ser>
        <c:ser>
          <c:idx val="1"/>
          <c:order val="1"/>
          <c:tx>
            <c:strRef>
              <c:f>'Standard Time'!$G$5</c:f>
              <c:strCache>
                <c:ptCount val="1"/>
                <c:pt idx="0">
                  <c:v>Standard Time (Minutes)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Time'!$G$6:$G$13</c:f>
              <c:numCache>
                <c:formatCode>General</c:formatCode>
                <c:ptCount val="8"/>
                <c:pt idx="0">
                  <c:v>31</c:v>
                </c:pt>
                <c:pt idx="1">
                  <c:v>30.333333333333332</c:v>
                </c:pt>
                <c:pt idx="2">
                  <c:v>29.666666666666668</c:v>
                </c:pt>
                <c:pt idx="3">
                  <c:v>33</c:v>
                </c:pt>
                <c:pt idx="4">
                  <c:v>29</c:v>
                </c:pt>
                <c:pt idx="5">
                  <c:v>31</c:v>
                </c:pt>
                <c:pt idx="6">
                  <c:v>30.333333333333332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5-4FE7-B0C9-EBD31B3307E2}"/>
            </c:ext>
          </c:extLst>
        </c:ser>
        <c:ser>
          <c:idx val="2"/>
          <c:order val="2"/>
          <c:tx>
            <c:strRef>
              <c:f>'Standard Time'!$M$5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Time'!$M$6:$M$13</c:f>
              <c:numCache>
                <c:formatCode>General</c:formatCode>
                <c:ptCount val="8"/>
                <c:pt idx="0">
                  <c:v>31.920233007722686</c:v>
                </c:pt>
                <c:pt idx="1">
                  <c:v>31.920233007722686</c:v>
                </c:pt>
                <c:pt idx="2">
                  <c:v>31.920233007722686</c:v>
                </c:pt>
                <c:pt idx="3">
                  <c:v>31.920233007722686</c:v>
                </c:pt>
                <c:pt idx="4">
                  <c:v>31.920233007722686</c:v>
                </c:pt>
                <c:pt idx="5">
                  <c:v>31.920233007722686</c:v>
                </c:pt>
                <c:pt idx="6">
                  <c:v>31.920233007722686</c:v>
                </c:pt>
                <c:pt idx="7">
                  <c:v>31.920233007722686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5-4FE7-B0C9-EBD31B3307E2}"/>
            </c:ext>
          </c:extLst>
        </c:ser>
        <c:ser>
          <c:idx val="3"/>
          <c:order val="3"/>
          <c:tx>
            <c:strRef>
              <c:f>'Standard Time'!$N$5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'Standard Time'!$N$6:$N$13</c:f>
              <c:numCache>
                <c:formatCode>General</c:formatCode>
                <c:ptCount val="8"/>
                <c:pt idx="0">
                  <c:v>29.41310032561065</c:v>
                </c:pt>
                <c:pt idx="1">
                  <c:v>29.41310032561065</c:v>
                </c:pt>
                <c:pt idx="2">
                  <c:v>29.41310032561065</c:v>
                </c:pt>
                <c:pt idx="3">
                  <c:v>29.41310032561065</c:v>
                </c:pt>
                <c:pt idx="4">
                  <c:v>29.41310032561065</c:v>
                </c:pt>
                <c:pt idx="5">
                  <c:v>29.41310032561065</c:v>
                </c:pt>
                <c:pt idx="6">
                  <c:v>29.41310032561065</c:v>
                </c:pt>
                <c:pt idx="7">
                  <c:v>29.41310032561065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5-4FE7-B0C9-EBD31B33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48648"/>
        <c:axId val="620649008"/>
      </c:lineChart>
      <c:catAx>
        <c:axId val="62064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Taken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9008"/>
        <c:crosses val="autoZero"/>
        <c:auto val="1"/>
        <c:lblAlgn val="ctr"/>
        <c:lblOffset val="100"/>
        <c:noMultiLvlLbl val="0"/>
      </c:catAx>
      <c:valAx>
        <c:axId val="620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B50442-2A3A-48B3-A5E7-9218F0528F1B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4</xdr:row>
          <xdr:rowOff>60960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304800</xdr:colOff>
          <xdr:row>4</xdr:row>
          <xdr:rowOff>60960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130628</xdr:colOff>
      <xdr:row>4</xdr:row>
      <xdr:rowOff>217717</xdr:rowOff>
    </xdr:from>
    <xdr:to>
      <xdr:col>10</xdr:col>
      <xdr:colOff>832756</xdr:colOff>
      <xdr:row>4</xdr:row>
      <xdr:rowOff>1393403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64" t="6695" r="66786" b="68248"/>
        <a:stretch/>
      </xdr:blipFill>
      <xdr:spPr>
        <a:xfrm>
          <a:off x="6531428" y="1406437"/>
          <a:ext cx="702128" cy="1175686"/>
        </a:xfrm>
        <a:prstGeom prst="rect">
          <a:avLst/>
        </a:prstGeom>
      </xdr:spPr>
    </xdr:pic>
    <xdr:clientData/>
  </xdr:twoCellAnchor>
  <xdr:twoCellAnchor editAs="oneCell">
    <xdr:from>
      <xdr:col>11</xdr:col>
      <xdr:colOff>346581</xdr:colOff>
      <xdr:row>4</xdr:row>
      <xdr:rowOff>213074</xdr:rowOff>
    </xdr:from>
    <xdr:to>
      <xdr:col>11</xdr:col>
      <xdr:colOff>896310</xdr:colOff>
      <xdr:row>4</xdr:row>
      <xdr:rowOff>1359184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0" t="9618" r="87809" b="68425"/>
        <a:stretch/>
      </xdr:blipFill>
      <xdr:spPr>
        <a:xfrm>
          <a:off x="7852281" y="1401794"/>
          <a:ext cx="549729" cy="1146110"/>
        </a:xfrm>
        <a:prstGeom prst="rect">
          <a:avLst/>
        </a:prstGeom>
      </xdr:spPr>
    </xdr:pic>
    <xdr:clientData/>
  </xdr:twoCellAnchor>
  <xdr:twoCellAnchor editAs="oneCell">
    <xdr:from>
      <xdr:col>13</xdr:col>
      <xdr:colOff>186805</xdr:colOff>
      <xdr:row>4</xdr:row>
      <xdr:rowOff>163112</xdr:rowOff>
    </xdr:from>
    <xdr:to>
      <xdr:col>13</xdr:col>
      <xdr:colOff>1153886</xdr:colOff>
      <xdr:row>4</xdr:row>
      <xdr:rowOff>1426599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0" t="12325" r="79553" b="57916"/>
        <a:stretch/>
      </xdr:blipFill>
      <xdr:spPr>
        <a:xfrm>
          <a:off x="9917545" y="1351832"/>
          <a:ext cx="967081" cy="1263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100943</xdr:colOff>
      <xdr:row>4</xdr:row>
      <xdr:rowOff>259280</xdr:rowOff>
    </xdr:from>
    <xdr:to>
      <xdr:col>14</xdr:col>
      <xdr:colOff>1151414</xdr:colOff>
      <xdr:row>4</xdr:row>
      <xdr:rowOff>1335876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2" t="9018" r="82632" b="72645"/>
        <a:stretch/>
      </xdr:blipFill>
      <xdr:spPr>
        <a:xfrm>
          <a:off x="11088983" y="1448000"/>
          <a:ext cx="1050471" cy="1076596"/>
        </a:xfrm>
        <a:prstGeom prst="rect">
          <a:avLst/>
        </a:prstGeom>
      </xdr:spPr>
    </xdr:pic>
    <xdr:clientData/>
  </xdr:twoCellAnchor>
  <xdr:twoCellAnchor editAs="oneCell">
    <xdr:from>
      <xdr:col>12</xdr:col>
      <xdr:colOff>46033</xdr:colOff>
      <xdr:row>4</xdr:row>
      <xdr:rowOff>185059</xdr:rowOff>
    </xdr:from>
    <xdr:to>
      <xdr:col>12</xdr:col>
      <xdr:colOff>1006928</xdr:colOff>
      <xdr:row>4</xdr:row>
      <xdr:rowOff>1339967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21" t="6913" r="78851" b="69640"/>
        <a:stretch/>
      </xdr:blipFill>
      <xdr:spPr>
        <a:xfrm>
          <a:off x="8694733" y="1373779"/>
          <a:ext cx="960895" cy="11549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4254500"/>
    <xdr:ext cx="8458199" cy="56896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PowerPoint_Presentation.ppt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1" sqref="D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4</xdr:row>
                <xdr:rowOff>60960</xdr:rowOff>
              </to>
            </anchor>
          </objectPr>
        </oleObject>
      </mc:Choice>
      <mc:Fallback>
        <oleObject progId="Word.Document.12" dvAspect="DVASPECT_ICON" shapeId="1025" r:id="rId4"/>
      </mc:Fallback>
    </mc:AlternateContent>
    <mc:AlternateContent xmlns:mc="http://schemas.openxmlformats.org/markup-compatibility/2006">
      <mc:Choice Requires="x14">
        <oleObject progId="PowerPoint.Show.12" dvAspect="DVASPECT_ICON" shapeId="1026" r:id="rId6">
          <object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304800</xdr:colOff>
                <xdr:row>4</xdr:row>
                <xdr:rowOff>60960</xdr:rowOff>
              </to>
            </anchor>
          </objectPr>
        </oleObject>
      </mc:Choice>
      <mc:Fallback>
        <oleObject progId="PowerPoint.Show.12" dvAspect="DVASPECT_ICON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27AD-15E3-4D47-860F-C97855C87D03}">
  <sheetPr>
    <tabColor theme="5"/>
  </sheetPr>
  <dimension ref="A1:R38"/>
  <sheetViews>
    <sheetView view="pageLayout" zoomScale="25" zoomScaleNormal="40" zoomScaleSheetLayoutView="25" zoomScalePageLayoutView="25" workbookViewId="0">
      <selection activeCell="R3" sqref="A1:R3"/>
    </sheetView>
  </sheetViews>
  <sheetFormatPr defaultRowHeight="14.4" x14ac:dyDescent="0.3"/>
  <cols>
    <col min="11" max="11" width="15.44140625" customWidth="1"/>
    <col min="12" max="12" width="16" customWidth="1"/>
    <col min="13" max="13" width="15.109375" customWidth="1"/>
    <col min="14" max="14" width="17.5546875" customWidth="1"/>
    <col min="15" max="15" width="19" customWidth="1"/>
    <col min="16" max="16" width="21.109375" bestFit="1" customWidth="1"/>
    <col min="17" max="17" width="24.33203125" bestFit="1" customWidth="1"/>
    <col min="18" max="18" width="20.6640625" bestFit="1" customWidth="1"/>
  </cols>
  <sheetData>
    <row r="1" spans="1:18" ht="23.4" x14ac:dyDescent="0.45">
      <c r="A1" s="29" t="s">
        <v>1</v>
      </c>
      <c r="B1" s="29"/>
      <c r="C1" s="29"/>
      <c r="D1" s="29"/>
      <c r="E1" s="29"/>
      <c r="F1" s="2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3.4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"/>
      <c r="L2" s="2"/>
      <c r="M2" s="2"/>
      <c r="N2" s="2"/>
      <c r="O2" s="2"/>
      <c r="P2" s="2"/>
      <c r="Q2" s="2"/>
      <c r="R2" s="2"/>
    </row>
    <row r="3" spans="1:18" ht="23.4" x14ac:dyDescent="0.45">
      <c r="A3" s="30" t="s">
        <v>2</v>
      </c>
      <c r="B3" s="30"/>
      <c r="C3" s="29" t="s">
        <v>3</v>
      </c>
      <c r="D3" s="29"/>
      <c r="E3" s="29"/>
      <c r="F3" s="29"/>
      <c r="G3" s="29"/>
      <c r="H3" s="29"/>
      <c r="I3" s="29"/>
      <c r="J3" s="29"/>
      <c r="K3" s="29"/>
      <c r="L3" s="1" t="s">
        <v>4</v>
      </c>
      <c r="M3" s="29" t="s">
        <v>5</v>
      </c>
      <c r="N3" s="29"/>
      <c r="O3" s="29"/>
      <c r="P3" s="2"/>
      <c r="Q3" s="2"/>
      <c r="R3" s="2"/>
    </row>
    <row r="4" spans="1:18" ht="23.4" customHeight="1" x14ac:dyDescent="0.45">
      <c r="A4" s="31" t="s">
        <v>6</v>
      </c>
      <c r="B4" s="31" t="s">
        <v>7</v>
      </c>
      <c r="C4" s="31"/>
      <c r="D4" s="31"/>
      <c r="E4" s="31"/>
      <c r="F4" s="31"/>
      <c r="G4" s="31"/>
      <c r="H4" s="31"/>
      <c r="I4" s="31"/>
      <c r="J4" s="31"/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23" t="s">
        <v>13</v>
      </c>
      <c r="Q4" s="23" t="s">
        <v>14</v>
      </c>
      <c r="R4" s="23" t="s">
        <v>15</v>
      </c>
    </row>
    <row r="5" spans="1:18" ht="124.8" customHeight="1" x14ac:dyDescent="0.45">
      <c r="A5" s="31"/>
      <c r="B5" s="24" t="s">
        <v>20</v>
      </c>
      <c r="C5" s="24"/>
      <c r="D5" s="24"/>
      <c r="E5" s="24"/>
      <c r="F5" s="24"/>
      <c r="G5" s="24"/>
      <c r="H5" s="24"/>
      <c r="I5" s="24"/>
      <c r="J5" s="24"/>
      <c r="K5" s="4"/>
      <c r="L5" s="1"/>
      <c r="M5" s="1"/>
      <c r="N5" s="1"/>
      <c r="O5" s="1"/>
      <c r="P5" s="23"/>
      <c r="Q5" s="23"/>
      <c r="R5" s="23"/>
    </row>
    <row r="6" spans="1:18" ht="67.2" customHeight="1" x14ac:dyDescent="0.45">
      <c r="A6" s="3"/>
      <c r="B6" s="25"/>
      <c r="C6" s="25"/>
      <c r="D6" s="25"/>
      <c r="E6" s="25"/>
      <c r="F6" s="25"/>
      <c r="G6" s="25"/>
      <c r="H6" s="25"/>
      <c r="I6" s="25"/>
      <c r="J6" s="25"/>
      <c r="K6" s="5" t="s">
        <v>16</v>
      </c>
      <c r="L6" s="5" t="s">
        <v>16</v>
      </c>
      <c r="M6" s="5" t="s">
        <v>16</v>
      </c>
      <c r="N6" s="5" t="s">
        <v>16</v>
      </c>
      <c r="O6" s="5" t="s">
        <v>16</v>
      </c>
      <c r="P6" s="23"/>
      <c r="Q6" s="23"/>
      <c r="R6" s="23"/>
    </row>
    <row r="7" spans="1:18" ht="33.6" customHeight="1" x14ac:dyDescent="0.6">
      <c r="A7" s="17">
        <v>1</v>
      </c>
      <c r="B7" s="26" t="s">
        <v>21</v>
      </c>
      <c r="C7" s="27"/>
      <c r="D7" s="27"/>
      <c r="E7" s="27"/>
      <c r="F7" s="27"/>
      <c r="G7" s="27"/>
      <c r="H7" s="27"/>
      <c r="I7" s="27"/>
      <c r="J7" s="28"/>
      <c r="K7" s="5" t="s">
        <v>16</v>
      </c>
      <c r="L7" s="5"/>
      <c r="M7" s="1"/>
      <c r="N7" s="1"/>
      <c r="O7" s="1"/>
      <c r="P7" s="7">
        <f>Q7*60</f>
        <v>600</v>
      </c>
      <c r="Q7" s="7">
        <v>10</v>
      </c>
      <c r="R7" s="8">
        <v>100</v>
      </c>
    </row>
    <row r="8" spans="1:18" ht="33.6" customHeight="1" x14ac:dyDescent="0.6">
      <c r="A8" s="17">
        <v>2</v>
      </c>
      <c r="B8" s="26" t="s">
        <v>22</v>
      </c>
      <c r="C8" s="27"/>
      <c r="D8" s="27"/>
      <c r="E8" s="27"/>
      <c r="F8" s="27"/>
      <c r="G8" s="27"/>
      <c r="H8" s="27"/>
      <c r="I8" s="27"/>
      <c r="J8" s="28"/>
      <c r="K8" s="5"/>
      <c r="L8" s="5"/>
      <c r="M8" s="5"/>
      <c r="N8" s="1"/>
      <c r="O8" s="5" t="s">
        <v>16</v>
      </c>
      <c r="P8" s="7">
        <f t="shared" ref="P8:P16" si="0">Q8*60</f>
        <v>3600</v>
      </c>
      <c r="Q8" s="7">
        <v>60</v>
      </c>
      <c r="R8" s="8">
        <v>352</v>
      </c>
    </row>
    <row r="9" spans="1:18" ht="33.6" customHeight="1" x14ac:dyDescent="0.6">
      <c r="A9" s="17">
        <v>3</v>
      </c>
      <c r="B9" s="26" t="s">
        <v>23</v>
      </c>
      <c r="C9" s="27"/>
      <c r="D9" s="27"/>
      <c r="E9" s="27"/>
      <c r="F9" s="27"/>
      <c r="G9" s="27"/>
      <c r="H9" s="27"/>
      <c r="I9" s="27"/>
      <c r="J9" s="28"/>
      <c r="K9" s="5"/>
      <c r="L9" s="5" t="s">
        <v>16</v>
      </c>
      <c r="M9" s="5"/>
      <c r="N9" s="1"/>
      <c r="O9" s="5"/>
      <c r="P9" s="7">
        <f t="shared" si="0"/>
        <v>900</v>
      </c>
      <c r="Q9" s="7">
        <v>15</v>
      </c>
      <c r="R9" s="8">
        <v>254</v>
      </c>
    </row>
    <row r="10" spans="1:18" ht="33.6" customHeight="1" x14ac:dyDescent="0.6">
      <c r="A10" s="17">
        <v>4</v>
      </c>
      <c r="B10" s="26" t="s">
        <v>27</v>
      </c>
      <c r="C10" s="27"/>
      <c r="D10" s="27"/>
      <c r="E10" s="27"/>
      <c r="F10" s="27"/>
      <c r="G10" s="27"/>
      <c r="H10" s="27"/>
      <c r="I10" s="27"/>
      <c r="J10" s="28"/>
      <c r="L10" s="5" t="s">
        <v>16</v>
      </c>
      <c r="M10" s="5"/>
      <c r="N10" s="5"/>
      <c r="O10" s="1"/>
      <c r="P10" s="7">
        <f t="shared" si="0"/>
        <v>1200</v>
      </c>
      <c r="Q10" s="7">
        <v>20</v>
      </c>
      <c r="R10" s="8">
        <v>675</v>
      </c>
    </row>
    <row r="11" spans="1:18" ht="36.6" customHeight="1" x14ac:dyDescent="0.6">
      <c r="A11" s="17">
        <v>5</v>
      </c>
      <c r="B11" s="26" t="s">
        <v>28</v>
      </c>
      <c r="C11" s="27"/>
      <c r="D11" s="27"/>
      <c r="E11" s="27"/>
      <c r="F11" s="27"/>
      <c r="G11" s="27"/>
      <c r="H11" s="27"/>
      <c r="I11" s="27"/>
      <c r="J11" s="28"/>
      <c r="K11" s="1"/>
      <c r="L11" s="5" t="s">
        <v>16</v>
      </c>
      <c r="M11" s="5"/>
      <c r="N11" s="1"/>
      <c r="O11" s="5"/>
      <c r="P11" s="7">
        <f t="shared" si="0"/>
        <v>600</v>
      </c>
      <c r="Q11" s="7">
        <v>10</v>
      </c>
      <c r="R11" s="8">
        <v>742</v>
      </c>
    </row>
    <row r="12" spans="1:18" ht="31.2" x14ac:dyDescent="0.6">
      <c r="A12" s="17">
        <v>6</v>
      </c>
      <c r="B12" s="26" t="s">
        <v>29</v>
      </c>
      <c r="C12" s="27"/>
      <c r="D12" s="27"/>
      <c r="E12" s="27"/>
      <c r="F12" s="27"/>
      <c r="G12" s="27"/>
      <c r="H12" s="27"/>
      <c r="I12" s="27"/>
      <c r="J12" s="28"/>
      <c r="K12" s="1"/>
      <c r="L12" s="5"/>
      <c r="M12" s="1"/>
      <c r="N12" s="5" t="s">
        <v>16</v>
      </c>
      <c r="O12" s="5"/>
      <c r="P12" s="7">
        <f t="shared" si="0"/>
        <v>900</v>
      </c>
      <c r="Q12" s="7">
        <v>15</v>
      </c>
      <c r="R12" s="8">
        <v>175</v>
      </c>
    </row>
    <row r="13" spans="1:18" ht="33.6" customHeight="1" x14ac:dyDescent="0.6">
      <c r="A13" s="17">
        <v>7</v>
      </c>
      <c r="B13" s="26" t="s">
        <v>24</v>
      </c>
      <c r="C13" s="27"/>
      <c r="D13" s="27"/>
      <c r="E13" s="27"/>
      <c r="F13" s="27"/>
      <c r="G13" s="27"/>
      <c r="H13" s="27"/>
      <c r="I13" s="27"/>
      <c r="J13" s="28"/>
      <c r="K13" s="5" t="s">
        <v>16</v>
      </c>
      <c r="L13" s="5"/>
      <c r="M13" s="5"/>
      <c r="N13" s="5"/>
      <c r="O13" s="1"/>
      <c r="P13" s="7">
        <f t="shared" si="0"/>
        <v>780</v>
      </c>
      <c r="Q13" s="7">
        <v>13</v>
      </c>
      <c r="R13" s="8">
        <v>475</v>
      </c>
    </row>
    <row r="14" spans="1:18" ht="33.6" customHeight="1" x14ac:dyDescent="0.6">
      <c r="A14" s="17">
        <v>8</v>
      </c>
      <c r="B14" s="26" t="s">
        <v>25</v>
      </c>
      <c r="C14" s="27"/>
      <c r="D14" s="27"/>
      <c r="E14" s="27"/>
      <c r="F14" s="27"/>
      <c r="G14" s="27"/>
      <c r="H14" s="27"/>
      <c r="I14" s="27"/>
      <c r="J14" s="28"/>
      <c r="K14" s="1"/>
      <c r="L14" s="5"/>
      <c r="M14" s="1"/>
      <c r="N14" s="5"/>
      <c r="O14" s="5" t="s">
        <v>16</v>
      </c>
      <c r="P14" s="7">
        <f t="shared" si="0"/>
        <v>3600</v>
      </c>
      <c r="Q14" s="7">
        <v>60</v>
      </c>
      <c r="R14" s="8">
        <v>985</v>
      </c>
    </row>
    <row r="15" spans="1:18" ht="33.6" customHeight="1" x14ac:dyDescent="0.6">
      <c r="A15" s="17">
        <v>9</v>
      </c>
      <c r="B15" s="26" t="s">
        <v>26</v>
      </c>
      <c r="C15" s="27"/>
      <c r="D15" s="27"/>
      <c r="E15" s="27"/>
      <c r="F15" s="27"/>
      <c r="G15" s="27"/>
      <c r="H15" s="27"/>
      <c r="I15" s="27"/>
      <c r="J15" s="28"/>
      <c r="K15" s="1"/>
      <c r="L15" s="5" t="s">
        <v>16</v>
      </c>
      <c r="M15" s="5"/>
      <c r="N15" s="1"/>
      <c r="O15" s="5"/>
      <c r="P15" s="7">
        <f t="shared" si="0"/>
        <v>8640</v>
      </c>
      <c r="Q15" s="7">
        <f>24*6</f>
        <v>144</v>
      </c>
      <c r="R15" s="8">
        <v>754</v>
      </c>
    </row>
    <row r="16" spans="1:18" ht="36.6" customHeight="1" x14ac:dyDescent="0.6">
      <c r="A16" s="17">
        <v>10</v>
      </c>
      <c r="B16" s="26" t="s">
        <v>30</v>
      </c>
      <c r="C16" s="27"/>
      <c r="D16" s="27"/>
      <c r="E16" s="27"/>
      <c r="F16" s="27"/>
      <c r="G16" s="27"/>
      <c r="H16" s="27"/>
      <c r="I16" s="27"/>
      <c r="J16" s="28"/>
      <c r="K16" s="1"/>
      <c r="L16" s="5"/>
      <c r="M16" s="5"/>
      <c r="N16" s="5" t="s">
        <v>16</v>
      </c>
      <c r="O16" s="5"/>
      <c r="P16" s="7">
        <f t="shared" si="0"/>
        <v>3600</v>
      </c>
      <c r="Q16" s="7">
        <v>60</v>
      </c>
      <c r="R16" s="8">
        <v>549</v>
      </c>
    </row>
    <row r="17" spans="1:18" ht="36.6" x14ac:dyDescent="0.65">
      <c r="A17" s="6"/>
      <c r="B17" s="32"/>
      <c r="C17" s="33"/>
      <c r="D17" s="33"/>
      <c r="E17" s="33"/>
      <c r="F17" s="33"/>
      <c r="G17" s="33"/>
      <c r="H17" s="33"/>
      <c r="I17" s="33"/>
      <c r="J17" s="34"/>
      <c r="K17" s="1"/>
      <c r="L17" s="5"/>
      <c r="M17" s="5"/>
      <c r="N17" s="5"/>
      <c r="O17" s="5"/>
      <c r="P17" s="3"/>
      <c r="Q17" s="7"/>
      <c r="R17" s="8"/>
    </row>
    <row r="18" spans="1:18" ht="36.6" x14ac:dyDescent="0.65">
      <c r="A18" s="6"/>
      <c r="B18" s="32"/>
      <c r="C18" s="33"/>
      <c r="D18" s="33"/>
      <c r="E18" s="33"/>
      <c r="F18" s="33"/>
      <c r="G18" s="33"/>
      <c r="H18" s="33"/>
      <c r="I18" s="33"/>
      <c r="J18" s="34"/>
      <c r="K18" s="1"/>
      <c r="L18" s="1"/>
      <c r="M18" s="5"/>
      <c r="N18" s="9"/>
      <c r="O18" s="1"/>
      <c r="P18" s="8"/>
      <c r="Q18" s="8"/>
      <c r="R18" s="8"/>
    </row>
    <row r="19" spans="1:18" ht="36.6" x14ac:dyDescent="0.65">
      <c r="A19" s="6"/>
      <c r="B19" s="32"/>
      <c r="C19" s="33"/>
      <c r="D19" s="33"/>
      <c r="E19" s="33"/>
      <c r="F19" s="33"/>
      <c r="G19" s="33"/>
      <c r="H19" s="33"/>
      <c r="I19" s="33"/>
      <c r="J19" s="34"/>
      <c r="K19" s="1"/>
      <c r="L19" s="1"/>
      <c r="M19" s="1"/>
      <c r="N19" s="5"/>
      <c r="O19" s="1"/>
      <c r="P19" s="8"/>
      <c r="Q19" s="8"/>
      <c r="R19" s="8"/>
    </row>
    <row r="20" spans="1:18" ht="36.6" x14ac:dyDescent="0.65">
      <c r="A20" s="6"/>
      <c r="B20" s="32"/>
      <c r="C20" s="33"/>
      <c r="D20" s="33"/>
      <c r="E20" s="33"/>
      <c r="F20" s="33"/>
      <c r="G20" s="33"/>
      <c r="H20" s="33"/>
      <c r="I20" s="33"/>
      <c r="J20" s="34"/>
      <c r="K20" s="1"/>
      <c r="L20" s="1"/>
      <c r="M20" s="1"/>
      <c r="N20" s="1"/>
      <c r="O20" s="10"/>
      <c r="P20" s="8"/>
      <c r="Q20" s="8"/>
      <c r="R20" s="8"/>
    </row>
    <row r="21" spans="1:18" ht="36.6" x14ac:dyDescent="0.65">
      <c r="A21" s="6"/>
      <c r="B21" s="32"/>
      <c r="C21" s="33"/>
      <c r="D21" s="33"/>
      <c r="E21" s="33"/>
      <c r="F21" s="33"/>
      <c r="G21" s="33"/>
      <c r="H21" s="33"/>
      <c r="I21" s="33"/>
      <c r="J21" s="34"/>
      <c r="K21" s="1"/>
      <c r="L21" s="1"/>
      <c r="M21" s="1"/>
      <c r="N21" s="1"/>
      <c r="O21" s="10"/>
      <c r="P21" s="8"/>
      <c r="Q21" s="8"/>
      <c r="R21" s="8"/>
    </row>
    <row r="22" spans="1:18" ht="36.6" x14ac:dyDescent="0.65">
      <c r="A22" s="6"/>
      <c r="B22" s="32"/>
      <c r="C22" s="33"/>
      <c r="D22" s="33"/>
      <c r="E22" s="33"/>
      <c r="F22" s="33"/>
      <c r="G22" s="33"/>
      <c r="H22" s="33"/>
      <c r="I22" s="33"/>
      <c r="J22" s="34"/>
      <c r="K22" s="1"/>
      <c r="L22" s="1"/>
      <c r="M22" s="1"/>
      <c r="N22" s="1"/>
      <c r="O22" s="10"/>
      <c r="P22" s="8"/>
      <c r="Q22" s="8"/>
      <c r="R22" s="8"/>
    </row>
    <row r="23" spans="1:18" ht="36.6" x14ac:dyDescent="0.65">
      <c r="A23" s="6"/>
      <c r="B23" s="32"/>
      <c r="C23" s="33"/>
      <c r="D23" s="33"/>
      <c r="E23" s="33"/>
      <c r="F23" s="33"/>
      <c r="G23" s="33"/>
      <c r="H23" s="33"/>
      <c r="I23" s="33"/>
      <c r="J23" s="34"/>
      <c r="K23" s="10"/>
      <c r="L23" s="1"/>
      <c r="M23" s="1"/>
      <c r="N23" s="1"/>
      <c r="O23" s="1"/>
      <c r="P23" s="8"/>
      <c r="Q23" s="8"/>
      <c r="R23" s="8"/>
    </row>
    <row r="24" spans="1:18" ht="36.6" x14ac:dyDescent="0.65">
      <c r="A24" s="6"/>
      <c r="B24" s="32"/>
      <c r="C24" s="33"/>
      <c r="D24" s="33"/>
      <c r="E24" s="33"/>
      <c r="F24" s="33"/>
      <c r="G24" s="33"/>
      <c r="H24" s="33"/>
      <c r="I24" s="33"/>
      <c r="J24" s="34"/>
      <c r="K24" s="10"/>
      <c r="L24" s="1"/>
      <c r="M24" s="1"/>
      <c r="N24" s="1"/>
      <c r="O24" s="1"/>
      <c r="P24" s="8"/>
      <c r="Q24" s="8"/>
      <c r="R24" s="8"/>
    </row>
    <row r="25" spans="1:18" ht="36.6" x14ac:dyDescent="0.65">
      <c r="A25" s="6"/>
      <c r="B25" s="32"/>
      <c r="C25" s="33"/>
      <c r="D25" s="33"/>
      <c r="E25" s="33"/>
      <c r="F25" s="33"/>
      <c r="G25" s="33"/>
      <c r="H25" s="33"/>
      <c r="I25" s="33"/>
      <c r="J25" s="34"/>
      <c r="K25" s="1"/>
      <c r="L25" s="10"/>
      <c r="M25" s="1"/>
      <c r="N25" s="1"/>
      <c r="O25" s="1"/>
      <c r="P25" s="8"/>
      <c r="Q25" s="8"/>
      <c r="R25" s="8"/>
    </row>
    <row r="26" spans="1:18" ht="36.6" x14ac:dyDescent="0.65">
      <c r="A26" s="6"/>
      <c r="B26" s="32"/>
      <c r="C26" s="33"/>
      <c r="D26" s="33"/>
      <c r="E26" s="33"/>
      <c r="F26" s="33"/>
      <c r="G26" s="33"/>
      <c r="H26" s="33"/>
      <c r="I26" s="33"/>
      <c r="J26" s="34"/>
      <c r="K26" s="1"/>
      <c r="L26" s="10"/>
      <c r="M26" s="1"/>
      <c r="N26" s="1"/>
      <c r="O26" s="1"/>
      <c r="P26" s="8"/>
      <c r="Q26" s="8"/>
      <c r="R26" s="8"/>
    </row>
    <row r="27" spans="1:18" ht="36.6" x14ac:dyDescent="0.65">
      <c r="A27" s="6"/>
      <c r="B27" s="32"/>
      <c r="C27" s="33"/>
      <c r="D27" s="33"/>
      <c r="E27" s="33"/>
      <c r="F27" s="33"/>
      <c r="G27" s="33"/>
      <c r="H27" s="33"/>
      <c r="I27" s="33"/>
      <c r="J27" s="34"/>
      <c r="K27" s="1"/>
      <c r="L27" s="1"/>
      <c r="M27" s="10"/>
      <c r="N27" s="1"/>
      <c r="O27" s="1"/>
      <c r="P27" s="8"/>
      <c r="Q27" s="8"/>
      <c r="R27" s="8"/>
    </row>
    <row r="28" spans="1:18" ht="36.6" x14ac:dyDescent="0.65">
      <c r="A28" s="6"/>
      <c r="B28" s="32"/>
      <c r="C28" s="33"/>
      <c r="D28" s="33"/>
      <c r="E28" s="33"/>
      <c r="F28" s="33"/>
      <c r="G28" s="33"/>
      <c r="H28" s="33"/>
      <c r="I28" s="33"/>
      <c r="J28" s="34"/>
      <c r="K28" s="10"/>
      <c r="L28" s="10"/>
      <c r="M28" s="10"/>
      <c r="N28" s="10"/>
      <c r="O28" s="10"/>
      <c r="P28" s="8"/>
      <c r="Q28" s="8"/>
      <c r="R28" s="8"/>
    </row>
    <row r="29" spans="1:18" ht="36.6" x14ac:dyDescent="0.65">
      <c r="A29" s="6"/>
      <c r="B29" s="32"/>
      <c r="C29" s="33"/>
      <c r="D29" s="33"/>
      <c r="E29" s="33"/>
      <c r="F29" s="33"/>
      <c r="G29" s="33"/>
      <c r="H29" s="33"/>
      <c r="I29" s="33"/>
      <c r="J29" s="34"/>
      <c r="K29" s="1"/>
      <c r="L29" s="1"/>
      <c r="M29" s="1"/>
      <c r="N29" s="10"/>
      <c r="O29" s="1"/>
      <c r="P29" s="8"/>
      <c r="Q29" s="8"/>
      <c r="R29" s="8"/>
    </row>
    <row r="30" spans="1:18" ht="36.6" x14ac:dyDescent="0.65">
      <c r="A30" s="6"/>
      <c r="B30" s="32"/>
      <c r="C30" s="33"/>
      <c r="D30" s="33"/>
      <c r="E30" s="33"/>
      <c r="F30" s="33"/>
      <c r="G30" s="33"/>
      <c r="H30" s="33"/>
      <c r="I30" s="33"/>
      <c r="J30" s="34"/>
      <c r="K30" s="1"/>
      <c r="L30" s="1"/>
      <c r="M30" s="1"/>
      <c r="N30" s="10"/>
      <c r="O30" s="1"/>
      <c r="P30" s="8"/>
      <c r="Q30" s="8"/>
      <c r="R30" s="8"/>
    </row>
    <row r="31" spans="1:18" ht="36.6" x14ac:dyDescent="0.65">
      <c r="A31" s="6"/>
      <c r="B31" s="32"/>
      <c r="C31" s="33"/>
      <c r="D31" s="33"/>
      <c r="E31" s="33"/>
      <c r="F31" s="33"/>
      <c r="G31" s="33"/>
      <c r="H31" s="33"/>
      <c r="I31" s="33"/>
      <c r="J31" s="34"/>
      <c r="K31" s="1"/>
      <c r="L31" s="1"/>
      <c r="M31" s="1"/>
      <c r="N31" s="1"/>
      <c r="O31" s="10"/>
      <c r="P31" s="8"/>
      <c r="Q31" s="8"/>
      <c r="R31" s="8"/>
    </row>
    <row r="32" spans="1:18" ht="33.6" x14ac:dyDescent="0.65">
      <c r="A32" s="6"/>
      <c r="B32" s="26"/>
      <c r="C32" s="27"/>
      <c r="D32" s="27"/>
      <c r="E32" s="27"/>
      <c r="F32" s="27"/>
      <c r="G32" s="27"/>
      <c r="H32" s="27"/>
      <c r="I32" s="27"/>
      <c r="J32" s="28"/>
      <c r="K32" s="1"/>
      <c r="L32" s="1"/>
      <c r="M32" s="1"/>
      <c r="N32" s="1"/>
      <c r="O32" s="10"/>
      <c r="P32" s="8"/>
      <c r="Q32" s="8"/>
      <c r="R32" s="8"/>
    </row>
    <row r="33" spans="1:18" ht="33.6" x14ac:dyDescent="0.65">
      <c r="A33" s="6"/>
      <c r="B33" s="26"/>
      <c r="C33" s="27"/>
      <c r="D33" s="27"/>
      <c r="E33" s="27"/>
      <c r="F33" s="27"/>
      <c r="G33" s="27"/>
      <c r="H33" s="27"/>
      <c r="I33" s="27"/>
      <c r="J33" s="28"/>
      <c r="K33" s="10"/>
      <c r="L33" s="10"/>
      <c r="M33" s="10"/>
      <c r="N33" s="10"/>
      <c r="O33" s="10"/>
      <c r="P33" s="8"/>
      <c r="Q33" s="8"/>
      <c r="R33" s="8"/>
    </row>
    <row r="34" spans="1:18" ht="33.6" x14ac:dyDescent="0.65">
      <c r="A34" s="6"/>
      <c r="B34" s="26"/>
      <c r="C34" s="27"/>
      <c r="D34" s="27"/>
      <c r="E34" s="27"/>
      <c r="F34" s="27"/>
      <c r="G34" s="27"/>
      <c r="H34" s="27"/>
      <c r="I34" s="27"/>
      <c r="J34" s="28"/>
      <c r="K34" s="1"/>
      <c r="L34" s="1"/>
      <c r="M34" s="1"/>
      <c r="N34" s="1"/>
      <c r="O34" s="1"/>
      <c r="P34" s="8"/>
      <c r="Q34" s="8"/>
      <c r="R34" s="8"/>
    </row>
    <row r="35" spans="1:18" ht="33.6" x14ac:dyDescent="0.65">
      <c r="A35" s="6"/>
      <c r="B35" s="26"/>
      <c r="C35" s="27"/>
      <c r="D35" s="27"/>
      <c r="E35" s="27"/>
      <c r="F35" s="27"/>
      <c r="G35" s="27"/>
      <c r="H35" s="27"/>
      <c r="I35" s="27"/>
      <c r="J35" s="28"/>
      <c r="K35" s="1"/>
      <c r="L35" s="1"/>
      <c r="M35" s="1"/>
      <c r="N35" s="1"/>
      <c r="O35" s="1"/>
      <c r="P35" s="8"/>
      <c r="Q35" s="8"/>
      <c r="R35" s="8"/>
    </row>
    <row r="36" spans="1:18" ht="33.6" x14ac:dyDescent="0.65">
      <c r="A36" s="6"/>
      <c r="B36" s="26"/>
      <c r="C36" s="27"/>
      <c r="D36" s="27"/>
      <c r="E36" s="27"/>
      <c r="F36" s="27"/>
      <c r="G36" s="27"/>
      <c r="H36" s="27"/>
      <c r="I36" s="27"/>
      <c r="J36" s="28"/>
      <c r="K36" s="1"/>
      <c r="L36" s="1"/>
      <c r="M36" s="1"/>
      <c r="N36" s="1"/>
      <c r="O36" s="1"/>
      <c r="P36" s="8"/>
      <c r="Q36" s="8"/>
      <c r="R36" s="8"/>
    </row>
    <row r="37" spans="1:18" ht="23.4" x14ac:dyDescent="0.45">
      <c r="A37" s="35" t="s">
        <v>17</v>
      </c>
      <c r="B37" s="35"/>
      <c r="C37" s="35"/>
      <c r="D37" s="35"/>
      <c r="E37" s="12" t="s">
        <v>18</v>
      </c>
      <c r="F37" s="12"/>
      <c r="G37" s="12"/>
      <c r="H37" s="12"/>
      <c r="I37" s="12"/>
      <c r="J37" s="12"/>
      <c r="K37" s="36" t="s">
        <v>19</v>
      </c>
      <c r="L37" s="36"/>
      <c r="M37" s="36"/>
      <c r="N37" s="11"/>
      <c r="O37" s="11"/>
    </row>
    <row r="38" spans="1:18" ht="18" x14ac:dyDescent="0.35">
      <c r="A38" s="13"/>
      <c r="B38" s="14"/>
      <c r="C38" s="15"/>
      <c r="D38" s="15"/>
      <c r="E38" s="15"/>
      <c r="F38" s="15"/>
      <c r="G38" s="15"/>
      <c r="H38" s="15"/>
      <c r="I38" s="15"/>
      <c r="J38" s="15"/>
      <c r="K38" s="16"/>
      <c r="L38" s="16"/>
      <c r="M38" s="16"/>
      <c r="N38" s="16"/>
      <c r="O38" s="16"/>
    </row>
  </sheetData>
  <mergeCells count="44">
    <mergeCell ref="B36:J36"/>
    <mergeCell ref="A37:D37"/>
    <mergeCell ref="K37:M37"/>
    <mergeCell ref="B10:J10"/>
    <mergeCell ref="B11:J11"/>
    <mergeCell ref="B12:J12"/>
    <mergeCell ref="B31:J31"/>
    <mergeCell ref="B32:J32"/>
    <mergeCell ref="B33:J33"/>
    <mergeCell ref="B34:J34"/>
    <mergeCell ref="B35:J35"/>
    <mergeCell ref="B25:J25"/>
    <mergeCell ref="B26:J26"/>
    <mergeCell ref="B27:J27"/>
    <mergeCell ref="B28:J28"/>
    <mergeCell ref="B29:J29"/>
    <mergeCell ref="B30:J30"/>
    <mergeCell ref="B19:J19"/>
    <mergeCell ref="B20:J20"/>
    <mergeCell ref="B21:J21"/>
    <mergeCell ref="B22:J22"/>
    <mergeCell ref="B23:J23"/>
    <mergeCell ref="B24:J24"/>
    <mergeCell ref="B14:J14"/>
    <mergeCell ref="B15:J15"/>
    <mergeCell ref="B16:J16"/>
    <mergeCell ref="B17:J17"/>
    <mergeCell ref="B18:J18"/>
    <mergeCell ref="B8:J8"/>
    <mergeCell ref="B9:J9"/>
    <mergeCell ref="B13:J13"/>
    <mergeCell ref="P4:P6"/>
    <mergeCell ref="Q4:Q6"/>
    <mergeCell ref="R4:R6"/>
    <mergeCell ref="B5:J5"/>
    <mergeCell ref="B6:J6"/>
    <mergeCell ref="B7:J7"/>
    <mergeCell ref="A1:F1"/>
    <mergeCell ref="A2:J2"/>
    <mergeCell ref="A3:B3"/>
    <mergeCell ref="C3:K3"/>
    <mergeCell ref="M3:O3"/>
    <mergeCell ref="A4:A5"/>
    <mergeCell ref="B4:J4"/>
  </mergeCells>
  <pageMargins left="0.7" right="0.7" top="0.75" bottom="0.75" header="0.3" footer="0.3"/>
  <pageSetup paperSize="9" scale="34" orientation="landscape" r:id="rId1"/>
  <headerFooter>
    <oddHeader>&amp;L&amp;"Lucida Calligraphy,Italic"&amp;22Workstudy and Method Engineering IE223 Lab</oddHeader>
    <oddFooter>&amp;L&amp;20Copyright (c) Mohammad Abubakar Atiq, Barira Qasim, Hannan Ahmed Siddiqui, Zunaria Ramzan
F2022031002, F2022031016, F2022031010, F2022031017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6C36-4BEE-47C9-88A3-B303AEAE7826}">
  <dimension ref="A1:R16"/>
  <sheetViews>
    <sheetView zoomScale="55" zoomScaleNormal="55" workbookViewId="0">
      <selection activeCell="G33" sqref="G33"/>
    </sheetView>
  </sheetViews>
  <sheetFormatPr defaultRowHeight="14.4" x14ac:dyDescent="0.3"/>
  <cols>
    <col min="1" max="1" width="12.6640625" bestFit="1" customWidth="1"/>
    <col min="2" max="2" width="30" bestFit="1" customWidth="1"/>
    <col min="3" max="4" width="16.6640625" bestFit="1" customWidth="1"/>
    <col min="5" max="5" width="22.5546875" bestFit="1" customWidth="1"/>
    <col min="6" max="6" width="14.44140625" bestFit="1" customWidth="1"/>
    <col min="7" max="7" width="33" bestFit="1" customWidth="1"/>
    <col min="8" max="8" width="30.21875" bestFit="1" customWidth="1"/>
    <col min="9" max="9" width="25.5546875" bestFit="1" customWidth="1"/>
    <col min="11" max="11" width="10.6640625" bestFit="1" customWidth="1"/>
  </cols>
  <sheetData>
    <row r="1" spans="1:18" ht="23.4" x14ac:dyDescent="0.45">
      <c r="A1" s="29" t="s">
        <v>1</v>
      </c>
      <c r="B1" s="29"/>
      <c r="C1" s="29"/>
      <c r="D1" s="29"/>
      <c r="E1" s="29"/>
      <c r="F1" s="29"/>
      <c r="G1" s="2"/>
      <c r="H1" s="2"/>
      <c r="I1" s="2"/>
      <c r="J1" s="2"/>
      <c r="K1" s="2"/>
      <c r="L1" s="2"/>
      <c r="M1" s="2"/>
      <c r="N1" s="2"/>
      <c r="O1" s="2"/>
      <c r="P1" s="18"/>
      <c r="Q1" s="18"/>
      <c r="R1" s="18"/>
    </row>
    <row r="2" spans="1:18" ht="23.4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"/>
      <c r="L2" s="2"/>
      <c r="M2" s="2"/>
      <c r="N2" s="2"/>
      <c r="O2" s="2"/>
      <c r="P2" s="18"/>
      <c r="Q2" s="18"/>
      <c r="R2" s="18"/>
    </row>
    <row r="3" spans="1:18" ht="23.4" x14ac:dyDescent="0.45">
      <c r="A3" s="30" t="s">
        <v>2</v>
      </c>
      <c r="B3" s="30"/>
      <c r="C3" s="29" t="s">
        <v>3</v>
      </c>
      <c r="D3" s="29"/>
      <c r="E3" s="29"/>
      <c r="F3" s="29"/>
      <c r="G3" s="29"/>
      <c r="H3" s="29"/>
      <c r="I3" s="29"/>
      <c r="J3" s="29"/>
      <c r="K3" s="29"/>
      <c r="L3" s="1" t="s">
        <v>4</v>
      </c>
      <c r="M3" s="29" t="s">
        <v>5</v>
      </c>
      <c r="N3" s="29"/>
      <c r="O3" s="29"/>
      <c r="P3" s="18"/>
      <c r="Q3" s="18"/>
      <c r="R3" s="18"/>
    </row>
    <row r="4" spans="1:18" ht="23.4" x14ac:dyDescent="0.45">
      <c r="A4" s="30" t="s">
        <v>35</v>
      </c>
      <c r="B4" s="30"/>
      <c r="C4" s="29" t="s">
        <v>36</v>
      </c>
      <c r="D4" s="29"/>
      <c r="E4" s="29"/>
      <c r="F4" s="29"/>
      <c r="G4" s="1"/>
      <c r="H4" s="1"/>
      <c r="I4" s="1"/>
      <c r="J4" s="1"/>
      <c r="K4" s="1"/>
      <c r="L4" s="1"/>
      <c r="M4" s="1"/>
      <c r="N4" s="1"/>
      <c r="O4" s="1"/>
      <c r="P4" s="18"/>
      <c r="Q4" s="18"/>
      <c r="R4" s="18"/>
    </row>
    <row r="5" spans="1:18" s="18" customFormat="1" ht="21" x14ac:dyDescent="0.4">
      <c r="A5" s="19" t="s">
        <v>0</v>
      </c>
      <c r="B5" s="19" t="s">
        <v>37</v>
      </c>
      <c r="C5" s="19" t="s">
        <v>31</v>
      </c>
      <c r="D5" s="19" t="s">
        <v>32</v>
      </c>
      <c r="E5" s="19" t="s">
        <v>33</v>
      </c>
      <c r="F5" s="19" t="s">
        <v>34</v>
      </c>
      <c r="G5" s="19" t="s">
        <v>38</v>
      </c>
      <c r="H5" s="19" t="s">
        <v>39</v>
      </c>
      <c r="I5" s="19" t="s">
        <v>41</v>
      </c>
      <c r="J5" s="19" t="s">
        <v>42</v>
      </c>
      <c r="K5" s="19" t="s">
        <v>43</v>
      </c>
      <c r="L5" s="19" t="s">
        <v>44</v>
      </c>
      <c r="M5" s="19" t="s">
        <v>40</v>
      </c>
      <c r="N5" s="19" t="s">
        <v>45</v>
      </c>
      <c r="O5" s="19"/>
    </row>
    <row r="6" spans="1:18" s="18" customFormat="1" ht="21" x14ac:dyDescent="0.4">
      <c r="A6" s="19">
        <v>1</v>
      </c>
      <c r="B6" s="19">
        <v>14</v>
      </c>
      <c r="C6" s="19">
        <v>15</v>
      </c>
      <c r="D6" s="19">
        <v>16</v>
      </c>
      <c r="E6" s="19">
        <f>AVERAGE(B6:D6)</f>
        <v>15</v>
      </c>
      <c r="F6" s="19">
        <v>0.15</v>
      </c>
      <c r="G6" s="19">
        <f>E6+(1+E6)</f>
        <v>31</v>
      </c>
      <c r="H6" s="19">
        <f ca="1">AVERAGE($G$6:$G$13)</f>
        <v>30.666666666666668</v>
      </c>
      <c r="I6" s="19">
        <f ca="1">STDEV($G$6:$G$13)</f>
        <v>1.1818736805705579</v>
      </c>
      <c r="J6" s="19">
        <f>MAX(B6:D6)-MIN(B6:D6)</f>
        <v>2</v>
      </c>
      <c r="K6" s="19">
        <f ca="1">AVERAGE($J$6:$J$13)</f>
        <v>1.25</v>
      </c>
      <c r="L6" s="19">
        <v>8</v>
      </c>
      <c r="M6" s="19">
        <f ca="1">$H$6+3*$I$6/SQRT($L$6)</f>
        <v>31.920233007722686</v>
      </c>
      <c r="N6" s="19">
        <f ca="1">$H$6-3*$I$6/SQRT($L$6)</f>
        <v>29.41310032561065</v>
      </c>
      <c r="O6" s="19"/>
    </row>
    <row r="7" spans="1:18" s="18" customFormat="1" ht="21" x14ac:dyDescent="0.4">
      <c r="A7" s="19">
        <v>2</v>
      </c>
      <c r="B7" s="19">
        <f ca="1">RANDBETWEEN(14,16)</f>
        <v>15</v>
      </c>
      <c r="C7" s="19">
        <f ca="1">RANDBETWEEN(14,16)</f>
        <v>14</v>
      </c>
      <c r="D7" s="19">
        <f ca="1">RANDBETWEEN(14,16)</f>
        <v>15</v>
      </c>
      <c r="E7" s="19">
        <f t="shared" ref="E7:E13" ca="1" si="0">AVERAGE(B7:D7)</f>
        <v>14.666666666666666</v>
      </c>
      <c r="F7" s="19">
        <v>0.15</v>
      </c>
      <c r="G7" s="19">
        <f t="shared" ref="G7:G13" ca="1" si="1">E7+(1+E7)</f>
        <v>30.333333333333332</v>
      </c>
      <c r="H7" s="19">
        <f t="shared" ref="H7:H13" ca="1" si="2">AVERAGE($G$6:$G$13)</f>
        <v>30.666666666666668</v>
      </c>
      <c r="I7" s="19">
        <f t="shared" ref="I7:I13" ca="1" si="3">STDEV($G$6:$G$13)</f>
        <v>1.1818736805705579</v>
      </c>
      <c r="J7" s="19">
        <f t="shared" ref="J7:J13" ca="1" si="4">MAX(B7:D7)-MIN(B7:D7)</f>
        <v>1</v>
      </c>
      <c r="K7" s="19">
        <f t="shared" ref="K7:K13" ca="1" si="5">AVERAGE($J$6:$J$13)</f>
        <v>1.25</v>
      </c>
      <c r="L7" s="19"/>
      <c r="M7" s="19">
        <f t="shared" ref="M7:M13" ca="1" si="6">$H$6+3*$I$6/SQRT($L$6)</f>
        <v>31.920233007722686</v>
      </c>
      <c r="N7" s="19">
        <f t="shared" ref="N7:N13" ca="1" si="7">$H$6-3*$I$6/SQRT($L$6)</f>
        <v>29.41310032561065</v>
      </c>
      <c r="O7" s="19"/>
    </row>
    <row r="8" spans="1:18" s="18" customFormat="1" ht="21" x14ac:dyDescent="0.4">
      <c r="A8" s="19">
        <v>3</v>
      </c>
      <c r="B8" s="19">
        <f t="shared" ref="B8:D13" ca="1" si="8">RANDBETWEEN(14,16)</f>
        <v>14</v>
      </c>
      <c r="C8" s="19">
        <f t="shared" ca="1" si="8"/>
        <v>14</v>
      </c>
      <c r="D8" s="19">
        <f t="shared" ca="1" si="8"/>
        <v>15</v>
      </c>
      <c r="E8" s="19">
        <f t="shared" ca="1" si="0"/>
        <v>14.333333333333334</v>
      </c>
      <c r="F8" s="19">
        <v>0.15</v>
      </c>
      <c r="G8" s="19">
        <f t="shared" ca="1" si="1"/>
        <v>29.666666666666668</v>
      </c>
      <c r="H8" s="19">
        <f t="shared" ca="1" si="2"/>
        <v>30.666666666666668</v>
      </c>
      <c r="I8" s="19">
        <f t="shared" ca="1" si="3"/>
        <v>1.1818736805705579</v>
      </c>
      <c r="J8" s="19">
        <f t="shared" ca="1" si="4"/>
        <v>1</v>
      </c>
      <c r="K8" s="19">
        <f t="shared" ca="1" si="5"/>
        <v>1.25</v>
      </c>
      <c r="L8" s="19"/>
      <c r="M8" s="19">
        <f t="shared" ca="1" si="6"/>
        <v>31.920233007722686</v>
      </c>
      <c r="N8" s="19">
        <f t="shared" ca="1" si="7"/>
        <v>29.41310032561065</v>
      </c>
      <c r="O8" s="19"/>
    </row>
    <row r="9" spans="1:18" s="18" customFormat="1" ht="21" x14ac:dyDescent="0.4">
      <c r="A9" s="19">
        <v>4</v>
      </c>
      <c r="B9" s="19">
        <f t="shared" ca="1" si="8"/>
        <v>16</v>
      </c>
      <c r="C9" s="19">
        <f t="shared" ca="1" si="8"/>
        <v>16</v>
      </c>
      <c r="D9" s="19">
        <f t="shared" ca="1" si="8"/>
        <v>16</v>
      </c>
      <c r="E9" s="19">
        <f t="shared" ca="1" si="0"/>
        <v>16</v>
      </c>
      <c r="F9" s="19">
        <v>0.15</v>
      </c>
      <c r="G9" s="19">
        <f t="shared" ca="1" si="1"/>
        <v>33</v>
      </c>
      <c r="H9" s="19">
        <f t="shared" ca="1" si="2"/>
        <v>30.666666666666668</v>
      </c>
      <c r="I9" s="19">
        <f t="shared" ca="1" si="3"/>
        <v>1.1818736805705579</v>
      </c>
      <c r="J9" s="19">
        <f t="shared" ca="1" si="4"/>
        <v>0</v>
      </c>
      <c r="K9" s="19">
        <f t="shared" ca="1" si="5"/>
        <v>1.25</v>
      </c>
      <c r="L9" s="19"/>
      <c r="M9" s="19">
        <f t="shared" ca="1" si="6"/>
        <v>31.920233007722686</v>
      </c>
      <c r="N9" s="19">
        <f t="shared" ca="1" si="7"/>
        <v>29.41310032561065</v>
      </c>
      <c r="O9" s="19"/>
    </row>
    <row r="10" spans="1:18" s="18" customFormat="1" ht="21" x14ac:dyDescent="0.4">
      <c r="A10" s="19">
        <v>5</v>
      </c>
      <c r="B10" s="19">
        <f t="shared" ca="1" si="8"/>
        <v>14</v>
      </c>
      <c r="C10" s="19">
        <f t="shared" ca="1" si="8"/>
        <v>14</v>
      </c>
      <c r="D10" s="19">
        <f t="shared" ca="1" si="8"/>
        <v>14</v>
      </c>
      <c r="E10" s="19">
        <f t="shared" ca="1" si="0"/>
        <v>14</v>
      </c>
      <c r="F10" s="19">
        <v>0.15</v>
      </c>
      <c r="G10" s="19">
        <f t="shared" ca="1" si="1"/>
        <v>29</v>
      </c>
      <c r="H10" s="19">
        <f t="shared" ca="1" si="2"/>
        <v>30.666666666666668</v>
      </c>
      <c r="I10" s="19">
        <f t="shared" ca="1" si="3"/>
        <v>1.1818736805705579</v>
      </c>
      <c r="J10" s="19">
        <f t="shared" ca="1" si="4"/>
        <v>0</v>
      </c>
      <c r="K10" s="19">
        <f t="shared" ca="1" si="5"/>
        <v>1.25</v>
      </c>
      <c r="L10" s="19"/>
      <c r="M10" s="19">
        <f t="shared" ca="1" si="6"/>
        <v>31.920233007722686</v>
      </c>
      <c r="N10" s="19">
        <f t="shared" ca="1" si="7"/>
        <v>29.41310032561065</v>
      </c>
      <c r="O10" s="19"/>
    </row>
    <row r="11" spans="1:18" s="18" customFormat="1" ht="21" x14ac:dyDescent="0.4">
      <c r="A11" s="19">
        <v>6</v>
      </c>
      <c r="B11" s="19">
        <f t="shared" ca="1" si="8"/>
        <v>15</v>
      </c>
      <c r="C11" s="19">
        <f t="shared" ca="1" si="8"/>
        <v>14</v>
      </c>
      <c r="D11" s="19">
        <f t="shared" ca="1" si="8"/>
        <v>16</v>
      </c>
      <c r="E11" s="19">
        <f t="shared" ca="1" si="0"/>
        <v>15</v>
      </c>
      <c r="F11" s="19">
        <v>0.15</v>
      </c>
      <c r="G11" s="19">
        <f t="shared" ca="1" si="1"/>
        <v>31</v>
      </c>
      <c r="H11" s="19">
        <f t="shared" ca="1" si="2"/>
        <v>30.666666666666668</v>
      </c>
      <c r="I11" s="19">
        <f t="shared" ca="1" si="3"/>
        <v>1.1818736805705579</v>
      </c>
      <c r="J11" s="19">
        <f t="shared" ca="1" si="4"/>
        <v>2</v>
      </c>
      <c r="K11" s="19">
        <f t="shared" ca="1" si="5"/>
        <v>1.25</v>
      </c>
      <c r="L11" s="19"/>
      <c r="M11" s="19">
        <f t="shared" ca="1" si="6"/>
        <v>31.920233007722686</v>
      </c>
      <c r="N11" s="19">
        <f t="shared" ca="1" si="7"/>
        <v>29.41310032561065</v>
      </c>
      <c r="O11" s="19"/>
    </row>
    <row r="12" spans="1:18" s="18" customFormat="1" ht="21" x14ac:dyDescent="0.4">
      <c r="A12" s="19">
        <v>7</v>
      </c>
      <c r="B12" s="19">
        <f t="shared" ca="1" si="8"/>
        <v>16</v>
      </c>
      <c r="C12" s="19">
        <f t="shared" ca="1" si="8"/>
        <v>14</v>
      </c>
      <c r="D12" s="19">
        <f t="shared" ca="1" si="8"/>
        <v>14</v>
      </c>
      <c r="E12" s="19">
        <f t="shared" ca="1" si="0"/>
        <v>14.666666666666666</v>
      </c>
      <c r="F12" s="19">
        <v>0.15</v>
      </c>
      <c r="G12" s="19">
        <f t="shared" ca="1" si="1"/>
        <v>30.333333333333332</v>
      </c>
      <c r="H12" s="19">
        <f t="shared" ca="1" si="2"/>
        <v>30.666666666666668</v>
      </c>
      <c r="I12" s="19">
        <f t="shared" ca="1" si="3"/>
        <v>1.1818736805705579</v>
      </c>
      <c r="J12" s="19">
        <f t="shared" ca="1" si="4"/>
        <v>2</v>
      </c>
      <c r="K12" s="19">
        <f t="shared" ca="1" si="5"/>
        <v>1.25</v>
      </c>
      <c r="L12" s="19"/>
      <c r="M12" s="19">
        <f t="shared" ca="1" si="6"/>
        <v>31.920233007722686</v>
      </c>
      <c r="N12" s="19">
        <f t="shared" ca="1" si="7"/>
        <v>29.41310032561065</v>
      </c>
      <c r="O12" s="19"/>
    </row>
    <row r="13" spans="1:18" s="18" customFormat="1" ht="21" x14ac:dyDescent="0.4">
      <c r="A13" s="19">
        <v>8</v>
      </c>
      <c r="B13" s="19">
        <f t="shared" ca="1" si="8"/>
        <v>14</v>
      </c>
      <c r="C13" s="19">
        <f t="shared" ca="1" si="8"/>
        <v>16</v>
      </c>
      <c r="D13" s="19">
        <f t="shared" ca="1" si="8"/>
        <v>15</v>
      </c>
      <c r="E13" s="19">
        <f t="shared" ca="1" si="0"/>
        <v>15</v>
      </c>
      <c r="F13" s="19">
        <v>0.15</v>
      </c>
      <c r="G13" s="19">
        <f t="shared" ca="1" si="1"/>
        <v>31</v>
      </c>
      <c r="H13" s="19">
        <f t="shared" ca="1" si="2"/>
        <v>30.666666666666668</v>
      </c>
      <c r="I13" s="19">
        <f t="shared" ca="1" si="3"/>
        <v>1.1818736805705579</v>
      </c>
      <c r="J13" s="19">
        <f t="shared" ca="1" si="4"/>
        <v>2</v>
      </c>
      <c r="K13" s="19">
        <f t="shared" ca="1" si="5"/>
        <v>1.25</v>
      </c>
      <c r="L13" s="19"/>
      <c r="M13" s="19">
        <f t="shared" ca="1" si="6"/>
        <v>31.920233007722686</v>
      </c>
      <c r="N13" s="19">
        <f t="shared" ca="1" si="7"/>
        <v>29.41310032561065</v>
      </c>
      <c r="O13" s="19"/>
    </row>
    <row r="14" spans="1:18" x14ac:dyDescent="0.3">
      <c r="A14" s="2"/>
      <c r="B14" s="2"/>
      <c r="C14" s="2"/>
      <c r="D14" s="2"/>
      <c r="E14" s="2"/>
      <c r="F14" s="2"/>
      <c r="G14" s="2" t="s">
        <v>46</v>
      </c>
      <c r="H14" s="2"/>
      <c r="I14" s="2"/>
      <c r="J14" s="2"/>
      <c r="K14" s="2"/>
      <c r="L14" s="2"/>
      <c r="M14" s="2"/>
      <c r="N14" s="2"/>
      <c r="O14" s="2"/>
    </row>
    <row r="15" spans="1:18" ht="21" x14ac:dyDescent="0.4">
      <c r="A15" s="2"/>
      <c r="B15" s="2"/>
      <c r="C15" s="2"/>
      <c r="D15" s="2"/>
      <c r="E15" s="2"/>
      <c r="F15" s="2"/>
      <c r="G15" s="19">
        <f ca="1">SUM(G6:G13)</f>
        <v>245.33333333333334</v>
      </c>
      <c r="H15" s="2"/>
      <c r="I15" s="2"/>
      <c r="J15" s="2"/>
      <c r="K15" s="2"/>
      <c r="L15" s="2"/>
      <c r="M15" s="2"/>
      <c r="N15" s="2"/>
      <c r="O15" s="2"/>
    </row>
    <row r="16" spans="1:18" x14ac:dyDescent="0.3">
      <c r="A16" s="2"/>
      <c r="B16" s="2" t="s">
        <v>47</v>
      </c>
      <c r="C16" s="2" t="s">
        <v>48</v>
      </c>
      <c r="D16" s="2" t="s">
        <v>49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</sheetData>
  <mergeCells count="7">
    <mergeCell ref="M3:O3"/>
    <mergeCell ref="A4:B4"/>
    <mergeCell ref="C4:F4"/>
    <mergeCell ref="A1:F1"/>
    <mergeCell ref="A2:J2"/>
    <mergeCell ref="A3:B3"/>
    <mergeCell ref="C3:K3"/>
  </mergeCells>
  <pageMargins left="0.7" right="0.7" top="0.75" bottom="0.75" header="0.3" footer="0.3"/>
  <pageSetup paperSize="9"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1687-0A6D-47A1-BE52-EDFB2CC5B92B}">
  <dimension ref="A1:F10"/>
  <sheetViews>
    <sheetView view="pageLayout" zoomScaleNormal="55" workbookViewId="0">
      <selection activeCell="B2" sqref="B2"/>
    </sheetView>
  </sheetViews>
  <sheetFormatPr defaultColWidth="18.5546875" defaultRowHeight="33" customHeight="1" x14ac:dyDescent="0.3"/>
  <cols>
    <col min="1" max="1" width="18.5546875" style="20"/>
    <col min="2" max="3" width="21.5546875" style="20" bestFit="1" customWidth="1"/>
    <col min="4" max="4" width="21.77734375" style="20" bestFit="1" customWidth="1"/>
    <col min="5" max="5" width="20.33203125" style="20" bestFit="1" customWidth="1"/>
    <col min="6" max="6" width="18.5546875" style="20"/>
  </cols>
  <sheetData>
    <row r="1" spans="1:6" s="21" customFormat="1" ht="33" customHeight="1" x14ac:dyDescent="0.3">
      <c r="A1" s="38" t="s">
        <v>50</v>
      </c>
      <c r="B1" s="38"/>
      <c r="C1" s="38"/>
      <c r="D1" s="38"/>
      <c r="E1" s="37" t="s">
        <v>3</v>
      </c>
      <c r="F1" s="37"/>
    </row>
    <row r="2" spans="1:6" s="21" customFormat="1" ht="33" customHeight="1" x14ac:dyDescent="0.3">
      <c r="A2" s="22" t="s">
        <v>51</v>
      </c>
      <c r="B2" s="22" t="s">
        <v>52</v>
      </c>
      <c r="C2" s="22" t="s">
        <v>53</v>
      </c>
      <c r="D2" s="22" t="s">
        <v>54</v>
      </c>
      <c r="E2" s="22" t="s">
        <v>55</v>
      </c>
      <c r="F2" s="22" t="s">
        <v>56</v>
      </c>
    </row>
    <row r="3" spans="1:6" s="21" customFormat="1" ht="86.4" x14ac:dyDescent="0.3">
      <c r="A3" s="22" t="s">
        <v>57</v>
      </c>
      <c r="B3" s="22" t="s">
        <v>58</v>
      </c>
      <c r="C3" s="22" t="s">
        <v>59</v>
      </c>
      <c r="D3" s="22" t="s">
        <v>60</v>
      </c>
      <c r="E3" s="22" t="s">
        <v>61</v>
      </c>
      <c r="F3" s="22"/>
    </row>
    <row r="4" spans="1:6" s="21" customFormat="1" ht="72" x14ac:dyDescent="0.3">
      <c r="A4" s="22" t="s">
        <v>62</v>
      </c>
      <c r="B4" s="22" t="s">
        <v>63</v>
      </c>
      <c r="C4" s="22" t="s">
        <v>64</v>
      </c>
      <c r="D4" s="22" t="s">
        <v>65</v>
      </c>
      <c r="E4" s="22" t="s">
        <v>66</v>
      </c>
      <c r="F4" s="22"/>
    </row>
    <row r="5" spans="1:6" s="21" customFormat="1" ht="86.4" x14ac:dyDescent="0.3">
      <c r="A5" s="22" t="s">
        <v>67</v>
      </c>
      <c r="B5" s="22" t="s">
        <v>68</v>
      </c>
      <c r="C5" s="22" t="s">
        <v>69</v>
      </c>
      <c r="D5" s="22" t="s">
        <v>70</v>
      </c>
      <c r="E5" s="22" t="s">
        <v>71</v>
      </c>
      <c r="F5" s="22"/>
    </row>
    <row r="6" spans="1:6" s="21" customFormat="1" ht="86.4" x14ac:dyDescent="0.3">
      <c r="A6" s="22" t="s">
        <v>72</v>
      </c>
      <c r="B6" s="22" t="s">
        <v>73</v>
      </c>
      <c r="C6" s="22" t="s">
        <v>74</v>
      </c>
      <c r="D6" s="22" t="s">
        <v>75</v>
      </c>
      <c r="E6" s="22" t="s">
        <v>76</v>
      </c>
      <c r="F6" s="22"/>
    </row>
    <row r="7" spans="1:6" s="21" customFormat="1" ht="57.6" x14ac:dyDescent="0.3">
      <c r="A7" s="22" t="s">
        <v>77</v>
      </c>
      <c r="B7" s="22" t="s">
        <v>78</v>
      </c>
      <c r="C7" s="22" t="s">
        <v>79</v>
      </c>
      <c r="D7" s="22" t="s">
        <v>80</v>
      </c>
      <c r="E7" s="22" t="s">
        <v>81</v>
      </c>
      <c r="F7" s="22"/>
    </row>
    <row r="8" spans="1:6" s="21" customFormat="1" ht="57.6" x14ac:dyDescent="0.3">
      <c r="A8" s="22" t="s">
        <v>82</v>
      </c>
      <c r="B8" s="22" t="s">
        <v>83</v>
      </c>
      <c r="C8" s="22" t="s">
        <v>84</v>
      </c>
      <c r="D8" s="22" t="s">
        <v>85</v>
      </c>
      <c r="E8" s="22" t="s">
        <v>86</v>
      </c>
      <c r="F8" s="22"/>
    </row>
    <row r="9" spans="1:6" s="21" customFormat="1" ht="72" x14ac:dyDescent="0.3">
      <c r="A9" s="22" t="s">
        <v>87</v>
      </c>
      <c r="B9" s="22" t="s">
        <v>88</v>
      </c>
      <c r="C9" s="22" t="s">
        <v>89</v>
      </c>
      <c r="D9" s="22" t="s">
        <v>90</v>
      </c>
      <c r="E9" s="22" t="s">
        <v>91</v>
      </c>
      <c r="F9" s="22"/>
    </row>
    <row r="10" spans="1:6" s="21" customFormat="1" ht="33" customHeight="1" x14ac:dyDescent="0.3">
      <c r="A10" s="21" t="s">
        <v>47</v>
      </c>
      <c r="B10" s="21" t="s">
        <v>92</v>
      </c>
      <c r="C10" s="21" t="s">
        <v>49</v>
      </c>
    </row>
  </sheetData>
  <mergeCells count="2">
    <mergeCell ref="E1:F1"/>
    <mergeCell ref="A1:D1"/>
  </mergeCells>
  <pageMargins left="0.7" right="0.7" top="0.75" bottom="0.75" header="0.3" footer="0.3"/>
  <pageSetup paperSize="9" scale="76" orientation="landscape" r:id="rId1"/>
  <headerFooter>
    <oddHeader>&amp;LWorkstudy and Methods Engineering IE223, Open Ended Lab</oddHeader>
    <oddFooter>&amp;RMohammad Abubakar Atiq, Barira Qasim, Hannan Ahmed Siddiqui, Zunaria Ramzan,
F2022031002, F2022031016, F2022031010, F2022031017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 Files</vt:lpstr>
      <vt:lpstr>Operation_Process_Chart</vt:lpstr>
      <vt:lpstr>Standard Time</vt:lpstr>
      <vt:lpstr>Rubrics Design</vt:lpstr>
      <vt:lpstr>xbar Chart of Standard Time</vt:lpstr>
      <vt:lpstr>Operation_Process_Chart!Print_Area</vt:lpstr>
      <vt:lpstr>'Rubrics Design'!Print_Area</vt:lpstr>
      <vt:lpstr>'Standard Time'!Print_Area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 Atiq</dc:creator>
  <cp:lastModifiedBy>Mohammad Abubakar Atiq</cp:lastModifiedBy>
  <cp:lastPrinted>2024-06-09T06:44:34Z</cp:lastPrinted>
  <dcterms:created xsi:type="dcterms:W3CDTF">2015-06-05T18:17:20Z</dcterms:created>
  <dcterms:modified xsi:type="dcterms:W3CDTF">2024-06-09T16:43:14Z</dcterms:modified>
</cp:coreProperties>
</file>