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R_PHD_analysis/Multigenerational_analysis/life-history-traits-analysis/Tai/"/>
    </mc:Choice>
  </mc:AlternateContent>
  <xr:revisionPtr revIDLastSave="72" documentId="8_{8EEE6BB7-1A14-497B-938E-513548030709}" xr6:coauthVersionLast="47" xr6:coauthVersionMax="47" xr10:uidLastSave="{0CA7CBDE-021B-4960-BE47-DDC869BE918F}"/>
  <bookViews>
    <workbookView xWindow="-110" yWindow="-110" windowWidth="19420" windowHeight="10420" activeTab="4" xr2:uid="{F89FABE7-B489-452F-A17A-B0F28BF51457}"/>
  </bookViews>
  <sheets>
    <sheet name="MP" sheetId="1" r:id="rId1"/>
    <sheet name="PE_abu" sheetId="2" r:id="rId2"/>
    <sheet name="MP_PFOA_Tia" sheetId="3" r:id="rId3"/>
    <sheet name="PFOS_PFOA_abu" sheetId="4" r:id="rId4"/>
    <sheet name="MP+PFOS+PFOA_T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5" l="1"/>
  <c r="J13" i="5"/>
  <c r="J12" i="5"/>
  <c r="J7" i="5"/>
  <c r="J6" i="5"/>
  <c r="J11" i="5"/>
  <c r="J10" i="5"/>
  <c r="J9" i="5"/>
  <c r="J8" i="5"/>
  <c r="J5" i="5"/>
  <c r="J4" i="5"/>
  <c r="J3" i="5"/>
  <c r="J2" i="5"/>
  <c r="K16" i="4"/>
  <c r="F16" i="4"/>
  <c r="K15" i="4"/>
  <c r="F15" i="4"/>
  <c r="K14" i="4"/>
  <c r="F14" i="4"/>
  <c r="K13" i="4"/>
  <c r="F13" i="4"/>
  <c r="K9" i="4"/>
  <c r="F9" i="4"/>
  <c r="K8" i="4"/>
  <c r="F8" i="4"/>
  <c r="K7" i="4"/>
  <c r="F7" i="4"/>
  <c r="K6" i="4"/>
  <c r="F6" i="4"/>
  <c r="K12" i="4"/>
  <c r="F12" i="4"/>
  <c r="K11" i="4"/>
  <c r="F11" i="4"/>
  <c r="K10" i="4"/>
  <c r="F10" i="4"/>
  <c r="K5" i="4"/>
  <c r="F5" i="4"/>
  <c r="K4" i="4"/>
  <c r="F4" i="4"/>
  <c r="K3" i="4"/>
  <c r="F3" i="4"/>
  <c r="K2" i="4"/>
  <c r="F2" i="4"/>
  <c r="J17" i="3"/>
  <c r="J16" i="3"/>
  <c r="J15" i="3"/>
  <c r="J14" i="3"/>
  <c r="J9" i="3"/>
  <c r="J8" i="3"/>
  <c r="J7" i="3"/>
  <c r="J6" i="3"/>
  <c r="J13" i="3"/>
  <c r="J12" i="3"/>
  <c r="J11" i="3"/>
  <c r="J10" i="3"/>
  <c r="J5" i="3"/>
  <c r="J4" i="3"/>
  <c r="J3" i="3"/>
  <c r="J2" i="3"/>
  <c r="K15" i="2"/>
  <c r="F15" i="2"/>
  <c r="K14" i="2"/>
  <c r="F14" i="2"/>
  <c r="K13" i="2"/>
  <c r="F13" i="2"/>
  <c r="K9" i="2"/>
  <c r="F9" i="2"/>
  <c r="K8" i="2"/>
  <c r="F8" i="2"/>
  <c r="K7" i="2"/>
  <c r="F7" i="2"/>
  <c r="K6" i="2"/>
  <c r="F6" i="2"/>
  <c r="K12" i="2"/>
  <c r="F12" i="2"/>
  <c r="K11" i="2"/>
  <c r="F11" i="2"/>
  <c r="K10" i="2"/>
  <c r="F10" i="2"/>
  <c r="K5" i="2"/>
  <c r="F5" i="2"/>
  <c r="K4" i="2"/>
  <c r="F4" i="2"/>
  <c r="K3" i="2"/>
  <c r="F3" i="2"/>
  <c r="K2" i="2"/>
  <c r="F2" i="2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<sst xmlns="http://schemas.openxmlformats.org/spreadsheetml/2006/main" count="196" uniqueCount="24">
  <si>
    <t>Replicates</t>
  </si>
  <si>
    <t>Genotypes</t>
  </si>
  <si>
    <t>Treatment</t>
  </si>
  <si>
    <t>Age_maturity</t>
  </si>
  <si>
    <t xml:space="preserve"> Day_1brood</t>
  </si>
  <si>
    <t>First_brood</t>
  </si>
  <si>
    <t>Size_maturity</t>
  </si>
  <si>
    <t>Day_2brood</t>
  </si>
  <si>
    <t>Second_brood</t>
  </si>
  <si>
    <t>Fecundity</t>
  </si>
  <si>
    <t>LRV-0-1</t>
  </si>
  <si>
    <t>control</t>
  </si>
  <si>
    <t>LR2-36-01</t>
  </si>
  <si>
    <t>PET</t>
  </si>
  <si>
    <t>Genotype</t>
  </si>
  <si>
    <t>Size</t>
  </si>
  <si>
    <t>Day_1brood</t>
  </si>
  <si>
    <t>fecundity</t>
  </si>
  <si>
    <t>LRV_0_1</t>
  </si>
  <si>
    <t>LR2_36_1</t>
  </si>
  <si>
    <t>PE</t>
  </si>
  <si>
    <t>PC1</t>
  </si>
  <si>
    <t>PFOS+PFOA</t>
  </si>
  <si>
    <t>PC1C2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</si>
</sst>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339C-4F89-46E2-B42A-336FEDF6DCB0}">
  <dimension ref="A1:J15"/>
  <sheetViews>
    <sheetView workbookViewId="0">
      <selection activeCell="E20" sqref="E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3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3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</row>
    <row r="5" spans="1:10" x14ac:dyDescent="0.3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35">
      <c r="A6">
        <v>1</v>
      </c>
      <c r="B6" t="s">
        <v>10</v>
      </c>
      <c r="C6" t="s">
        <v>13</v>
      </c>
      <c r="D6">
        <v>8</v>
      </c>
      <c r="E6">
        <v>11</v>
      </c>
      <c r="F6">
        <v>16</v>
      </c>
      <c r="G6">
        <v>2257.2399999999998</v>
      </c>
      <c r="H6">
        <v>14</v>
      </c>
      <c r="I6">
        <v>12</v>
      </c>
      <c r="J6">
        <f t="shared" ref="J6:J15" si="1">(F6+I6)</f>
        <v>28</v>
      </c>
    </row>
    <row r="7" spans="1:10" x14ac:dyDescent="0.35">
      <c r="A7">
        <v>3</v>
      </c>
      <c r="B7" t="s">
        <v>10</v>
      </c>
      <c r="C7" t="s">
        <v>13</v>
      </c>
      <c r="D7">
        <v>7</v>
      </c>
      <c r="E7">
        <v>13</v>
      </c>
      <c r="F7">
        <v>20</v>
      </c>
      <c r="G7">
        <v>2371.39</v>
      </c>
      <c r="H7">
        <v>17</v>
      </c>
      <c r="I7">
        <v>11</v>
      </c>
      <c r="J7">
        <f t="shared" si="1"/>
        <v>31</v>
      </c>
    </row>
    <row r="8" spans="1:10" x14ac:dyDescent="0.35">
      <c r="A8">
        <v>4</v>
      </c>
      <c r="B8" t="s">
        <v>10</v>
      </c>
      <c r="C8" t="s">
        <v>13</v>
      </c>
      <c r="D8">
        <v>7</v>
      </c>
      <c r="E8">
        <v>13</v>
      </c>
      <c r="F8">
        <v>11</v>
      </c>
      <c r="G8">
        <v>2445.5100000000002</v>
      </c>
      <c r="H8">
        <v>17</v>
      </c>
      <c r="I8">
        <v>20</v>
      </c>
      <c r="J8">
        <f t="shared" si="1"/>
        <v>31</v>
      </c>
    </row>
    <row r="9" spans="1:10" x14ac:dyDescent="0.3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</row>
    <row r="10" spans="1:10" x14ac:dyDescent="0.3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</row>
    <row r="11" spans="1:10" x14ac:dyDescent="0.3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</row>
    <row r="12" spans="1:10" x14ac:dyDescent="0.3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</row>
    <row r="13" spans="1:10" x14ac:dyDescent="0.35">
      <c r="A13" s="1">
        <v>1</v>
      </c>
      <c r="B13" s="1" t="s">
        <v>12</v>
      </c>
      <c r="C13" s="1" t="s">
        <v>13</v>
      </c>
      <c r="D13" s="1">
        <v>8</v>
      </c>
      <c r="E13" s="1">
        <v>11</v>
      </c>
      <c r="F13" s="1">
        <v>15</v>
      </c>
      <c r="G13" s="1">
        <v>2286.3000000000002</v>
      </c>
      <c r="H13" s="1"/>
      <c r="I13" s="1"/>
      <c r="J13" s="1">
        <f t="shared" si="1"/>
        <v>15</v>
      </c>
    </row>
    <row r="14" spans="1:10" x14ac:dyDescent="0.35">
      <c r="A14">
        <v>3</v>
      </c>
      <c r="B14" t="s">
        <v>12</v>
      </c>
      <c r="C14" t="s">
        <v>13</v>
      </c>
      <c r="D14">
        <v>8</v>
      </c>
      <c r="E14">
        <v>11</v>
      </c>
      <c r="F14">
        <v>9</v>
      </c>
      <c r="G14">
        <v>2338.84</v>
      </c>
      <c r="H14">
        <v>14</v>
      </c>
      <c r="I14">
        <v>22</v>
      </c>
      <c r="J14">
        <f t="shared" si="1"/>
        <v>31</v>
      </c>
    </row>
    <row r="15" spans="1:10" x14ac:dyDescent="0.35">
      <c r="A15">
        <v>4</v>
      </c>
      <c r="B15" t="s">
        <v>12</v>
      </c>
      <c r="C15" t="s">
        <v>13</v>
      </c>
      <c r="D15">
        <v>8</v>
      </c>
      <c r="E15">
        <v>11</v>
      </c>
      <c r="F15">
        <v>13</v>
      </c>
      <c r="G15">
        <v>2324.58</v>
      </c>
      <c r="H15">
        <v>14</v>
      </c>
      <c r="I15">
        <v>10</v>
      </c>
      <c r="J15">
        <f t="shared" si="1"/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5E45-3217-463F-91C2-83E3985BCCB5}">
  <dimension ref="A1:K15"/>
  <sheetViews>
    <sheetView workbookViewId="0">
      <selection activeCell="O7" sqref="O7"/>
    </sheetView>
  </sheetViews>
  <sheetFormatPr defaultRowHeight="14.5" x14ac:dyDescent="0.35"/>
  <sheetData>
    <row r="1" spans="1:11" x14ac:dyDescent="0.3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11" x14ac:dyDescent="0.35">
      <c r="A2">
        <v>1</v>
      </c>
      <c r="B2" t="s">
        <v>18</v>
      </c>
      <c r="C2" t="s">
        <v>11</v>
      </c>
      <c r="D2" s="2">
        <v>7</v>
      </c>
      <c r="E2" s="2">
        <v>3385.58</v>
      </c>
      <c r="F2" s="2">
        <f t="shared" ref="F2:F5" si="0">(E2/1000)</f>
        <v>3.38558</v>
      </c>
      <c r="G2" s="2">
        <v>10</v>
      </c>
      <c r="H2" s="2">
        <v>29</v>
      </c>
      <c r="I2" s="2">
        <v>13</v>
      </c>
      <c r="J2" s="2">
        <v>33</v>
      </c>
      <c r="K2" s="2">
        <f>(H2+J2)</f>
        <v>62</v>
      </c>
    </row>
    <row r="3" spans="1:11" x14ac:dyDescent="0.35">
      <c r="A3">
        <v>2</v>
      </c>
      <c r="B3" t="s">
        <v>18</v>
      </c>
      <c r="C3" t="s">
        <v>11</v>
      </c>
      <c r="D3" s="2">
        <v>7</v>
      </c>
      <c r="E3" s="2">
        <v>3641.01</v>
      </c>
      <c r="F3" s="2">
        <f t="shared" si="0"/>
        <v>3.6410100000000001</v>
      </c>
      <c r="G3" s="2">
        <v>9</v>
      </c>
      <c r="H3" s="2">
        <v>30</v>
      </c>
      <c r="I3" s="2">
        <v>12</v>
      </c>
      <c r="J3" s="2">
        <v>35</v>
      </c>
      <c r="K3" s="2">
        <f t="shared" ref="K3:K5" si="1">(H3+J3)</f>
        <v>65</v>
      </c>
    </row>
    <row r="4" spans="1:11" x14ac:dyDescent="0.35">
      <c r="A4">
        <v>3</v>
      </c>
      <c r="B4" t="s">
        <v>18</v>
      </c>
      <c r="C4" t="s">
        <v>11</v>
      </c>
      <c r="D4" s="2">
        <v>7</v>
      </c>
      <c r="E4" s="2">
        <v>3496.68</v>
      </c>
      <c r="F4" s="2">
        <f t="shared" si="0"/>
        <v>3.49668</v>
      </c>
      <c r="G4" s="2">
        <v>10</v>
      </c>
      <c r="H4" s="2">
        <v>18</v>
      </c>
      <c r="I4" s="2">
        <v>13</v>
      </c>
      <c r="J4" s="2">
        <v>28</v>
      </c>
      <c r="K4" s="2">
        <f t="shared" si="1"/>
        <v>46</v>
      </c>
    </row>
    <row r="5" spans="1:11" x14ac:dyDescent="0.35">
      <c r="A5">
        <v>4</v>
      </c>
      <c r="B5" t="s">
        <v>18</v>
      </c>
      <c r="C5" t="s">
        <v>11</v>
      </c>
      <c r="D5" s="2">
        <v>7</v>
      </c>
      <c r="E5" s="2">
        <v>3695.36</v>
      </c>
      <c r="F5" s="2">
        <f t="shared" si="0"/>
        <v>3.69536</v>
      </c>
      <c r="G5" s="2">
        <v>9</v>
      </c>
      <c r="H5" s="2">
        <v>27</v>
      </c>
      <c r="I5" s="2">
        <v>12</v>
      </c>
      <c r="J5" s="2">
        <v>31</v>
      </c>
      <c r="K5" s="2">
        <f t="shared" si="1"/>
        <v>58</v>
      </c>
    </row>
    <row r="6" spans="1:11" x14ac:dyDescent="0.35">
      <c r="A6" s="1">
        <v>1</v>
      </c>
      <c r="B6" s="1" t="s">
        <v>18</v>
      </c>
      <c r="C6" s="1" t="s">
        <v>20</v>
      </c>
      <c r="D6" s="3">
        <v>11</v>
      </c>
      <c r="E6" s="3">
        <v>3399.68</v>
      </c>
      <c r="F6" s="3">
        <f t="shared" ref="F6:F15" si="2">(E6/1000)</f>
        <v>3.39968</v>
      </c>
      <c r="G6" s="3">
        <v>13</v>
      </c>
      <c r="H6" s="3">
        <v>6</v>
      </c>
      <c r="I6" s="3"/>
      <c r="J6" s="3"/>
      <c r="K6" s="3">
        <f t="shared" ref="K6:K15" si="3">(H6+J6)</f>
        <v>6</v>
      </c>
    </row>
    <row r="7" spans="1:11" x14ac:dyDescent="0.35">
      <c r="A7">
        <v>2</v>
      </c>
      <c r="B7" t="s">
        <v>18</v>
      </c>
      <c r="C7" t="s">
        <v>20</v>
      </c>
      <c r="D7" s="2">
        <v>11</v>
      </c>
      <c r="E7" s="2">
        <v>3426.91</v>
      </c>
      <c r="F7" s="2">
        <f t="shared" si="2"/>
        <v>3.4269099999999999</v>
      </c>
      <c r="G7" s="2">
        <v>13</v>
      </c>
      <c r="H7" s="2">
        <v>10</v>
      </c>
      <c r="I7" s="2">
        <v>16</v>
      </c>
      <c r="J7" s="2">
        <v>25</v>
      </c>
      <c r="K7" s="2">
        <f t="shared" si="3"/>
        <v>35</v>
      </c>
    </row>
    <row r="8" spans="1:11" x14ac:dyDescent="0.35">
      <c r="A8">
        <v>3</v>
      </c>
      <c r="B8" t="s">
        <v>18</v>
      </c>
      <c r="C8" t="s">
        <v>20</v>
      </c>
      <c r="D8" s="2">
        <v>9</v>
      </c>
      <c r="E8" s="2">
        <v>3440.28</v>
      </c>
      <c r="F8" s="2">
        <f t="shared" si="2"/>
        <v>3.44028</v>
      </c>
      <c r="G8" s="2">
        <v>11</v>
      </c>
      <c r="H8" s="2">
        <v>17</v>
      </c>
      <c r="I8" s="2">
        <v>13</v>
      </c>
      <c r="J8" s="2">
        <v>22</v>
      </c>
      <c r="K8" s="2">
        <f t="shared" si="3"/>
        <v>39</v>
      </c>
    </row>
    <row r="9" spans="1:11" x14ac:dyDescent="0.35">
      <c r="A9">
        <v>4</v>
      </c>
      <c r="B9" t="s">
        <v>18</v>
      </c>
      <c r="C9" t="s">
        <v>20</v>
      </c>
      <c r="D9" s="2">
        <v>11</v>
      </c>
      <c r="E9" s="2">
        <v>3312.46</v>
      </c>
      <c r="F9" s="2">
        <f t="shared" si="2"/>
        <v>3.3124600000000002</v>
      </c>
      <c r="G9" s="2">
        <v>13</v>
      </c>
      <c r="H9" s="2">
        <v>20</v>
      </c>
      <c r="I9" s="2">
        <v>17</v>
      </c>
      <c r="J9" s="2">
        <v>20</v>
      </c>
      <c r="K9" s="2">
        <f t="shared" si="3"/>
        <v>40</v>
      </c>
    </row>
    <row r="10" spans="1:11" x14ac:dyDescent="0.35">
      <c r="A10">
        <v>1</v>
      </c>
      <c r="B10" t="s">
        <v>19</v>
      </c>
      <c r="C10" t="s">
        <v>11</v>
      </c>
      <c r="D10" s="2">
        <v>8</v>
      </c>
      <c r="E10" s="2">
        <v>3696.1</v>
      </c>
      <c r="F10" s="2">
        <f t="shared" si="2"/>
        <v>3.6960999999999999</v>
      </c>
      <c r="G10" s="2">
        <v>11</v>
      </c>
      <c r="H10" s="2">
        <v>28</v>
      </c>
      <c r="I10" s="2">
        <v>14</v>
      </c>
      <c r="J10" s="2">
        <v>30</v>
      </c>
      <c r="K10" s="2">
        <f t="shared" si="3"/>
        <v>58</v>
      </c>
    </row>
    <row r="11" spans="1:11" x14ac:dyDescent="0.35">
      <c r="A11">
        <v>2</v>
      </c>
      <c r="B11" t="s">
        <v>19</v>
      </c>
      <c r="C11" t="s">
        <v>11</v>
      </c>
      <c r="D11" s="2">
        <v>8</v>
      </c>
      <c r="E11" s="2">
        <v>3213.75</v>
      </c>
      <c r="F11" s="2">
        <f t="shared" si="2"/>
        <v>3.2137500000000001</v>
      </c>
      <c r="G11" s="2">
        <v>10</v>
      </c>
      <c r="H11" s="2">
        <v>27</v>
      </c>
      <c r="I11" s="2">
        <v>13</v>
      </c>
      <c r="J11" s="2">
        <v>28</v>
      </c>
      <c r="K11" s="2">
        <f t="shared" si="3"/>
        <v>55</v>
      </c>
    </row>
    <row r="12" spans="1:11" x14ac:dyDescent="0.35">
      <c r="A12">
        <v>4</v>
      </c>
      <c r="B12" t="s">
        <v>19</v>
      </c>
      <c r="C12" t="s">
        <v>11</v>
      </c>
      <c r="D12" s="2">
        <v>8</v>
      </c>
      <c r="E12" s="2">
        <v>3585.97</v>
      </c>
      <c r="F12" s="2">
        <f t="shared" si="2"/>
        <v>3.5859699999999997</v>
      </c>
      <c r="G12" s="2">
        <v>10</v>
      </c>
      <c r="H12" s="2">
        <v>29</v>
      </c>
      <c r="I12" s="2">
        <v>13</v>
      </c>
      <c r="J12" s="2">
        <v>32</v>
      </c>
      <c r="K12" s="2">
        <f t="shared" si="3"/>
        <v>61</v>
      </c>
    </row>
    <row r="13" spans="1:11" x14ac:dyDescent="0.35">
      <c r="A13">
        <v>2</v>
      </c>
      <c r="B13" t="s">
        <v>19</v>
      </c>
      <c r="C13" t="s">
        <v>20</v>
      </c>
      <c r="D13" s="2">
        <v>13</v>
      </c>
      <c r="E13" s="2">
        <v>3571.93</v>
      </c>
      <c r="F13" s="2">
        <f t="shared" si="2"/>
        <v>3.57193</v>
      </c>
      <c r="G13" s="2">
        <v>16</v>
      </c>
      <c r="H13" s="2">
        <v>16</v>
      </c>
      <c r="I13" s="2">
        <v>19</v>
      </c>
      <c r="J13" s="2">
        <v>19</v>
      </c>
      <c r="K13" s="2">
        <f t="shared" si="3"/>
        <v>35</v>
      </c>
    </row>
    <row r="14" spans="1:11" x14ac:dyDescent="0.35">
      <c r="A14">
        <v>3</v>
      </c>
      <c r="B14" t="s">
        <v>19</v>
      </c>
      <c r="C14" t="s">
        <v>20</v>
      </c>
      <c r="D14" s="2">
        <v>8</v>
      </c>
      <c r="E14" s="2">
        <v>2417.08</v>
      </c>
      <c r="F14" s="2">
        <f t="shared" si="2"/>
        <v>2.4170799999999999</v>
      </c>
      <c r="G14" s="2">
        <v>10</v>
      </c>
      <c r="H14" s="2">
        <v>20</v>
      </c>
      <c r="I14" s="2">
        <v>13</v>
      </c>
      <c r="J14" s="2">
        <v>21</v>
      </c>
      <c r="K14" s="2">
        <f t="shared" si="3"/>
        <v>41</v>
      </c>
    </row>
    <row r="15" spans="1:11" x14ac:dyDescent="0.35">
      <c r="A15">
        <v>4</v>
      </c>
      <c r="B15" t="s">
        <v>19</v>
      </c>
      <c r="C15" t="s">
        <v>20</v>
      </c>
      <c r="D15" s="2">
        <v>8</v>
      </c>
      <c r="E15" s="2">
        <v>3459.21</v>
      </c>
      <c r="F15" s="2">
        <f t="shared" si="2"/>
        <v>3.4592100000000001</v>
      </c>
      <c r="G15" s="2">
        <v>10</v>
      </c>
      <c r="H15" s="2">
        <v>22</v>
      </c>
      <c r="I15" s="2">
        <v>13</v>
      </c>
      <c r="J15" s="2">
        <v>27</v>
      </c>
      <c r="K15" s="2">
        <f t="shared" si="3"/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CE40-25BD-490B-BEB1-7381A86BED5B}">
  <dimension ref="A1:J17"/>
  <sheetViews>
    <sheetView workbookViewId="0">
      <selection activeCell="M14" sqref="M14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3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>(F3+I3)</f>
        <v>44</v>
      </c>
    </row>
    <row r="4" spans="1:10" x14ac:dyDescent="0.3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ref="J4:J17" si="0">(F4+I4)</f>
        <v>52</v>
      </c>
    </row>
    <row r="5" spans="1:10" x14ac:dyDescent="0.3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35">
      <c r="A6">
        <v>1</v>
      </c>
      <c r="B6" t="s">
        <v>10</v>
      </c>
      <c r="C6" t="s">
        <v>21</v>
      </c>
      <c r="D6">
        <v>8</v>
      </c>
      <c r="E6">
        <v>11</v>
      </c>
      <c r="F6">
        <v>12</v>
      </c>
      <c r="G6">
        <v>2132.17</v>
      </c>
      <c r="H6">
        <v>17</v>
      </c>
      <c r="I6">
        <v>14</v>
      </c>
      <c r="J6">
        <f t="shared" ref="J6:J13" si="1">(F6+I6)</f>
        <v>26</v>
      </c>
    </row>
    <row r="7" spans="1:10" x14ac:dyDescent="0.35">
      <c r="A7">
        <v>2</v>
      </c>
      <c r="B7" t="s">
        <v>10</v>
      </c>
      <c r="C7" t="s">
        <v>21</v>
      </c>
      <c r="D7">
        <v>8</v>
      </c>
      <c r="E7">
        <v>11</v>
      </c>
      <c r="F7">
        <v>8</v>
      </c>
      <c r="G7">
        <v>2175.6</v>
      </c>
      <c r="H7">
        <v>15</v>
      </c>
      <c r="I7">
        <v>17</v>
      </c>
      <c r="J7">
        <f t="shared" si="1"/>
        <v>25</v>
      </c>
    </row>
    <row r="8" spans="1:10" x14ac:dyDescent="0.35">
      <c r="A8">
        <v>3</v>
      </c>
      <c r="B8" t="s">
        <v>10</v>
      </c>
      <c r="C8" t="s">
        <v>21</v>
      </c>
      <c r="D8">
        <v>8</v>
      </c>
      <c r="E8">
        <v>11</v>
      </c>
      <c r="F8">
        <v>10</v>
      </c>
      <c r="G8">
        <v>2220.4</v>
      </c>
      <c r="H8">
        <v>18</v>
      </c>
      <c r="I8">
        <v>22</v>
      </c>
      <c r="J8">
        <f t="shared" si="1"/>
        <v>32</v>
      </c>
    </row>
    <row r="9" spans="1:10" x14ac:dyDescent="0.35">
      <c r="A9">
        <v>4</v>
      </c>
      <c r="B9" t="s">
        <v>10</v>
      </c>
      <c r="C9" t="s">
        <v>21</v>
      </c>
      <c r="D9">
        <v>7</v>
      </c>
      <c r="E9">
        <v>11</v>
      </c>
      <c r="F9">
        <v>11</v>
      </c>
      <c r="G9">
        <v>2149.64</v>
      </c>
      <c r="H9">
        <v>14</v>
      </c>
      <c r="I9">
        <v>6</v>
      </c>
      <c r="J9">
        <f t="shared" si="1"/>
        <v>17</v>
      </c>
    </row>
    <row r="10" spans="1:10" x14ac:dyDescent="0.3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</row>
    <row r="11" spans="1:10" x14ac:dyDescent="0.3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</row>
    <row r="12" spans="1:10" x14ac:dyDescent="0.3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</row>
    <row r="13" spans="1:10" x14ac:dyDescent="0.3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</row>
    <row r="14" spans="1:10" x14ac:dyDescent="0.35">
      <c r="A14">
        <v>1</v>
      </c>
      <c r="B14" t="s">
        <v>12</v>
      </c>
      <c r="C14" t="s">
        <v>21</v>
      </c>
      <c r="D14">
        <v>8</v>
      </c>
      <c r="E14">
        <v>12</v>
      </c>
      <c r="F14">
        <v>8</v>
      </c>
      <c r="G14">
        <v>2259.4299999999998</v>
      </c>
      <c r="H14">
        <v>14</v>
      </c>
      <c r="I14">
        <v>17</v>
      </c>
      <c r="J14">
        <f t="shared" si="0"/>
        <v>25</v>
      </c>
    </row>
    <row r="15" spans="1:10" x14ac:dyDescent="0.35">
      <c r="A15">
        <v>2</v>
      </c>
      <c r="B15" t="s">
        <v>12</v>
      </c>
      <c r="C15" t="s">
        <v>21</v>
      </c>
      <c r="D15">
        <v>10</v>
      </c>
      <c r="E15">
        <v>13</v>
      </c>
      <c r="F15">
        <v>14</v>
      </c>
      <c r="G15">
        <v>2241.61</v>
      </c>
      <c r="H15">
        <v>20</v>
      </c>
      <c r="I15">
        <v>1</v>
      </c>
      <c r="J15">
        <f t="shared" si="0"/>
        <v>15</v>
      </c>
    </row>
    <row r="16" spans="1:10" x14ac:dyDescent="0.35">
      <c r="A16">
        <v>3</v>
      </c>
      <c r="B16" t="s">
        <v>12</v>
      </c>
      <c r="C16" t="s">
        <v>21</v>
      </c>
      <c r="D16">
        <v>8</v>
      </c>
      <c r="E16">
        <v>12</v>
      </c>
      <c r="F16">
        <v>10</v>
      </c>
      <c r="G16">
        <v>2277.6799999999998</v>
      </c>
      <c r="H16">
        <v>14</v>
      </c>
      <c r="I16">
        <v>21</v>
      </c>
      <c r="J16">
        <f t="shared" si="0"/>
        <v>31</v>
      </c>
    </row>
    <row r="17" spans="1:10" x14ac:dyDescent="0.35">
      <c r="A17">
        <v>4</v>
      </c>
      <c r="B17" t="s">
        <v>12</v>
      </c>
      <c r="C17" t="s">
        <v>21</v>
      </c>
      <c r="D17">
        <v>8</v>
      </c>
      <c r="E17">
        <v>12</v>
      </c>
      <c r="F17">
        <v>2</v>
      </c>
      <c r="G17">
        <v>2306.52</v>
      </c>
      <c r="H17">
        <v>18</v>
      </c>
      <c r="I17">
        <v>11</v>
      </c>
      <c r="J17">
        <f t="shared" si="0"/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4CB4-C01C-4D8B-B304-C3713B9EAFF9}">
  <dimension ref="A1:K16"/>
  <sheetViews>
    <sheetView workbookViewId="0">
      <selection activeCell="N15" sqref="N15"/>
    </sheetView>
  </sheetViews>
  <sheetFormatPr defaultRowHeight="14.5" x14ac:dyDescent="0.35"/>
  <sheetData>
    <row r="1" spans="1:11" x14ac:dyDescent="0.3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11" x14ac:dyDescent="0.35">
      <c r="A2">
        <v>1</v>
      </c>
      <c r="B2" t="s">
        <v>18</v>
      </c>
      <c r="C2" t="s">
        <v>11</v>
      </c>
      <c r="D2">
        <v>7</v>
      </c>
      <c r="E2">
        <v>3385.58</v>
      </c>
      <c r="F2">
        <f>E2/1000</f>
        <v>3.38558</v>
      </c>
      <c r="G2">
        <v>10</v>
      </c>
      <c r="H2">
        <v>29</v>
      </c>
      <c r="I2">
        <v>13</v>
      </c>
      <c r="J2">
        <v>33</v>
      </c>
      <c r="K2">
        <f>H2+J2</f>
        <v>62</v>
      </c>
    </row>
    <row r="3" spans="1:11" x14ac:dyDescent="0.35">
      <c r="A3">
        <v>2</v>
      </c>
      <c r="B3" t="s">
        <v>18</v>
      </c>
      <c r="C3" t="s">
        <v>11</v>
      </c>
      <c r="D3">
        <v>7</v>
      </c>
      <c r="E3">
        <v>3641.01</v>
      </c>
      <c r="F3">
        <f t="shared" ref="F3:F5" si="0">E3/1000</f>
        <v>3.6410100000000001</v>
      </c>
      <c r="G3">
        <v>9</v>
      </c>
      <c r="H3">
        <v>30</v>
      </c>
      <c r="I3">
        <v>12</v>
      </c>
      <c r="J3">
        <v>35</v>
      </c>
      <c r="K3">
        <f t="shared" ref="K3:K5" si="1">H3+J3</f>
        <v>65</v>
      </c>
    </row>
    <row r="4" spans="1:11" x14ac:dyDescent="0.35">
      <c r="A4">
        <v>3</v>
      </c>
      <c r="B4" t="s">
        <v>18</v>
      </c>
      <c r="C4" t="s">
        <v>11</v>
      </c>
      <c r="D4">
        <v>7</v>
      </c>
      <c r="E4">
        <v>3496.68</v>
      </c>
      <c r="F4">
        <f t="shared" si="0"/>
        <v>3.49668</v>
      </c>
      <c r="G4">
        <v>10</v>
      </c>
      <c r="H4">
        <v>18</v>
      </c>
      <c r="I4">
        <v>13</v>
      </c>
      <c r="J4">
        <v>28</v>
      </c>
      <c r="K4">
        <f t="shared" si="1"/>
        <v>46</v>
      </c>
    </row>
    <row r="5" spans="1:11" x14ac:dyDescent="0.35">
      <c r="A5">
        <v>4</v>
      </c>
      <c r="B5" t="s">
        <v>18</v>
      </c>
      <c r="C5" t="s">
        <v>11</v>
      </c>
      <c r="D5">
        <v>7</v>
      </c>
      <c r="E5">
        <v>3695.36</v>
      </c>
      <c r="F5">
        <f t="shared" si="0"/>
        <v>3.69536</v>
      </c>
      <c r="G5">
        <v>9</v>
      </c>
      <c r="H5">
        <v>27</v>
      </c>
      <c r="I5">
        <v>12</v>
      </c>
      <c r="J5">
        <v>31</v>
      </c>
      <c r="K5">
        <f t="shared" si="1"/>
        <v>58</v>
      </c>
    </row>
    <row r="6" spans="1:11" x14ac:dyDescent="0.35">
      <c r="A6">
        <v>1</v>
      </c>
      <c r="B6" t="s">
        <v>18</v>
      </c>
      <c r="C6" t="s">
        <v>22</v>
      </c>
      <c r="D6">
        <v>8</v>
      </c>
      <c r="E6">
        <v>3516.58</v>
      </c>
      <c r="F6">
        <f t="shared" ref="F6:F16" si="2">E6/1000</f>
        <v>3.5165799999999998</v>
      </c>
      <c r="G6">
        <v>11</v>
      </c>
      <c r="H6">
        <v>15</v>
      </c>
      <c r="I6">
        <v>21</v>
      </c>
      <c r="J6">
        <v>21</v>
      </c>
      <c r="K6">
        <f t="shared" ref="K6:K16" si="3">H6+J6</f>
        <v>36</v>
      </c>
    </row>
    <row r="7" spans="1:11" x14ac:dyDescent="0.35">
      <c r="A7">
        <v>2</v>
      </c>
      <c r="B7" t="s">
        <v>18</v>
      </c>
      <c r="C7" t="s">
        <v>22</v>
      </c>
      <c r="D7">
        <v>8</v>
      </c>
      <c r="E7">
        <v>3392.14</v>
      </c>
      <c r="F7">
        <f t="shared" si="2"/>
        <v>3.3921399999999999</v>
      </c>
      <c r="G7">
        <v>11</v>
      </c>
      <c r="H7">
        <v>11</v>
      </c>
      <c r="I7">
        <v>21</v>
      </c>
      <c r="J7">
        <v>14</v>
      </c>
      <c r="K7">
        <f t="shared" si="3"/>
        <v>25</v>
      </c>
    </row>
    <row r="8" spans="1:11" x14ac:dyDescent="0.35">
      <c r="A8">
        <v>3</v>
      </c>
      <c r="B8" t="s">
        <v>18</v>
      </c>
      <c r="C8" t="s">
        <v>22</v>
      </c>
      <c r="D8">
        <v>8</v>
      </c>
      <c r="E8">
        <v>3604.58</v>
      </c>
      <c r="F8">
        <f t="shared" si="2"/>
        <v>3.6045799999999999</v>
      </c>
      <c r="G8">
        <v>11</v>
      </c>
      <c r="H8">
        <v>10</v>
      </c>
      <c r="I8">
        <v>21</v>
      </c>
      <c r="J8">
        <v>17</v>
      </c>
      <c r="K8">
        <f t="shared" si="3"/>
        <v>27</v>
      </c>
    </row>
    <row r="9" spans="1:11" x14ac:dyDescent="0.35">
      <c r="A9">
        <v>4</v>
      </c>
      <c r="B9" t="s">
        <v>18</v>
      </c>
      <c r="C9" t="s">
        <v>22</v>
      </c>
      <c r="D9">
        <v>8</v>
      </c>
      <c r="E9">
        <v>3461.98</v>
      </c>
      <c r="F9">
        <f t="shared" si="2"/>
        <v>3.4619800000000001</v>
      </c>
      <c r="G9">
        <v>11</v>
      </c>
      <c r="H9">
        <v>5</v>
      </c>
      <c r="I9">
        <v>19</v>
      </c>
      <c r="J9">
        <v>17</v>
      </c>
      <c r="K9">
        <f t="shared" si="3"/>
        <v>22</v>
      </c>
    </row>
    <row r="10" spans="1:11" x14ac:dyDescent="0.3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f t="shared" si="2"/>
        <v>3.6960999999999999</v>
      </c>
      <c r="G10">
        <v>10</v>
      </c>
      <c r="H10">
        <v>28</v>
      </c>
      <c r="I10">
        <v>14</v>
      </c>
      <c r="J10">
        <v>30</v>
      </c>
      <c r="K10">
        <f t="shared" si="3"/>
        <v>58</v>
      </c>
    </row>
    <row r="11" spans="1:11" x14ac:dyDescent="0.3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f t="shared" si="2"/>
        <v>3.2137500000000001</v>
      </c>
      <c r="G11">
        <v>11</v>
      </c>
      <c r="H11">
        <v>27</v>
      </c>
      <c r="I11">
        <v>13</v>
      </c>
      <c r="J11">
        <v>28</v>
      </c>
      <c r="K11">
        <f t="shared" si="3"/>
        <v>55</v>
      </c>
    </row>
    <row r="12" spans="1:11" x14ac:dyDescent="0.35">
      <c r="A12">
        <v>3</v>
      </c>
      <c r="B12" t="s">
        <v>19</v>
      </c>
      <c r="C12" t="s">
        <v>11</v>
      </c>
      <c r="D12">
        <v>8</v>
      </c>
      <c r="E12">
        <v>3585.97</v>
      </c>
      <c r="F12">
        <f t="shared" si="2"/>
        <v>3.5859699999999997</v>
      </c>
      <c r="G12">
        <v>10</v>
      </c>
      <c r="H12">
        <v>29</v>
      </c>
      <c r="I12">
        <v>13</v>
      </c>
      <c r="J12">
        <v>32</v>
      </c>
      <c r="K12">
        <f t="shared" si="3"/>
        <v>61</v>
      </c>
    </row>
    <row r="13" spans="1:11" x14ac:dyDescent="0.35">
      <c r="A13">
        <v>1</v>
      </c>
      <c r="B13" t="s">
        <v>19</v>
      </c>
      <c r="C13" t="s">
        <v>22</v>
      </c>
      <c r="D13">
        <v>8</v>
      </c>
      <c r="E13">
        <v>2256.2800000000002</v>
      </c>
      <c r="F13">
        <f t="shared" si="2"/>
        <v>2.2562800000000003</v>
      </c>
      <c r="G13">
        <v>11</v>
      </c>
      <c r="H13">
        <v>8</v>
      </c>
      <c r="I13">
        <v>16</v>
      </c>
      <c r="J13">
        <v>20</v>
      </c>
      <c r="K13">
        <f t="shared" si="3"/>
        <v>28</v>
      </c>
    </row>
    <row r="14" spans="1:11" x14ac:dyDescent="0.35">
      <c r="A14">
        <v>2</v>
      </c>
      <c r="B14" t="s">
        <v>19</v>
      </c>
      <c r="C14" t="s">
        <v>22</v>
      </c>
      <c r="D14">
        <v>8</v>
      </c>
      <c r="E14">
        <v>2317.12</v>
      </c>
      <c r="F14">
        <f t="shared" si="2"/>
        <v>2.3171200000000001</v>
      </c>
      <c r="G14">
        <v>11</v>
      </c>
      <c r="H14">
        <v>7</v>
      </c>
      <c r="I14">
        <v>16</v>
      </c>
      <c r="J14">
        <v>19</v>
      </c>
      <c r="K14">
        <f t="shared" si="3"/>
        <v>26</v>
      </c>
    </row>
    <row r="15" spans="1:11" x14ac:dyDescent="0.35">
      <c r="A15">
        <v>3</v>
      </c>
      <c r="B15" t="s">
        <v>19</v>
      </c>
      <c r="C15" t="s">
        <v>22</v>
      </c>
      <c r="D15">
        <v>11</v>
      </c>
      <c r="E15">
        <v>2324.5300000000002</v>
      </c>
      <c r="F15">
        <f t="shared" si="2"/>
        <v>2.3245300000000002</v>
      </c>
      <c r="G15">
        <v>12</v>
      </c>
      <c r="H15">
        <v>19</v>
      </c>
      <c r="I15">
        <v>16</v>
      </c>
      <c r="J15">
        <v>19</v>
      </c>
      <c r="K15">
        <f t="shared" si="3"/>
        <v>38</v>
      </c>
    </row>
    <row r="16" spans="1:11" x14ac:dyDescent="0.35">
      <c r="A16">
        <v>4</v>
      </c>
      <c r="B16" t="s">
        <v>19</v>
      </c>
      <c r="C16" t="s">
        <v>22</v>
      </c>
      <c r="D16">
        <v>8</v>
      </c>
      <c r="E16">
        <v>3578.85</v>
      </c>
      <c r="F16">
        <f t="shared" si="2"/>
        <v>3.5788500000000001</v>
      </c>
      <c r="G16">
        <v>11</v>
      </c>
      <c r="H16">
        <v>8</v>
      </c>
      <c r="I16">
        <v>16</v>
      </c>
      <c r="J16">
        <v>5</v>
      </c>
      <c r="K16">
        <f t="shared" si="3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93F4-A60E-4949-8731-31CC2EF22227}">
  <dimension ref="A1:J14"/>
  <sheetViews>
    <sheetView tabSelected="1" workbookViewId="0"/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3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3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14</v>
      </c>
      <c r="I4">
        <v>26</v>
      </c>
      <c r="J4">
        <f t="shared" si="0"/>
        <v>52</v>
      </c>
    </row>
    <row r="5" spans="1:10" x14ac:dyDescent="0.3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13</v>
      </c>
      <c r="I5">
        <v>19</v>
      </c>
      <c r="J5">
        <f t="shared" si="0"/>
        <v>47</v>
      </c>
    </row>
    <row r="6" spans="1:10" x14ac:dyDescent="0.35">
      <c r="A6">
        <v>3</v>
      </c>
      <c r="B6" t="s">
        <v>10</v>
      </c>
      <c r="C6" t="s">
        <v>23</v>
      </c>
      <c r="D6">
        <v>8</v>
      </c>
      <c r="E6">
        <v>12</v>
      </c>
      <c r="F6">
        <v>11</v>
      </c>
      <c r="G6">
        <v>2241.38</v>
      </c>
      <c r="H6">
        <v>14</v>
      </c>
      <c r="I6">
        <v>10</v>
      </c>
      <c r="J6">
        <f t="shared" ref="J6:J14" si="1">(F6+I6)</f>
        <v>21</v>
      </c>
    </row>
    <row r="7" spans="1:10" x14ac:dyDescent="0.35">
      <c r="A7">
        <v>4</v>
      </c>
      <c r="B7" t="s">
        <v>10</v>
      </c>
      <c r="C7" t="s">
        <v>23</v>
      </c>
      <c r="D7">
        <v>10</v>
      </c>
      <c r="E7">
        <v>17</v>
      </c>
      <c r="F7">
        <v>1</v>
      </c>
      <c r="G7">
        <v>2669.78</v>
      </c>
      <c r="H7">
        <v>19</v>
      </c>
      <c r="I7">
        <v>10</v>
      </c>
      <c r="J7">
        <f t="shared" si="1"/>
        <v>11</v>
      </c>
    </row>
    <row r="8" spans="1:10" x14ac:dyDescent="0.35">
      <c r="A8">
        <v>1</v>
      </c>
      <c r="B8" t="s">
        <v>12</v>
      </c>
      <c r="C8" t="s">
        <v>11</v>
      </c>
      <c r="D8">
        <v>6</v>
      </c>
      <c r="E8">
        <v>9</v>
      </c>
      <c r="F8">
        <v>28</v>
      </c>
      <c r="G8">
        <v>2539.61</v>
      </c>
      <c r="H8">
        <v>12</v>
      </c>
      <c r="I8">
        <v>19</v>
      </c>
      <c r="J8">
        <f t="shared" si="1"/>
        <v>47</v>
      </c>
    </row>
    <row r="9" spans="1:10" x14ac:dyDescent="0.35">
      <c r="A9">
        <v>2</v>
      </c>
      <c r="B9" t="s">
        <v>12</v>
      </c>
      <c r="C9" t="s">
        <v>11</v>
      </c>
      <c r="D9">
        <v>6</v>
      </c>
      <c r="E9">
        <v>9</v>
      </c>
      <c r="F9">
        <v>26</v>
      </c>
      <c r="G9">
        <v>2544.69</v>
      </c>
      <c r="H9">
        <v>12</v>
      </c>
      <c r="I9">
        <v>28</v>
      </c>
      <c r="J9">
        <f t="shared" si="1"/>
        <v>54</v>
      </c>
    </row>
    <row r="10" spans="1:10" x14ac:dyDescent="0.35">
      <c r="A10">
        <v>3</v>
      </c>
      <c r="B10" t="s">
        <v>12</v>
      </c>
      <c r="C10" t="s">
        <v>11</v>
      </c>
      <c r="D10">
        <v>8</v>
      </c>
      <c r="E10">
        <v>10</v>
      </c>
      <c r="F10">
        <v>29</v>
      </c>
      <c r="G10">
        <v>2606.88</v>
      </c>
      <c r="H10">
        <v>13</v>
      </c>
      <c r="I10">
        <v>22</v>
      </c>
      <c r="J10">
        <f t="shared" si="1"/>
        <v>51</v>
      </c>
    </row>
    <row r="11" spans="1:10" x14ac:dyDescent="0.35">
      <c r="A11">
        <v>4</v>
      </c>
      <c r="B11" t="s">
        <v>12</v>
      </c>
      <c r="C11" t="s">
        <v>11</v>
      </c>
      <c r="D11">
        <v>6</v>
      </c>
      <c r="E11">
        <v>9</v>
      </c>
      <c r="F11">
        <v>19</v>
      </c>
      <c r="G11">
        <v>2568.98</v>
      </c>
      <c r="H11">
        <v>12</v>
      </c>
      <c r="I11">
        <v>28</v>
      </c>
      <c r="J11">
        <f t="shared" si="1"/>
        <v>47</v>
      </c>
    </row>
    <row r="12" spans="1:10" x14ac:dyDescent="0.35">
      <c r="A12">
        <v>1</v>
      </c>
      <c r="B12" t="s">
        <v>12</v>
      </c>
      <c r="C12" t="s">
        <v>23</v>
      </c>
      <c r="D12">
        <v>9</v>
      </c>
      <c r="E12">
        <v>12</v>
      </c>
      <c r="F12">
        <v>13</v>
      </c>
      <c r="G12">
        <v>2328.1999999999998</v>
      </c>
      <c r="H12">
        <v>15</v>
      </c>
      <c r="I12">
        <v>21</v>
      </c>
      <c r="J12">
        <f t="shared" si="1"/>
        <v>34</v>
      </c>
    </row>
    <row r="13" spans="1:10" x14ac:dyDescent="0.35">
      <c r="A13">
        <v>3</v>
      </c>
      <c r="B13" t="s">
        <v>12</v>
      </c>
      <c r="C13" t="s">
        <v>23</v>
      </c>
      <c r="D13">
        <v>9</v>
      </c>
      <c r="E13">
        <v>12</v>
      </c>
      <c r="F13">
        <v>5</v>
      </c>
      <c r="G13">
        <v>2296.29</v>
      </c>
      <c r="H13">
        <v>14</v>
      </c>
      <c r="I13">
        <v>17</v>
      </c>
      <c r="J13">
        <f t="shared" si="1"/>
        <v>22</v>
      </c>
    </row>
    <row r="14" spans="1:10" x14ac:dyDescent="0.35">
      <c r="A14">
        <v>4</v>
      </c>
      <c r="B14" t="s">
        <v>12</v>
      </c>
      <c r="C14" t="s">
        <v>23</v>
      </c>
      <c r="D14">
        <v>10</v>
      </c>
      <c r="E14">
        <v>16</v>
      </c>
      <c r="F14">
        <v>11</v>
      </c>
      <c r="G14">
        <v>2199.3000000000002</v>
      </c>
      <c r="H14">
        <v>24</v>
      </c>
      <c r="I14">
        <v>17</v>
      </c>
      <c r="J14">
        <f t="shared" si="1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MP</vt:lpstr>
      <vt:lpstr>PE_abu</vt:lpstr>
      <vt:lpstr>MP_PFOA_Tia</vt:lpstr>
      <vt:lpstr>PFOS_PFOA_abu</vt:lpstr>
      <vt:lpstr>MP+PFOS+PFOA_Tia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2023-11-10T10:42:52Z</dcterms:created>
  <dcterms:modified xsi:type="dcterms:W3CDTF">2023-11-14T14:20:07Z</dcterms:modified>
</cp:coreProperties>
</file>