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5123cf9d5ba6383/Projects/Web/Wrestling scoreboard/"/>
    </mc:Choice>
  </mc:AlternateContent>
  <xr:revisionPtr revIDLastSave="0" documentId="13_ncr:1_{0C7D8675-EBA6-7C42-BD26-133DCB9EEF7B}" xr6:coauthVersionLast="45" xr6:coauthVersionMax="45" xr10:uidLastSave="{00000000-0000-0000-0000-000000000000}"/>
  <bookViews>
    <workbookView xWindow="28680" yWindow="4155" windowWidth="19440" windowHeight="15600" tabRatio="500" xr2:uid="{00000000-000D-0000-FFFF-FFFF00000000}"/>
  </bookViews>
  <sheets>
    <sheet name="revolutioniseSPORT-WrestlingWes" sheetId="1" r:id="rId1"/>
    <sheet name="Bout Allocations Blank" sheetId="12" r:id="rId2"/>
    <sheet name="Weigh In List " sheetId="3" r:id="rId3"/>
    <sheet name="WEIGHTS" sheetId="16" r:id="rId4"/>
    <sheet name="Medallists (New)" sheetId="15" r:id="rId5"/>
    <sheet name="Mat A" sheetId="14" r:id="rId6"/>
    <sheet name="Mat B " sheetId="13" r:id="rId7"/>
    <sheet name="Referee Roster A" sheetId="17" r:id="rId8"/>
    <sheet name="Referee Roster B" sheetId="18" r:id="rId9"/>
  </sheets>
  <definedNames>
    <definedName name="_xlnm.Print_Area" localSheetId="4">'Medallists (New)'!$I$3:$P$13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5" l="1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Q6" i="15" l="1"/>
  <c r="Q4" i="15"/>
  <c r="Q5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3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Q7" i="15" l="1"/>
  <c r="Q13" i="15" s="1"/>
  <c r="L5" i="15"/>
  <c r="P5" i="15"/>
  <c r="N6" i="15"/>
  <c r="J5" i="15"/>
  <c r="M5" i="15"/>
  <c r="K6" i="15"/>
  <c r="O6" i="15"/>
  <c r="J6" i="15"/>
  <c r="N5" i="15"/>
  <c r="L6" i="15"/>
  <c r="P6" i="15"/>
  <c r="K5" i="15"/>
  <c r="O5" i="15"/>
  <c r="M6" i="15"/>
  <c r="M4" i="15"/>
  <c r="J4" i="15"/>
  <c r="J7" i="15" s="1"/>
  <c r="J13" i="15" s="1"/>
  <c r="N4" i="15"/>
  <c r="N7" i="15" s="1"/>
  <c r="N13" i="15" s="1"/>
  <c r="K4" i="15"/>
  <c r="K7" i="15" s="1"/>
  <c r="K13" i="15" s="1"/>
  <c r="O4" i="15"/>
  <c r="L4" i="15"/>
  <c r="L7" i="15" s="1"/>
  <c r="L13" i="15" s="1"/>
  <c r="P4" i="15"/>
  <c r="P7" i="15" s="1"/>
  <c r="P13" i="15" s="1"/>
  <c r="O7" i="15" l="1"/>
  <c r="O13" i="15" s="1"/>
  <c r="M7" i="15"/>
  <c r="M13" i="15" s="1"/>
</calcChain>
</file>

<file path=xl/sharedStrings.xml><?xml version="1.0" encoding="utf-8"?>
<sst xmlns="http://schemas.openxmlformats.org/spreadsheetml/2006/main" count="2701" uniqueCount="409">
  <si>
    <t>Name</t>
  </si>
  <si>
    <t>Gender</t>
  </si>
  <si>
    <t>Club</t>
  </si>
  <si>
    <t>Weight</t>
  </si>
  <si>
    <t>DOB</t>
  </si>
  <si>
    <t>Style</t>
  </si>
  <si>
    <t>Rounds</t>
  </si>
  <si>
    <t>Cadets (16-17yrs) M</t>
  </si>
  <si>
    <t>Cadets (16-17yrs) F</t>
  </si>
  <si>
    <t>Greco Roman</t>
  </si>
  <si>
    <t>No of wrestlers</t>
  </si>
  <si>
    <t>Wrestler 1</t>
  </si>
  <si>
    <t>Wrestler 2</t>
  </si>
  <si>
    <t>Round</t>
  </si>
  <si>
    <t>B</t>
  </si>
  <si>
    <t>Age</t>
  </si>
  <si>
    <t>Sex</t>
  </si>
  <si>
    <t>Medal</t>
  </si>
  <si>
    <t>5-7 years</t>
  </si>
  <si>
    <t>8-9 years</t>
  </si>
  <si>
    <t>10-11 years</t>
  </si>
  <si>
    <t>12-13 years</t>
  </si>
  <si>
    <t>14-15 years</t>
  </si>
  <si>
    <t xml:space="preserve">Cadets </t>
  </si>
  <si>
    <t>Junior</t>
  </si>
  <si>
    <t>Senior</t>
  </si>
  <si>
    <t>Category</t>
  </si>
  <si>
    <t>8-9 yrs</t>
  </si>
  <si>
    <t>10-11 yrs</t>
  </si>
  <si>
    <t>14-15yrs F</t>
  </si>
  <si>
    <t>14-15yrs M</t>
  </si>
  <si>
    <t>Junior (18-19yrs)F</t>
  </si>
  <si>
    <t>Junior (18-19yrs)M</t>
  </si>
  <si>
    <t>Senior (20yrs+)F</t>
  </si>
  <si>
    <t>Senior (20yrs+)M</t>
  </si>
  <si>
    <t>GR Jnr. Male</t>
  </si>
  <si>
    <t>GR Snr. Male</t>
  </si>
  <si>
    <t>FREMANTLE</t>
  </si>
  <si>
    <t>GLADIATORS</t>
  </si>
  <si>
    <t>SUBIACO</t>
  </si>
  <si>
    <t>WARRIORS</t>
  </si>
  <si>
    <t>Mat B</t>
  </si>
  <si>
    <t>Mat A</t>
  </si>
  <si>
    <t>PUNISHERS</t>
  </si>
  <si>
    <t>Wolves</t>
  </si>
  <si>
    <t>Subiaco</t>
  </si>
  <si>
    <t>Punishers</t>
  </si>
  <si>
    <t>Warriors</t>
  </si>
  <si>
    <t>Gladiators</t>
  </si>
  <si>
    <t>Fremantle</t>
  </si>
  <si>
    <t>Age Cat.</t>
  </si>
  <si>
    <t>Actual Weight</t>
  </si>
  <si>
    <t>Weight Cat.</t>
  </si>
  <si>
    <t>Dyota Tanuwibawa</t>
  </si>
  <si>
    <t>R1</t>
  </si>
  <si>
    <t>Scott Miotto (WOLF)</t>
  </si>
  <si>
    <t>R2</t>
  </si>
  <si>
    <t>SP</t>
  </si>
  <si>
    <t>Ando Lehtmets (WOLF)</t>
  </si>
  <si>
    <t>Mia Tesanovic (WOLF)</t>
  </si>
  <si>
    <t>Milla Graham-Arho (WAR)</t>
  </si>
  <si>
    <t>Jack Graham-Arho (WAR)</t>
  </si>
  <si>
    <t>Carl Jankowitz (WAR)</t>
  </si>
  <si>
    <t>Petrus Palm (WAR)</t>
  </si>
  <si>
    <t>Phoenix Evans-Brown (GLAD)</t>
  </si>
  <si>
    <t>Finn Bald (GLAD)</t>
  </si>
  <si>
    <t>Stephen Erceg (GLAD)</t>
  </si>
  <si>
    <t>Taylor Pickering (GLAD)</t>
  </si>
  <si>
    <t>Nima Behrouz (GLAD)</t>
  </si>
  <si>
    <t>Gray Moffat-Clarke (FREO)</t>
  </si>
  <si>
    <t>Kilian Roberts (SUBI)</t>
  </si>
  <si>
    <t>Ollie Jones (GLAD)</t>
  </si>
  <si>
    <t>Jacob Cole (SUBI)</t>
  </si>
  <si>
    <t>Dyota Tanuwibawa (SUBI)</t>
  </si>
  <si>
    <t>SPGR</t>
  </si>
  <si>
    <t>Snr 65kg</t>
  </si>
  <si>
    <t>Snr 86kg</t>
  </si>
  <si>
    <t>Snr 74kg</t>
  </si>
  <si>
    <t>NEXT GENERATION</t>
  </si>
  <si>
    <t>GR Snr 67kg</t>
  </si>
  <si>
    <t>Next Generation</t>
  </si>
  <si>
    <t># Gold</t>
  </si>
  <si>
    <t># Silver</t>
  </si>
  <si>
    <t># Bronze</t>
  </si>
  <si>
    <t>Points this tournament</t>
  </si>
  <si>
    <t>Points total</t>
  </si>
  <si>
    <t>Points to date</t>
  </si>
  <si>
    <t>6-7yrs</t>
  </si>
  <si>
    <t>19, 23, 27, 35, 42, 53, 66 and 73.</t>
  </si>
  <si>
    <t>23, 27, 35, 42, 53, 66 and 73.</t>
  </si>
  <si>
    <t>23, 27, 35, 42, 53, 66, 73 and 85</t>
  </si>
  <si>
    <t>12-13yrs F</t>
  </si>
  <si>
    <t>12-13yrs M</t>
  </si>
  <si>
    <t>33, 37, 44 50, 55, 62, 73 and 85.</t>
  </si>
  <si>
    <t>35, 41 48, 55, 62, 69, 75 and 82.</t>
  </si>
  <si>
    <t>35, 40, 45, 50, 55, 60, 65 and 70</t>
  </si>
  <si>
    <t>35, 42, 49, 56, 63, 70, 78 ad 89</t>
  </si>
  <si>
    <t>40, 43, 49, 56, 61, 65, 69 and 73</t>
  </si>
  <si>
    <t>48,  55, 62, 69, 74, 86, 92, 110.</t>
  </si>
  <si>
    <t>50, 53,  57, 62,  68, 76 and 85.</t>
  </si>
  <si>
    <t>57, 65, 74, 79, 86, 92, 97 and 125</t>
  </si>
  <si>
    <t>60, 67, 77, 87, 97, and 130</t>
  </si>
  <si>
    <t>50, 53, 57, 62, 68, 76 and 85</t>
  </si>
  <si>
    <t>Payment status</t>
  </si>
  <si>
    <t>Date of Birth</t>
  </si>
  <si>
    <t>Age Category (age you will be at the end of this year)</t>
  </si>
  <si>
    <t>What is your actual weight (kg) now?</t>
  </si>
  <si>
    <t>Which weight category do you wish to enter?</t>
  </si>
  <si>
    <t>Which style to you wish to compete in?</t>
  </si>
  <si>
    <t>If registering for more than one category, please enter additional weight category and style here.</t>
  </si>
  <si>
    <t>Asmaa Gharir</t>
  </si>
  <si>
    <t>Paid</t>
  </si>
  <si>
    <t>female</t>
  </si>
  <si>
    <t>05-7 y/o</t>
  </si>
  <si>
    <t>19.3 kg</t>
  </si>
  <si>
    <t>Freestyle</t>
  </si>
  <si>
    <t>Max Thayer</t>
  </si>
  <si>
    <t>male</t>
  </si>
  <si>
    <t>Jake mclernon</t>
  </si>
  <si>
    <t>06-7 y/o</t>
  </si>
  <si>
    <t>Benji Halley</t>
  </si>
  <si>
    <t>08-9 y/o</t>
  </si>
  <si>
    <t>Merceydes Floyd</t>
  </si>
  <si>
    <t>Kilian Roberts</t>
  </si>
  <si>
    <t>Aadam Mowafy</t>
  </si>
  <si>
    <t>Francois Heyns</t>
  </si>
  <si>
    <t>10-11 y/o</t>
  </si>
  <si>
    <t>Tait Anderson</t>
  </si>
  <si>
    <t>Jake Raymond Criddle</t>
  </si>
  <si>
    <t>Phoenix Evans-Brown</t>
  </si>
  <si>
    <t>Maymoonah Mowafy</t>
  </si>
  <si>
    <t>Louis Heyns</t>
  </si>
  <si>
    <t>12-13 y/o</t>
  </si>
  <si>
    <t>Jules chabbert</t>
  </si>
  <si>
    <t>Ibrahim Loder</t>
  </si>
  <si>
    <t>Dominic Bishop</t>
  </si>
  <si>
    <t>Dakota Bishop</t>
  </si>
  <si>
    <t>46.45kg</t>
  </si>
  <si>
    <t>Oscar Gray</t>
  </si>
  <si>
    <t>Evolution</t>
  </si>
  <si>
    <t>44.85kg</t>
  </si>
  <si>
    <t>Ollie Jones</t>
  </si>
  <si>
    <t>Japleen Kaur</t>
  </si>
  <si>
    <t>49kg</t>
  </si>
  <si>
    <t>Isaac Tyler-Hills</t>
  </si>
  <si>
    <t>53kg</t>
  </si>
  <si>
    <t>Finn Bald</t>
  </si>
  <si>
    <t>Aaliyah Koha</t>
  </si>
  <si>
    <t>14-15 y/o</t>
  </si>
  <si>
    <t>44.5kg</t>
  </si>
  <si>
    <t>Chanelle Piipponen</t>
  </si>
  <si>
    <t>Daniel Starkowitz</t>
  </si>
  <si>
    <t>Independent</t>
  </si>
  <si>
    <t>56.5kg</t>
  </si>
  <si>
    <t>Muhummed Loder</t>
  </si>
  <si>
    <t>52kg</t>
  </si>
  <si>
    <t>Gray Moffat-Clarke</t>
  </si>
  <si>
    <t>Taonga -manaakitanga Manuel</t>
  </si>
  <si>
    <t>Cadet (16-17 y/o)</t>
  </si>
  <si>
    <t>Carl Jankowitz</t>
  </si>
  <si>
    <t>Unpaid</t>
  </si>
  <si>
    <t>Yusuf Loder</t>
  </si>
  <si>
    <t>105kg</t>
  </si>
  <si>
    <t>Mia Tesanovic</t>
  </si>
  <si>
    <t>Junior (18-20)</t>
  </si>
  <si>
    <t>Ian Cook</t>
  </si>
  <si>
    <t>Tom Barns</t>
  </si>
  <si>
    <t>97 kg senior freestyle</t>
  </si>
  <si>
    <t>97 kg senior Greco-Roman</t>
  </si>
  <si>
    <t>97 kg junior Greco-Roman</t>
  </si>
  <si>
    <t>Senior (&gt;21 y/o)</t>
  </si>
  <si>
    <t>Jamil Vacca</t>
  </si>
  <si>
    <t>Jye Miller</t>
  </si>
  <si>
    <t>Taaniel Piiskoppel</t>
  </si>
  <si>
    <t>Thomas Leaver</t>
  </si>
  <si>
    <t>64kg</t>
  </si>
  <si>
    <t>Scott Miotto</t>
  </si>
  <si>
    <t>Stephen Erceg</t>
  </si>
  <si>
    <t>Shantaram Maharaj</t>
  </si>
  <si>
    <t>Shaun Johnston</t>
  </si>
  <si>
    <t>70kg</t>
  </si>
  <si>
    <t>Taylor Pickering</t>
  </si>
  <si>
    <t>74kg</t>
  </si>
  <si>
    <t>Petrus Palm</t>
  </si>
  <si>
    <t>Oliver Hickey</t>
  </si>
  <si>
    <t>Abdalla Biayda</t>
  </si>
  <si>
    <t>75kg</t>
  </si>
  <si>
    <t>anthony drilich</t>
  </si>
  <si>
    <t>Next Gen</t>
  </si>
  <si>
    <t>Lexi Hamilton-Smith</t>
  </si>
  <si>
    <t>Melissa Debono</t>
  </si>
  <si>
    <t>Ando Lehtmets</t>
  </si>
  <si>
    <t>Nima Behrouz</t>
  </si>
  <si>
    <t>Alireza Rezvani</t>
  </si>
  <si>
    <t>unknown</t>
  </si>
  <si>
    <t>Ravi Schreefel</t>
  </si>
  <si>
    <t>ray holtham</t>
  </si>
  <si>
    <t>78kg</t>
  </si>
  <si>
    <t>Theodore Murphy-Jelley</t>
  </si>
  <si>
    <t>81kg</t>
  </si>
  <si>
    <t>Nicholas Freitas</t>
  </si>
  <si>
    <t>Kyle Skiba</t>
  </si>
  <si>
    <t>Leo Tesanovic</t>
  </si>
  <si>
    <t>Oskar Paino-Povey</t>
  </si>
  <si>
    <t>Jacob Cole</t>
  </si>
  <si>
    <t>Joshua Katene</t>
  </si>
  <si>
    <t>Asmaa Gharir (WOLF)</t>
  </si>
  <si>
    <t>Max Thayer (GLAD)</t>
  </si>
  <si>
    <t>Jake mclernon (GLAD)</t>
  </si>
  <si>
    <t>Tait Anderson (GLAD)</t>
  </si>
  <si>
    <t>Japleen Kaur (GLAD)</t>
  </si>
  <si>
    <t>Chanelle Piipponen (GLAD)</t>
  </si>
  <si>
    <t>Taonga -manaakitanga Manuel (GLAD)</t>
  </si>
  <si>
    <t>Tom Barns (GLAD)</t>
  </si>
  <si>
    <t>Jamil Vacca (GLAD)</t>
  </si>
  <si>
    <t>Shaun Johnston (GLAD)</t>
  </si>
  <si>
    <t>Melissa Debono (GLAD)</t>
  </si>
  <si>
    <t>Alireza Rezvani (GLAD)</t>
  </si>
  <si>
    <t>Ravi Schreefel (GLAD)</t>
  </si>
  <si>
    <t>Theodore Murphy-Jelley (GLAD)</t>
  </si>
  <si>
    <t>Benji Halley (PUNISH)</t>
  </si>
  <si>
    <t>Dominic Bishop (PUNISH)</t>
  </si>
  <si>
    <t>Dakota Bishop (PUNISH)</t>
  </si>
  <si>
    <t>Aaliyah Koha (PUNISH)</t>
  </si>
  <si>
    <t>Ian Cook (PUNISH)</t>
  </si>
  <si>
    <t>Shantaram Maharaj (PUNISH)</t>
  </si>
  <si>
    <t>Abdalla Biayda (PUNISH)</t>
  </si>
  <si>
    <t>Kyle Skiba (PUNISH)</t>
  </si>
  <si>
    <t>Merceydes Floyd (WOLF)</t>
  </si>
  <si>
    <t>Aadam Mowafy (WOLF)</t>
  </si>
  <si>
    <t>Jake Raymond Criddle (WOLF)</t>
  </si>
  <si>
    <t>Maymoonah Mowafy (WOLF)</t>
  </si>
  <si>
    <t>Ibrahim Loder (WOLF)</t>
  </si>
  <si>
    <t>Muhummed Loder (WOLF)</t>
  </si>
  <si>
    <t>Yusuf Loder (WOLF)</t>
  </si>
  <si>
    <t>Taaniel Piiskoppel (WOLF)</t>
  </si>
  <si>
    <t>Nicholas Freitas (WOLF)</t>
  </si>
  <si>
    <t>Leo Tesanovic (WOLF)</t>
  </si>
  <si>
    <t>Thomas Leaver (SUBI)</t>
  </si>
  <si>
    <t>Oliver Hickey (SUBI)</t>
  </si>
  <si>
    <t>Francois Heyns (WAR)</t>
  </si>
  <si>
    <t>Louis Heyns (WAR)</t>
  </si>
  <si>
    <t>Jules chabbert (FREO)</t>
  </si>
  <si>
    <t>Oscar Gray (EVOL)</t>
  </si>
  <si>
    <t>Isaac Tyler-Hills (WAR)</t>
  </si>
  <si>
    <t>Jye Miller (FREO)</t>
  </si>
  <si>
    <t>anthony drilich (NEXT GEN)</t>
  </si>
  <si>
    <t>Oskar Paino-Povey (WAR)</t>
  </si>
  <si>
    <t>Joshua Katene (WOLF)</t>
  </si>
  <si>
    <t>R3</t>
  </si>
  <si>
    <t>ray holtham (EVOL)</t>
  </si>
  <si>
    <t>R4</t>
  </si>
  <si>
    <t>R5</t>
  </si>
  <si>
    <t>Lexi Hamilton-Smith (WAR)</t>
  </si>
  <si>
    <t>Darcey McLernon (GLAD)</t>
  </si>
  <si>
    <t xml:space="preserve">R1 </t>
  </si>
  <si>
    <t>Winner 1</t>
  </si>
  <si>
    <t>Winner 2</t>
  </si>
  <si>
    <t>Loser 1</t>
  </si>
  <si>
    <t>Loser 2</t>
  </si>
  <si>
    <t>Optional</t>
  </si>
  <si>
    <t>8-9 35kg</t>
  </si>
  <si>
    <t>10-11yrs 35kg</t>
  </si>
  <si>
    <t>12-13 y/o 48kg</t>
  </si>
  <si>
    <t>12-13 y/o 41kg</t>
  </si>
  <si>
    <t>Snr 79kg</t>
  </si>
  <si>
    <t>Snr F 76kg</t>
  </si>
  <si>
    <t>Milla Graham-Arho</t>
  </si>
  <si>
    <t>Jack Graham-Arho</t>
  </si>
  <si>
    <t>Jesse Armstrong</t>
  </si>
  <si>
    <t>Evolution MMA</t>
  </si>
  <si>
    <t>Jesse Armstrong (EVOL)</t>
  </si>
  <si>
    <t xml:space="preserve">12-13 y/o 48kg </t>
  </si>
  <si>
    <t>#2</t>
  </si>
  <si>
    <t>#3</t>
  </si>
  <si>
    <t>#4</t>
  </si>
  <si>
    <t>#8</t>
  </si>
  <si>
    <t>#7</t>
  </si>
  <si>
    <t>Winner #2</t>
  </si>
  <si>
    <t>#9</t>
  </si>
  <si>
    <t>Loser #2</t>
  </si>
  <si>
    <t>Loser #8</t>
  </si>
  <si>
    <t>Loser #7</t>
  </si>
  <si>
    <t>Winner #9</t>
  </si>
  <si>
    <t>GR Snr 77kg</t>
  </si>
  <si>
    <t>loser 3</t>
  </si>
  <si>
    <t>loser 4</t>
  </si>
  <si>
    <t>Winner 3</t>
  </si>
  <si>
    <t>Winner 4</t>
  </si>
  <si>
    <t>Loser 3</t>
  </si>
  <si>
    <t>Loser 4</t>
  </si>
  <si>
    <t>Loser 8</t>
  </si>
  <si>
    <t>Winner 6</t>
  </si>
  <si>
    <t>Loser 7</t>
  </si>
  <si>
    <t>Winner 11</t>
  </si>
  <si>
    <t>Winner 9</t>
  </si>
  <si>
    <t>Winner 10</t>
  </si>
  <si>
    <t>Winner 7</t>
  </si>
  <si>
    <t>Winner 8</t>
  </si>
  <si>
    <t>FS Snr</t>
  </si>
  <si>
    <t>Loser 12</t>
  </si>
  <si>
    <t>GR Snr</t>
  </si>
  <si>
    <t>Snr FS</t>
  </si>
  <si>
    <t>Snr GR</t>
  </si>
  <si>
    <t>?</t>
  </si>
  <si>
    <t>#11</t>
  </si>
  <si>
    <t>Winner #7</t>
  </si>
  <si>
    <t>Winner #8</t>
  </si>
  <si>
    <t>#12</t>
  </si>
  <si>
    <t>Winner #11</t>
  </si>
  <si>
    <t>Loser #12</t>
  </si>
  <si>
    <t>Cadet FS</t>
  </si>
  <si>
    <t>8-9 FS</t>
  </si>
  <si>
    <t>10-11 FS</t>
  </si>
  <si>
    <t>F FS</t>
  </si>
  <si>
    <t xml:space="preserve">14-15yrs </t>
  </si>
  <si>
    <t>F Snr 76kg</t>
  </si>
  <si>
    <t>AWT</t>
  </si>
  <si>
    <t>ADRIAN'S WRESTLING TEAM</t>
  </si>
  <si>
    <t>EVOLUTION MMA</t>
  </si>
  <si>
    <t>WEIGHT</t>
  </si>
  <si>
    <t>WT CAT</t>
  </si>
  <si>
    <t>STYLE</t>
  </si>
  <si>
    <t>Jules Chabbert (FREO)</t>
  </si>
  <si>
    <t>Winner #3</t>
  </si>
  <si>
    <t>#10</t>
  </si>
  <si>
    <t>Loser #3</t>
  </si>
  <si>
    <t>Winner #10</t>
  </si>
  <si>
    <t xml:space="preserve"> </t>
  </si>
  <si>
    <t>Stojan Stojanovic</t>
  </si>
  <si>
    <t>Temp</t>
  </si>
  <si>
    <t>MC</t>
  </si>
  <si>
    <t>J</t>
  </si>
  <si>
    <t>Ref</t>
  </si>
  <si>
    <t>TK</t>
  </si>
  <si>
    <t>A</t>
  </si>
  <si>
    <t>Darcey McLernon</t>
  </si>
  <si>
    <t>Jake McLernon (GLAD)</t>
  </si>
  <si>
    <t>Ian Cook (PUN)</t>
  </si>
  <si>
    <t>Elim 65kg</t>
  </si>
  <si>
    <t>Gold</t>
  </si>
  <si>
    <t>SPFS</t>
  </si>
  <si>
    <t>14-15 y/o SP</t>
  </si>
  <si>
    <t>Jnr SP</t>
  </si>
  <si>
    <t>Scott Miotto (AWT)</t>
  </si>
  <si>
    <t>Taaniel Piiskoppel (AWT)</t>
  </si>
  <si>
    <t>Leo Tesanovic (AWT)</t>
  </si>
  <si>
    <t>Nicholas Freitas (AWT)</t>
  </si>
  <si>
    <t>Ando Lehtmets (AWT)</t>
  </si>
  <si>
    <t>Yusuf Loder (AWT)</t>
  </si>
  <si>
    <t>Muhummed Loder (AWT)</t>
  </si>
  <si>
    <t>Stojan Stojanovic (AWT)</t>
  </si>
  <si>
    <t>Ibrahim Loder (AWT)</t>
  </si>
  <si>
    <t>Merceydes Floyd (AWT)</t>
  </si>
  <si>
    <t>Asmaa Gharir (AWT)</t>
  </si>
  <si>
    <t>Aadam Mowafy (AWT)</t>
  </si>
  <si>
    <t>Jake Raymond Criddle (AWT)</t>
  </si>
  <si>
    <t>Mia Tesanovic (AWT)</t>
  </si>
  <si>
    <t>Maymoonah Mowafy (AWT)</t>
  </si>
  <si>
    <t>Warrior</t>
  </si>
  <si>
    <t>F 23kg</t>
  </si>
  <si>
    <t>Silver</t>
  </si>
  <si>
    <t>M 35kg</t>
  </si>
  <si>
    <t>M53kg</t>
  </si>
  <si>
    <t>Jake McLernon</t>
  </si>
  <si>
    <t>M 27kg</t>
  </si>
  <si>
    <t>F 35kg</t>
  </si>
  <si>
    <t>M 42kg</t>
  </si>
  <si>
    <t>Bronze</t>
  </si>
  <si>
    <t>F 53kg</t>
  </si>
  <si>
    <t>M 41kg</t>
  </si>
  <si>
    <t>M 48kg</t>
  </si>
  <si>
    <t>F 50kg</t>
  </si>
  <si>
    <t>M 55kg</t>
  </si>
  <si>
    <t>M 89kg</t>
  </si>
  <si>
    <t>F 45kg</t>
  </si>
  <si>
    <t>F 55kg</t>
  </si>
  <si>
    <t>M 56kg</t>
  </si>
  <si>
    <t>NA</t>
  </si>
  <si>
    <t>Taonga-manaakitanga Manuel</t>
  </si>
  <si>
    <t>F 62kg</t>
  </si>
  <si>
    <t>M 65kg</t>
  </si>
  <si>
    <t>M 97kg</t>
  </si>
  <si>
    <t>F 65kg</t>
  </si>
  <si>
    <t>M 69kg</t>
  </si>
  <si>
    <t>M 110kg</t>
  </si>
  <si>
    <t>M 74kg</t>
  </si>
  <si>
    <t>M 79kg</t>
  </si>
  <si>
    <t>F 76kg</t>
  </si>
  <si>
    <t>M 86kg</t>
  </si>
  <si>
    <t>M 92kg</t>
  </si>
  <si>
    <t>Senior 67kg</t>
  </si>
  <si>
    <t>77kg</t>
  </si>
  <si>
    <t>87kg</t>
  </si>
  <si>
    <t>10-11 y/o 42kg</t>
  </si>
  <si>
    <t>F 6-7 y/o 23kg</t>
  </si>
  <si>
    <t>F 12-13y/o</t>
  </si>
  <si>
    <t>6-7y/o 35kg</t>
  </si>
  <si>
    <t xml:space="preserve">8-9y/o </t>
  </si>
  <si>
    <t>F 14-15 y/o</t>
  </si>
  <si>
    <t>F 12-13 y/o</t>
  </si>
  <si>
    <t>F 10-11 y/o</t>
  </si>
  <si>
    <t>6-7 y/o</t>
  </si>
  <si>
    <t>8-9 y/o</t>
  </si>
  <si>
    <t>F 16-17 y/o</t>
  </si>
  <si>
    <t xml:space="preserve">10-11 y/o  </t>
  </si>
  <si>
    <t>SCRATCH</t>
  </si>
  <si>
    <t>4a</t>
  </si>
  <si>
    <t>EDIT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</si>
</sst>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1E4AFC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1E4AFC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trike/>
      <sz val="12"/>
      <color rgb="FF1E4AF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0" fontId="8" fillId="0" borderId="0" xfId="0" applyFont="1"/>
    <xf numFmtId="16" fontId="9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Fill="1"/>
    <xf numFmtId="14" fontId="13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4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14" fontId="13" fillId="3" borderId="0" xfId="0" applyNumberFormat="1" applyFont="1" applyFill="1"/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4" fillId="0" borderId="0" xfId="0" applyFont="1" applyFill="1"/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" fontId="0" fillId="0" borderId="0" xfId="0" applyNumberFormat="1" applyFill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0" xfId="0" applyFill="1"/>
    <xf numFmtId="14" fontId="0" fillId="5" borderId="0" xfId="0" applyNumberFormat="1" applyFill="1"/>
    <xf numFmtId="0" fontId="0" fillId="0" borderId="0" xfId="0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9" fillId="2" borderId="0" xfId="0" applyFont="1" applyFill="1"/>
    <xf numFmtId="0" fontId="8" fillId="6" borderId="0" xfId="0" applyFont="1" applyFill="1"/>
    <xf numFmtId="0" fontId="9" fillId="6" borderId="0" xfId="0" applyFont="1" applyFill="1"/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9" fillId="8" borderId="0" xfId="0" applyFont="1" applyFill="1"/>
    <xf numFmtId="0" fontId="8" fillId="9" borderId="0" xfId="0" applyFont="1" applyFill="1"/>
    <xf numFmtId="0" fontId="9" fillId="9" borderId="0" xfId="0" applyFont="1" applyFill="1"/>
    <xf numFmtId="0" fontId="8" fillId="4" borderId="0" xfId="0" applyFont="1" applyFill="1"/>
    <xf numFmtId="0" fontId="9" fillId="4" borderId="0" xfId="0" applyFont="1" applyFill="1"/>
    <xf numFmtId="0" fontId="8" fillId="10" borderId="0" xfId="0" applyFont="1" applyFill="1"/>
    <xf numFmtId="0" fontId="9" fillId="10" borderId="0" xfId="0" applyFont="1" applyFill="1"/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9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0" fillId="4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8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19" fillId="0" borderId="0" xfId="0" applyFont="1" applyBorder="1"/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13" fillId="0" borderId="1" xfId="0" applyFont="1" applyBorder="1"/>
    <xf numFmtId="0" fontId="1" fillId="0" borderId="1" xfId="0" applyFont="1" applyBorder="1"/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8" fillId="0" borderId="0" xfId="0" applyFont="1" applyFill="1"/>
    <xf numFmtId="0" fontId="1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14" fontId="0" fillId="4" borderId="0" xfId="0" applyNumberFormat="1" applyFill="1"/>
    <xf numFmtId="0" fontId="1" fillId="4" borderId="0" xfId="0" applyFont="1" applyFill="1"/>
    <xf numFmtId="14" fontId="1" fillId="4" borderId="0" xfId="0" applyNumberFormat="1" applyFont="1" applyFill="1"/>
    <xf numFmtId="0" fontId="9" fillId="11" borderId="0" xfId="0" applyFont="1" applyFill="1"/>
    <xf numFmtId="0" fontId="8" fillId="11" borderId="0" xfId="0" applyFont="1" applyFill="1"/>
    <xf numFmtId="0" fontId="9" fillId="0" borderId="0" xfId="0" applyFont="1" applyFill="1"/>
    <xf numFmtId="0" fontId="8" fillId="0" borderId="0" xfId="0" applyFont="1" applyFill="1"/>
    <xf numFmtId="0" fontId="17" fillId="0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17" fillId="2" borderId="0" xfId="0" applyFont="1" applyFill="1"/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0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12" borderId="4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1E4AFC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A11" sqref="A11"/>
    </sheetView>
  </sheetViews>
  <sheetFormatPr defaultColWidth="11" defaultRowHeight="15.75" x14ac:dyDescent="0.25"/>
  <cols>
    <col min="1" max="1" width="27.125" bestFit="1" customWidth="1"/>
  </cols>
  <sheetData>
    <row r="1" spans="1:12" x14ac:dyDescent="0.25">
      <c r="A1" t="s">
        <v>0</v>
      </c>
      <c r="B1" t="s">
        <v>103</v>
      </c>
      <c r="C1" t="s">
        <v>1</v>
      </c>
      <c r="D1" t="s">
        <v>104</v>
      </c>
      <c r="E1" t="s">
        <v>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109</v>
      </c>
      <c r="L1" t="s">
        <v>109</v>
      </c>
    </row>
    <row r="2" spans="1:12" s="127" customFormat="1" x14ac:dyDescent="0.25">
      <c r="A2" s="127" t="s">
        <v>110</v>
      </c>
      <c r="B2" s="127" t="s">
        <v>111</v>
      </c>
      <c r="C2" s="127" t="s">
        <v>112</v>
      </c>
      <c r="D2" s="128">
        <v>40408</v>
      </c>
      <c r="E2" s="127" t="s">
        <v>44</v>
      </c>
      <c r="F2" s="127" t="s">
        <v>113</v>
      </c>
      <c r="G2" s="127" t="s">
        <v>114</v>
      </c>
      <c r="H2" s="127">
        <v>23</v>
      </c>
      <c r="I2" s="127" t="s">
        <v>115</v>
      </c>
    </row>
    <row r="3" spans="1:12" s="70" customFormat="1" x14ac:dyDescent="0.25">
      <c r="D3" s="71"/>
    </row>
    <row r="4" spans="1:12" s="75" customFormat="1" x14ac:dyDescent="0.25">
      <c r="A4" s="75" t="s">
        <v>116</v>
      </c>
      <c r="B4" s="75" t="s">
        <v>111</v>
      </c>
      <c r="C4" s="75" t="s">
        <v>117</v>
      </c>
      <c r="D4" s="126">
        <v>39842</v>
      </c>
      <c r="E4" s="75" t="s">
        <v>48</v>
      </c>
      <c r="F4" s="75" t="s">
        <v>113</v>
      </c>
      <c r="G4" s="75">
        <v>27.1</v>
      </c>
      <c r="H4" s="75">
        <v>35</v>
      </c>
      <c r="I4" s="75" t="s">
        <v>115</v>
      </c>
    </row>
    <row r="5" spans="1:12" x14ac:dyDescent="0.25">
      <c r="D5" s="1"/>
    </row>
    <row r="6" spans="1:12" s="75" customFormat="1" x14ac:dyDescent="0.25">
      <c r="A6" s="75" t="s">
        <v>118</v>
      </c>
      <c r="B6" s="75" t="s">
        <v>111</v>
      </c>
      <c r="C6" s="75" t="s">
        <v>117</v>
      </c>
      <c r="D6" s="126">
        <v>40038</v>
      </c>
      <c r="E6" s="75" t="s">
        <v>48</v>
      </c>
      <c r="F6" s="75" t="s">
        <v>119</v>
      </c>
      <c r="G6" s="75">
        <v>45</v>
      </c>
      <c r="H6" s="75">
        <v>53</v>
      </c>
      <c r="I6" s="75" t="s">
        <v>115</v>
      </c>
    </row>
    <row r="7" spans="1:12" x14ac:dyDescent="0.25">
      <c r="D7" s="1"/>
    </row>
    <row r="8" spans="1:12" s="75" customFormat="1" x14ac:dyDescent="0.25">
      <c r="A8" s="75" t="s">
        <v>120</v>
      </c>
      <c r="B8" s="75" t="s">
        <v>111</v>
      </c>
      <c r="C8" s="75" t="s">
        <v>117</v>
      </c>
      <c r="D8" s="126">
        <v>39696</v>
      </c>
      <c r="E8" s="75" t="s">
        <v>46</v>
      </c>
      <c r="F8" s="75" t="s">
        <v>121</v>
      </c>
      <c r="G8" s="75">
        <v>27</v>
      </c>
      <c r="H8" s="75">
        <v>27</v>
      </c>
      <c r="I8" s="75" t="s">
        <v>115</v>
      </c>
    </row>
    <row r="9" spans="1:12" x14ac:dyDescent="0.25">
      <c r="D9" s="1"/>
    </row>
    <row r="10" spans="1:12" s="127" customFormat="1" x14ac:dyDescent="0.25">
      <c r="A10" s="127" t="s">
        <v>122</v>
      </c>
      <c r="B10" s="127" t="s">
        <v>111</v>
      </c>
      <c r="C10" s="127" t="s">
        <v>112</v>
      </c>
      <c r="D10" s="128">
        <v>39551</v>
      </c>
      <c r="E10" s="127" t="s">
        <v>44</v>
      </c>
      <c r="F10" s="127" t="s">
        <v>121</v>
      </c>
      <c r="G10" s="127">
        <v>30</v>
      </c>
      <c r="H10" s="127">
        <v>35</v>
      </c>
      <c r="I10" s="127" t="s">
        <v>115</v>
      </c>
    </row>
    <row r="11" spans="1:12" s="127" customFormat="1" x14ac:dyDescent="0.25">
      <c r="A11" s="127" t="s">
        <v>254</v>
      </c>
      <c r="B11" s="127" t="s">
        <v>160</v>
      </c>
      <c r="C11" s="127" t="s">
        <v>112</v>
      </c>
      <c r="D11" s="128">
        <v>39216</v>
      </c>
      <c r="E11" s="127" t="s">
        <v>48</v>
      </c>
      <c r="F11" s="127" t="s">
        <v>121</v>
      </c>
      <c r="G11" s="127">
        <v>35</v>
      </c>
      <c r="H11" s="127">
        <v>35</v>
      </c>
      <c r="I11" s="127" t="s">
        <v>115</v>
      </c>
    </row>
    <row r="12" spans="1:12" x14ac:dyDescent="0.25">
      <c r="A12" s="70"/>
      <c r="B12" s="70"/>
      <c r="C12" s="70"/>
      <c r="D12" s="71"/>
      <c r="E12" s="70"/>
      <c r="F12" s="70"/>
      <c r="G12" s="70"/>
      <c r="H12" s="70"/>
      <c r="I12" s="70"/>
    </row>
    <row r="13" spans="1:12" s="75" customFormat="1" x14ac:dyDescent="0.25">
      <c r="A13" s="75" t="s">
        <v>123</v>
      </c>
      <c r="B13" s="75" t="s">
        <v>111</v>
      </c>
      <c r="C13" s="75" t="s">
        <v>117</v>
      </c>
      <c r="D13" s="126">
        <v>39145</v>
      </c>
      <c r="E13" s="75" t="s">
        <v>45</v>
      </c>
      <c r="F13" s="75" t="s">
        <v>121</v>
      </c>
      <c r="G13" s="75">
        <v>32</v>
      </c>
      <c r="H13" s="75">
        <v>35</v>
      </c>
      <c r="I13" s="75" t="s">
        <v>115</v>
      </c>
    </row>
    <row r="14" spans="1:12" x14ac:dyDescent="0.25">
      <c r="D14" s="1"/>
    </row>
    <row r="15" spans="1:12" s="75" customFormat="1" x14ac:dyDescent="0.25">
      <c r="A15" s="75" t="s">
        <v>124</v>
      </c>
      <c r="B15" s="75" t="s">
        <v>111</v>
      </c>
      <c r="C15" s="75" t="s">
        <v>117</v>
      </c>
      <c r="D15" s="126">
        <v>39778</v>
      </c>
      <c r="E15" s="75" t="s">
        <v>44</v>
      </c>
      <c r="F15" s="75" t="s">
        <v>121</v>
      </c>
      <c r="G15" s="75">
        <v>36.200000000000003</v>
      </c>
      <c r="H15" s="75">
        <v>42</v>
      </c>
      <c r="I15" s="75" t="s">
        <v>115</v>
      </c>
    </row>
    <row r="16" spans="1:12" x14ac:dyDescent="0.25">
      <c r="D16" s="1"/>
    </row>
    <row r="17" spans="1:9" s="75" customFormat="1" x14ac:dyDescent="0.25">
      <c r="A17" s="75" t="s">
        <v>125</v>
      </c>
      <c r="B17" s="75" t="s">
        <v>111</v>
      </c>
      <c r="C17" s="75" t="s">
        <v>117</v>
      </c>
      <c r="D17" s="126">
        <v>38967</v>
      </c>
      <c r="E17" s="75" t="s">
        <v>47</v>
      </c>
      <c r="F17" s="75" t="s">
        <v>126</v>
      </c>
      <c r="G17" s="75">
        <v>30</v>
      </c>
      <c r="H17" s="75">
        <v>35</v>
      </c>
      <c r="I17" s="75" t="s">
        <v>115</v>
      </c>
    </row>
    <row r="18" spans="1:9" s="75" customFormat="1" x14ac:dyDescent="0.25">
      <c r="A18" s="75" t="s">
        <v>127</v>
      </c>
      <c r="B18" s="75" t="s">
        <v>111</v>
      </c>
      <c r="C18" s="75" t="s">
        <v>117</v>
      </c>
      <c r="D18" s="126">
        <v>38793</v>
      </c>
      <c r="E18" s="75" t="s">
        <v>48</v>
      </c>
      <c r="F18" s="75" t="s">
        <v>126</v>
      </c>
      <c r="G18" s="75">
        <v>30</v>
      </c>
      <c r="H18" s="75">
        <v>35</v>
      </c>
      <c r="I18" s="75" t="s">
        <v>115</v>
      </c>
    </row>
    <row r="19" spans="1:9" s="75" customFormat="1" x14ac:dyDescent="0.25">
      <c r="A19" s="75" t="s">
        <v>128</v>
      </c>
      <c r="B19" s="75" t="s">
        <v>111</v>
      </c>
      <c r="C19" s="75" t="s">
        <v>117</v>
      </c>
      <c r="D19" s="126">
        <v>38711</v>
      </c>
      <c r="E19" s="75" t="s">
        <v>44</v>
      </c>
      <c r="F19" s="75" t="s">
        <v>126</v>
      </c>
      <c r="G19" s="75">
        <v>30</v>
      </c>
      <c r="H19" s="75">
        <v>35</v>
      </c>
      <c r="I19" s="75" t="s">
        <v>115</v>
      </c>
    </row>
    <row r="20" spans="1:9" x14ac:dyDescent="0.25">
      <c r="D20" s="1"/>
    </row>
    <row r="21" spans="1:9" x14ac:dyDescent="0.25">
      <c r="D21" s="1"/>
    </row>
    <row r="22" spans="1:9" s="75" customFormat="1" x14ac:dyDescent="0.25">
      <c r="A22" s="75" t="s">
        <v>129</v>
      </c>
      <c r="B22" s="75" t="s">
        <v>111</v>
      </c>
      <c r="C22" s="75" t="s">
        <v>117</v>
      </c>
      <c r="D22" s="126">
        <v>38750</v>
      </c>
      <c r="E22" s="75" t="s">
        <v>48</v>
      </c>
      <c r="F22" s="75" t="s">
        <v>126</v>
      </c>
      <c r="G22" s="75">
        <v>37</v>
      </c>
      <c r="H22" s="75">
        <v>42</v>
      </c>
      <c r="I22" s="75" t="s">
        <v>115</v>
      </c>
    </row>
    <row r="23" spans="1:9" s="75" customFormat="1" x14ac:dyDescent="0.25">
      <c r="A23" s="75" t="s">
        <v>268</v>
      </c>
      <c r="C23" s="75" t="s">
        <v>117</v>
      </c>
      <c r="D23" s="126">
        <v>38979</v>
      </c>
      <c r="E23" s="75" t="s">
        <v>47</v>
      </c>
      <c r="F23" s="75" t="s">
        <v>126</v>
      </c>
      <c r="G23" s="75">
        <v>36</v>
      </c>
      <c r="H23" s="75">
        <v>42</v>
      </c>
      <c r="I23" s="75" t="s">
        <v>115</v>
      </c>
    </row>
    <row r="24" spans="1:9" s="70" customFormat="1" x14ac:dyDescent="0.25">
      <c r="A24"/>
      <c r="B24"/>
      <c r="C24"/>
      <c r="D24" s="1"/>
      <c r="E24"/>
      <c r="F24"/>
      <c r="G24"/>
      <c r="H24"/>
      <c r="I24"/>
    </row>
    <row r="25" spans="1:9" s="75" customFormat="1" x14ac:dyDescent="0.25">
      <c r="A25" s="127" t="s">
        <v>130</v>
      </c>
      <c r="B25" s="127" t="s">
        <v>111</v>
      </c>
      <c r="C25" s="127" t="s">
        <v>112</v>
      </c>
      <c r="D25" s="128">
        <v>38463</v>
      </c>
      <c r="E25" s="127" t="s">
        <v>44</v>
      </c>
      <c r="F25" s="127" t="s">
        <v>126</v>
      </c>
      <c r="G25" s="127">
        <v>42.3</v>
      </c>
      <c r="H25" s="127">
        <v>53</v>
      </c>
      <c r="I25" s="127" t="s">
        <v>115</v>
      </c>
    </row>
    <row r="26" spans="1:9" x14ac:dyDescent="0.25">
      <c r="D26" s="1"/>
    </row>
    <row r="27" spans="1:9" s="75" customFormat="1" x14ac:dyDescent="0.25">
      <c r="A27" s="75" t="s">
        <v>131</v>
      </c>
      <c r="B27" s="75" t="s">
        <v>111</v>
      </c>
      <c r="C27" s="75" t="s">
        <v>117</v>
      </c>
      <c r="D27" s="126">
        <v>38230</v>
      </c>
      <c r="E27" s="75" t="s">
        <v>47</v>
      </c>
      <c r="F27" s="75" t="s">
        <v>132</v>
      </c>
      <c r="G27" s="75">
        <v>38</v>
      </c>
      <c r="H27" s="75">
        <v>41</v>
      </c>
      <c r="I27" s="75" t="s">
        <v>115</v>
      </c>
    </row>
    <row r="28" spans="1:9" x14ac:dyDescent="0.25">
      <c r="D28" s="1"/>
    </row>
    <row r="29" spans="1:9" s="75" customFormat="1" x14ac:dyDescent="0.25">
      <c r="A29" s="75" t="s">
        <v>134</v>
      </c>
      <c r="B29" s="75" t="s">
        <v>111</v>
      </c>
      <c r="C29" s="75" t="s">
        <v>117</v>
      </c>
      <c r="D29" s="126">
        <v>37959</v>
      </c>
      <c r="E29" s="75" t="s">
        <v>44</v>
      </c>
      <c r="F29" s="75" t="s">
        <v>132</v>
      </c>
      <c r="G29" s="75">
        <v>49</v>
      </c>
      <c r="H29" s="75">
        <v>48</v>
      </c>
      <c r="I29" s="75" t="s">
        <v>115</v>
      </c>
    </row>
    <row r="30" spans="1:9" s="75" customFormat="1" x14ac:dyDescent="0.25">
      <c r="A30" s="75" t="s">
        <v>135</v>
      </c>
      <c r="B30" s="75" t="s">
        <v>111</v>
      </c>
      <c r="C30" s="75" t="s">
        <v>117</v>
      </c>
      <c r="D30" s="126">
        <v>38237</v>
      </c>
      <c r="E30" s="75" t="s">
        <v>46</v>
      </c>
      <c r="F30" s="75" t="s">
        <v>132</v>
      </c>
      <c r="G30" s="75">
        <v>41.5</v>
      </c>
      <c r="H30" s="75">
        <v>48</v>
      </c>
      <c r="I30" s="75" t="s">
        <v>115</v>
      </c>
    </row>
    <row r="31" spans="1:9" s="75" customFormat="1" x14ac:dyDescent="0.25">
      <c r="A31" s="75" t="s">
        <v>136</v>
      </c>
      <c r="B31" s="75" t="s">
        <v>111</v>
      </c>
      <c r="C31" s="75" t="s">
        <v>117</v>
      </c>
      <c r="D31" s="126">
        <v>37733</v>
      </c>
      <c r="E31" s="75" t="s">
        <v>46</v>
      </c>
      <c r="F31" s="75" t="s">
        <v>132</v>
      </c>
      <c r="G31" s="75" t="s">
        <v>137</v>
      </c>
      <c r="H31" s="75">
        <v>48</v>
      </c>
      <c r="I31" s="75" t="s">
        <v>115</v>
      </c>
    </row>
    <row r="32" spans="1:9" s="75" customFormat="1" x14ac:dyDescent="0.25">
      <c r="A32" s="75" t="s">
        <v>138</v>
      </c>
      <c r="B32" s="75" t="s">
        <v>111</v>
      </c>
      <c r="C32" s="75" t="s">
        <v>117</v>
      </c>
      <c r="D32" s="126">
        <v>38129</v>
      </c>
      <c r="E32" s="75" t="s">
        <v>139</v>
      </c>
      <c r="F32" s="75" t="s">
        <v>132</v>
      </c>
      <c r="G32" s="75" t="s">
        <v>140</v>
      </c>
      <c r="H32" s="75">
        <v>48</v>
      </c>
      <c r="I32" s="75" t="s">
        <v>115</v>
      </c>
    </row>
    <row r="33" spans="1:9" s="75" customFormat="1" x14ac:dyDescent="0.25">
      <c r="A33" s="75" t="s">
        <v>141</v>
      </c>
      <c r="B33" s="75" t="s">
        <v>111</v>
      </c>
      <c r="C33" s="75" t="s">
        <v>117</v>
      </c>
      <c r="D33" s="126">
        <v>38315</v>
      </c>
      <c r="E33" s="75" t="s">
        <v>48</v>
      </c>
      <c r="F33" s="75" t="s">
        <v>132</v>
      </c>
      <c r="G33" s="75">
        <v>45</v>
      </c>
      <c r="H33" s="75">
        <v>48</v>
      </c>
      <c r="I33" s="75" t="s">
        <v>115</v>
      </c>
    </row>
    <row r="34" spans="1:9" s="75" customFormat="1" x14ac:dyDescent="0.25">
      <c r="A34" s="75" t="s">
        <v>133</v>
      </c>
      <c r="B34" s="75" t="s">
        <v>111</v>
      </c>
      <c r="C34" s="75" t="s">
        <v>117</v>
      </c>
      <c r="D34" s="126">
        <v>38011</v>
      </c>
      <c r="E34" s="75" t="s">
        <v>49</v>
      </c>
      <c r="F34" s="75" t="s">
        <v>132</v>
      </c>
      <c r="G34" s="75">
        <v>42</v>
      </c>
      <c r="H34" s="75">
        <v>48</v>
      </c>
      <c r="I34" s="75" t="s">
        <v>115</v>
      </c>
    </row>
    <row r="35" spans="1:9" s="70" customFormat="1" x14ac:dyDescent="0.25">
      <c r="A35"/>
      <c r="B35"/>
      <c r="C35"/>
      <c r="D35" s="1"/>
      <c r="E35"/>
      <c r="F35"/>
      <c r="G35"/>
      <c r="H35"/>
      <c r="I35"/>
    </row>
    <row r="36" spans="1:9" s="127" customFormat="1" x14ac:dyDescent="0.25">
      <c r="A36" s="127" t="s">
        <v>142</v>
      </c>
      <c r="B36" s="127" t="s">
        <v>111</v>
      </c>
      <c r="C36" s="127" t="s">
        <v>112</v>
      </c>
      <c r="D36" s="128">
        <v>38095</v>
      </c>
      <c r="E36" s="127" t="s">
        <v>48</v>
      </c>
      <c r="F36" s="127" t="s">
        <v>132</v>
      </c>
      <c r="G36" s="127" t="s">
        <v>143</v>
      </c>
      <c r="H36" s="127">
        <v>50</v>
      </c>
      <c r="I36" s="127" t="s">
        <v>115</v>
      </c>
    </row>
    <row r="37" spans="1:9" x14ac:dyDescent="0.25">
      <c r="A37" s="70"/>
      <c r="B37" s="70"/>
      <c r="C37" s="70"/>
      <c r="D37" s="71"/>
      <c r="E37" s="70"/>
      <c r="F37" s="70"/>
      <c r="G37" s="70"/>
      <c r="H37" s="70"/>
      <c r="I37" s="70"/>
    </row>
    <row r="38" spans="1:9" s="75" customFormat="1" x14ac:dyDescent="0.25">
      <c r="A38" s="75" t="s">
        <v>144</v>
      </c>
      <c r="B38" s="75" t="s">
        <v>111</v>
      </c>
      <c r="C38" s="75" t="s">
        <v>117</v>
      </c>
      <c r="D38" s="126">
        <v>37861</v>
      </c>
      <c r="E38" s="75" t="s">
        <v>47</v>
      </c>
      <c r="F38" s="75" t="s">
        <v>132</v>
      </c>
      <c r="G38" s="75" t="s">
        <v>145</v>
      </c>
      <c r="H38" s="75">
        <v>55</v>
      </c>
      <c r="I38" s="75" t="s">
        <v>115</v>
      </c>
    </row>
    <row r="39" spans="1:9" x14ac:dyDescent="0.25">
      <c r="D39" s="1"/>
    </row>
    <row r="40" spans="1:9" s="75" customFormat="1" x14ac:dyDescent="0.25">
      <c r="A40" s="75" t="s">
        <v>146</v>
      </c>
      <c r="B40" s="75" t="s">
        <v>111</v>
      </c>
      <c r="C40" s="75" t="s">
        <v>117</v>
      </c>
      <c r="D40" s="126">
        <v>37860</v>
      </c>
      <c r="E40" s="75" t="s">
        <v>48</v>
      </c>
      <c r="F40" s="75" t="s">
        <v>132</v>
      </c>
      <c r="G40" s="75">
        <v>81</v>
      </c>
      <c r="H40" s="75">
        <v>89</v>
      </c>
      <c r="I40" s="75" t="s">
        <v>115</v>
      </c>
    </row>
    <row r="41" spans="1:9" s="70" customFormat="1" x14ac:dyDescent="0.25">
      <c r="A41"/>
      <c r="B41"/>
      <c r="C41"/>
      <c r="D41" s="1"/>
      <c r="E41"/>
      <c r="F41"/>
      <c r="G41"/>
      <c r="H41"/>
      <c r="I41"/>
    </row>
    <row r="42" spans="1:9" s="127" customFormat="1" x14ac:dyDescent="0.25">
      <c r="A42" s="127" t="s">
        <v>147</v>
      </c>
      <c r="B42" s="127" t="s">
        <v>111</v>
      </c>
      <c r="C42" s="127" t="s">
        <v>112</v>
      </c>
      <c r="D42" s="128">
        <v>37124</v>
      </c>
      <c r="E42" s="127" t="s">
        <v>46</v>
      </c>
      <c r="F42" s="127" t="s">
        <v>148</v>
      </c>
      <c r="G42" s="127" t="s">
        <v>149</v>
      </c>
      <c r="H42" s="127">
        <v>45</v>
      </c>
      <c r="I42" s="127" t="s">
        <v>115</v>
      </c>
    </row>
    <row r="43" spans="1:9" s="70" customFormat="1" x14ac:dyDescent="0.25">
      <c r="D43" s="71"/>
    </row>
    <row r="44" spans="1:9" s="127" customFormat="1" x14ac:dyDescent="0.25">
      <c r="A44" s="127" t="s">
        <v>150</v>
      </c>
      <c r="B44" s="127" t="s">
        <v>111</v>
      </c>
      <c r="C44" s="127" t="s">
        <v>112</v>
      </c>
      <c r="D44" s="128">
        <v>37028</v>
      </c>
      <c r="E44" s="127" t="s">
        <v>48</v>
      </c>
      <c r="F44" s="127" t="s">
        <v>148</v>
      </c>
      <c r="G44" s="127">
        <v>55</v>
      </c>
      <c r="H44" s="127">
        <v>55</v>
      </c>
      <c r="I44" s="127" t="s">
        <v>115</v>
      </c>
    </row>
    <row r="45" spans="1:9" s="72" customFormat="1" x14ac:dyDescent="0.25">
      <c r="A45" s="70"/>
      <c r="B45" s="70"/>
      <c r="C45" s="70"/>
      <c r="D45" s="71"/>
      <c r="E45" s="70"/>
      <c r="F45" s="70"/>
      <c r="G45" s="70"/>
      <c r="H45" s="70"/>
      <c r="I45" s="70"/>
    </row>
    <row r="46" spans="1:9" x14ac:dyDescent="0.25">
      <c r="A46" s="72" t="s">
        <v>151</v>
      </c>
      <c r="B46" s="72" t="s">
        <v>111</v>
      </c>
      <c r="C46" s="72" t="s">
        <v>117</v>
      </c>
      <c r="D46" s="73">
        <v>37111</v>
      </c>
      <c r="E46" s="72" t="s">
        <v>152</v>
      </c>
      <c r="F46" s="72" t="s">
        <v>148</v>
      </c>
      <c r="G46" s="72" t="s">
        <v>153</v>
      </c>
      <c r="H46" s="72">
        <v>56</v>
      </c>
      <c r="I46" s="72" t="s">
        <v>115</v>
      </c>
    </row>
    <row r="47" spans="1:9" s="75" customFormat="1" x14ac:dyDescent="0.25">
      <c r="A47" s="75" t="s">
        <v>154</v>
      </c>
      <c r="B47" s="75" t="s">
        <v>111</v>
      </c>
      <c r="C47" s="75" t="s">
        <v>117</v>
      </c>
      <c r="D47" s="126">
        <v>37244</v>
      </c>
      <c r="E47" s="75" t="s">
        <v>44</v>
      </c>
      <c r="F47" s="75" t="s">
        <v>148</v>
      </c>
      <c r="G47" s="75" t="s">
        <v>155</v>
      </c>
      <c r="H47" s="75">
        <v>56</v>
      </c>
      <c r="I47" s="75" t="s">
        <v>115</v>
      </c>
    </row>
    <row r="48" spans="1:9" x14ac:dyDescent="0.25">
      <c r="D48" s="1"/>
    </row>
    <row r="49" spans="1:12" s="75" customFormat="1" x14ac:dyDescent="0.25">
      <c r="A49" s="75" t="s">
        <v>156</v>
      </c>
      <c r="B49" s="75" t="s">
        <v>111</v>
      </c>
      <c r="C49" s="75" t="s">
        <v>117</v>
      </c>
      <c r="D49" s="126">
        <v>37580</v>
      </c>
      <c r="E49" s="75" t="s">
        <v>49</v>
      </c>
      <c r="F49" s="75" t="s">
        <v>148</v>
      </c>
      <c r="G49" s="75">
        <v>96</v>
      </c>
      <c r="H49" s="75">
        <v>100</v>
      </c>
      <c r="I49" s="75" t="s">
        <v>115</v>
      </c>
    </row>
    <row r="50" spans="1:12" s="70" customFormat="1" x14ac:dyDescent="0.25">
      <c r="A50"/>
      <c r="B50"/>
      <c r="C50"/>
      <c r="D50" s="1"/>
      <c r="E50"/>
      <c r="F50"/>
      <c r="G50"/>
      <c r="H50"/>
      <c r="I50"/>
    </row>
    <row r="51" spans="1:12" s="127" customFormat="1" x14ac:dyDescent="0.25">
      <c r="A51" s="127" t="s">
        <v>157</v>
      </c>
      <c r="B51" s="127" t="s">
        <v>111</v>
      </c>
      <c r="C51" s="127" t="s">
        <v>112</v>
      </c>
      <c r="D51" s="128">
        <v>36642</v>
      </c>
      <c r="E51" s="127" t="s">
        <v>48</v>
      </c>
      <c r="F51" s="127" t="s">
        <v>158</v>
      </c>
      <c r="G51" s="127">
        <v>60</v>
      </c>
      <c r="H51" s="127">
        <v>65</v>
      </c>
      <c r="I51" s="127" t="s">
        <v>115</v>
      </c>
    </row>
    <row r="52" spans="1:12" x14ac:dyDescent="0.25">
      <c r="A52" s="70"/>
      <c r="B52" s="70"/>
      <c r="C52" s="70"/>
      <c r="D52" s="71"/>
      <c r="E52" s="70"/>
      <c r="F52" s="70"/>
      <c r="G52" s="70"/>
      <c r="H52" s="70"/>
      <c r="I52" s="70"/>
    </row>
    <row r="53" spans="1:12" s="75" customFormat="1" x14ac:dyDescent="0.25">
      <c r="A53" s="75" t="s">
        <v>159</v>
      </c>
      <c r="B53" s="75" t="s">
        <v>160</v>
      </c>
      <c r="C53" s="75" t="s">
        <v>117</v>
      </c>
      <c r="D53" s="126">
        <v>36481</v>
      </c>
      <c r="E53" s="75" t="s">
        <v>47</v>
      </c>
      <c r="F53" s="75" t="s">
        <v>158</v>
      </c>
      <c r="G53" s="75">
        <v>67</v>
      </c>
      <c r="H53" s="75">
        <v>69</v>
      </c>
      <c r="I53" s="75" t="s">
        <v>115</v>
      </c>
    </row>
    <row r="54" spans="1:12" x14ac:dyDescent="0.25">
      <c r="D54" s="1"/>
    </row>
    <row r="55" spans="1:12" s="75" customFormat="1" x14ac:dyDescent="0.25">
      <c r="A55" s="75" t="s">
        <v>161</v>
      </c>
      <c r="B55" s="75" t="s">
        <v>111</v>
      </c>
      <c r="C55" s="75" t="s">
        <v>117</v>
      </c>
      <c r="D55" s="126">
        <v>36617</v>
      </c>
      <c r="E55" s="75" t="s">
        <v>44</v>
      </c>
      <c r="F55" s="75" t="s">
        <v>158</v>
      </c>
      <c r="G55" s="75" t="s">
        <v>162</v>
      </c>
      <c r="H55" s="75">
        <v>110</v>
      </c>
      <c r="I55" s="75" t="s">
        <v>115</v>
      </c>
    </row>
    <row r="56" spans="1:12" s="70" customFormat="1" x14ac:dyDescent="0.25">
      <c r="A56"/>
      <c r="B56"/>
      <c r="C56"/>
      <c r="D56" s="1"/>
      <c r="E56"/>
      <c r="F56"/>
      <c r="G56"/>
      <c r="H56"/>
      <c r="I56"/>
    </row>
    <row r="57" spans="1:12" s="127" customFormat="1" x14ac:dyDescent="0.25">
      <c r="A57" s="127" t="s">
        <v>163</v>
      </c>
      <c r="B57" s="127" t="s">
        <v>111</v>
      </c>
      <c r="C57" s="127" t="s">
        <v>112</v>
      </c>
      <c r="D57" s="128">
        <v>35919</v>
      </c>
      <c r="E57" s="127" t="s">
        <v>44</v>
      </c>
      <c r="F57" s="127" t="s">
        <v>164</v>
      </c>
      <c r="G57" s="127">
        <v>62.1</v>
      </c>
      <c r="H57" s="127">
        <v>62</v>
      </c>
      <c r="I57" s="127" t="s">
        <v>115</v>
      </c>
    </row>
    <row r="58" spans="1:12" x14ac:dyDescent="0.25">
      <c r="A58" s="70"/>
      <c r="B58" s="70"/>
      <c r="C58" s="70"/>
      <c r="D58" s="71"/>
      <c r="E58" s="70"/>
      <c r="F58" s="70"/>
      <c r="G58" s="70"/>
      <c r="H58" s="70"/>
      <c r="I58" s="70"/>
    </row>
    <row r="59" spans="1:12" s="75" customFormat="1" x14ac:dyDescent="0.25">
      <c r="A59" s="75" t="s">
        <v>165</v>
      </c>
      <c r="B59" s="75" t="s">
        <v>111</v>
      </c>
      <c r="C59" s="75" t="s">
        <v>117</v>
      </c>
      <c r="D59" s="126">
        <v>35655</v>
      </c>
      <c r="E59" s="75" t="s">
        <v>46</v>
      </c>
      <c r="F59" s="75" t="s">
        <v>164</v>
      </c>
      <c r="G59" s="75">
        <v>64.8</v>
      </c>
      <c r="H59" s="75">
        <v>65</v>
      </c>
      <c r="I59" s="75" t="s">
        <v>115</v>
      </c>
    </row>
    <row r="60" spans="1:12" x14ac:dyDescent="0.25">
      <c r="D60" s="1"/>
      <c r="J60" t="s">
        <v>167</v>
      </c>
      <c r="K60" t="s">
        <v>168</v>
      </c>
      <c r="L60" t="s">
        <v>169</v>
      </c>
    </row>
    <row r="61" spans="1:12" s="75" customFormat="1" x14ac:dyDescent="0.25">
      <c r="A61" s="75" t="s">
        <v>166</v>
      </c>
      <c r="B61" s="75" t="s">
        <v>111</v>
      </c>
      <c r="C61" s="75" t="s">
        <v>117</v>
      </c>
      <c r="D61" s="126">
        <v>35496</v>
      </c>
      <c r="E61" s="75" t="s">
        <v>48</v>
      </c>
      <c r="F61" s="75" t="s">
        <v>164</v>
      </c>
      <c r="G61" s="75">
        <v>100</v>
      </c>
      <c r="H61" s="75">
        <v>97</v>
      </c>
      <c r="I61" s="75" t="s">
        <v>115</v>
      </c>
    </row>
    <row r="62" spans="1:12" s="70" customFormat="1" x14ac:dyDescent="0.25">
      <c r="A62"/>
      <c r="B62"/>
      <c r="C62"/>
      <c r="D62" s="1"/>
      <c r="E62"/>
      <c r="F62"/>
      <c r="G62"/>
      <c r="H62"/>
      <c r="I62"/>
    </row>
    <row r="63" spans="1:12" s="127" customFormat="1" x14ac:dyDescent="0.25">
      <c r="A63" s="127" t="s">
        <v>163</v>
      </c>
      <c r="B63" s="127" t="s">
        <v>111</v>
      </c>
      <c r="C63" s="127" t="s">
        <v>112</v>
      </c>
      <c r="D63" s="128">
        <v>35919</v>
      </c>
      <c r="E63" s="127" t="s">
        <v>44</v>
      </c>
      <c r="F63" s="127" t="s">
        <v>170</v>
      </c>
      <c r="G63" s="127">
        <v>62.1</v>
      </c>
      <c r="H63" s="127">
        <v>62</v>
      </c>
      <c r="I63" s="127" t="s">
        <v>115</v>
      </c>
    </row>
    <row r="64" spans="1:12" x14ac:dyDescent="0.25">
      <c r="A64" s="70"/>
      <c r="B64" s="70"/>
      <c r="C64" s="70"/>
      <c r="D64" s="71"/>
      <c r="E64" s="70"/>
      <c r="F64" s="70"/>
      <c r="G64" s="70"/>
      <c r="H64" s="70"/>
      <c r="I64" s="70"/>
    </row>
    <row r="65" spans="1:9" s="75" customFormat="1" x14ac:dyDescent="0.25">
      <c r="A65" s="75" t="s">
        <v>171</v>
      </c>
      <c r="B65" s="75" t="s">
        <v>111</v>
      </c>
      <c r="C65" s="75" t="s">
        <v>117</v>
      </c>
      <c r="D65" s="126">
        <v>32700</v>
      </c>
      <c r="E65" s="75" t="s">
        <v>48</v>
      </c>
      <c r="F65" s="75" t="s">
        <v>170</v>
      </c>
      <c r="G65" s="75">
        <v>66</v>
      </c>
      <c r="H65" s="75">
        <v>65</v>
      </c>
      <c r="I65" s="75" t="s">
        <v>115</v>
      </c>
    </row>
    <row r="66" spans="1:9" s="75" customFormat="1" x14ac:dyDescent="0.25">
      <c r="A66" s="75" t="s">
        <v>172</v>
      </c>
      <c r="B66" s="75" t="s">
        <v>111</v>
      </c>
      <c r="C66" s="75" t="s">
        <v>117</v>
      </c>
      <c r="D66" s="126">
        <v>32614</v>
      </c>
      <c r="E66" s="75" t="s">
        <v>49</v>
      </c>
      <c r="F66" s="75" t="s">
        <v>170</v>
      </c>
      <c r="G66" s="75">
        <v>68</v>
      </c>
      <c r="H66" s="75">
        <v>65</v>
      </c>
      <c r="I66" s="75" t="s">
        <v>115</v>
      </c>
    </row>
    <row r="67" spans="1:9" s="75" customFormat="1" x14ac:dyDescent="0.25">
      <c r="A67" s="75" t="s">
        <v>173</v>
      </c>
      <c r="B67" s="75" t="s">
        <v>111</v>
      </c>
      <c r="C67" s="75" t="s">
        <v>117</v>
      </c>
      <c r="D67" s="126">
        <v>32946</v>
      </c>
      <c r="E67" s="75" t="s">
        <v>44</v>
      </c>
      <c r="F67" s="75" t="s">
        <v>170</v>
      </c>
      <c r="G67" s="75">
        <v>64</v>
      </c>
      <c r="H67" s="75">
        <v>65</v>
      </c>
      <c r="I67" s="75" t="s">
        <v>115</v>
      </c>
    </row>
    <row r="68" spans="1:9" s="75" customFormat="1" x14ac:dyDescent="0.25">
      <c r="A68" s="75" t="s">
        <v>174</v>
      </c>
      <c r="B68" s="75" t="s">
        <v>111</v>
      </c>
      <c r="C68" s="75" t="s">
        <v>117</v>
      </c>
      <c r="D68" s="126">
        <v>33154</v>
      </c>
      <c r="E68" s="75" t="s">
        <v>45</v>
      </c>
      <c r="F68" s="75" t="s">
        <v>170</v>
      </c>
      <c r="G68" s="75" t="s">
        <v>175</v>
      </c>
      <c r="H68" s="75">
        <v>65</v>
      </c>
      <c r="I68" s="75" t="s">
        <v>115</v>
      </c>
    </row>
    <row r="69" spans="1:9" s="75" customFormat="1" x14ac:dyDescent="0.25">
      <c r="A69" s="75" t="s">
        <v>53</v>
      </c>
      <c r="B69" s="75" t="s">
        <v>111</v>
      </c>
      <c r="C69" s="75" t="s">
        <v>117</v>
      </c>
      <c r="D69" s="126">
        <v>32348</v>
      </c>
      <c r="E69" s="75" t="s">
        <v>45</v>
      </c>
      <c r="F69" s="75" t="s">
        <v>170</v>
      </c>
      <c r="G69" s="75">
        <v>60</v>
      </c>
      <c r="H69" s="75">
        <v>65</v>
      </c>
      <c r="I69" s="75" t="s">
        <v>115</v>
      </c>
    </row>
    <row r="70" spans="1:9" s="75" customFormat="1" x14ac:dyDescent="0.25">
      <c r="A70" s="75" t="s">
        <v>176</v>
      </c>
      <c r="B70" s="75" t="s">
        <v>111</v>
      </c>
      <c r="C70" s="75" t="s">
        <v>117</v>
      </c>
      <c r="D70" s="126">
        <v>31139</v>
      </c>
      <c r="E70" s="75" t="s">
        <v>44</v>
      </c>
      <c r="F70" s="75" t="s">
        <v>170</v>
      </c>
      <c r="G70" s="75">
        <v>66</v>
      </c>
      <c r="H70" s="75">
        <v>65</v>
      </c>
      <c r="I70" s="75" t="s">
        <v>115</v>
      </c>
    </row>
    <row r="71" spans="1:9" s="75" customFormat="1" x14ac:dyDescent="0.25">
      <c r="A71" s="75" t="s">
        <v>177</v>
      </c>
      <c r="B71" s="75" t="s">
        <v>111</v>
      </c>
      <c r="C71" s="75" t="s">
        <v>117</v>
      </c>
      <c r="D71" s="126">
        <v>33445</v>
      </c>
      <c r="E71" s="75" t="s">
        <v>48</v>
      </c>
      <c r="F71" s="75" t="s">
        <v>170</v>
      </c>
      <c r="G71" s="75">
        <v>65</v>
      </c>
      <c r="H71" s="75">
        <v>65</v>
      </c>
      <c r="I71" s="75" t="s">
        <v>115</v>
      </c>
    </row>
    <row r="72" spans="1:9" x14ac:dyDescent="0.25">
      <c r="D72" s="1"/>
    </row>
    <row r="73" spans="1:9" x14ac:dyDescent="0.25">
      <c r="D73" s="1"/>
    </row>
    <row r="74" spans="1:9" s="75" customFormat="1" x14ac:dyDescent="0.25">
      <c r="A74" s="75" t="s">
        <v>178</v>
      </c>
      <c r="B74" s="75" t="s">
        <v>111</v>
      </c>
      <c r="C74" s="75" t="s">
        <v>117</v>
      </c>
      <c r="D74" s="126">
        <v>31306</v>
      </c>
      <c r="E74" s="75" t="s">
        <v>46</v>
      </c>
      <c r="F74" s="75" t="s">
        <v>170</v>
      </c>
      <c r="G74" s="75">
        <v>70</v>
      </c>
      <c r="H74" s="75">
        <v>74</v>
      </c>
      <c r="I74" s="75" t="s">
        <v>115</v>
      </c>
    </row>
    <row r="75" spans="1:9" s="75" customFormat="1" x14ac:dyDescent="0.25">
      <c r="A75" s="75" t="s">
        <v>179</v>
      </c>
      <c r="B75" s="75" t="s">
        <v>111</v>
      </c>
      <c r="C75" s="75" t="s">
        <v>117</v>
      </c>
      <c r="D75" s="126">
        <v>34605</v>
      </c>
      <c r="E75" s="75" t="s">
        <v>48</v>
      </c>
      <c r="F75" s="75" t="s">
        <v>170</v>
      </c>
      <c r="G75" s="75" t="s">
        <v>180</v>
      </c>
      <c r="H75" s="75">
        <v>74</v>
      </c>
      <c r="I75" s="75" t="s">
        <v>115</v>
      </c>
    </row>
    <row r="76" spans="1:9" s="75" customFormat="1" x14ac:dyDescent="0.25">
      <c r="A76" s="75" t="s">
        <v>181</v>
      </c>
      <c r="B76" s="75" t="s">
        <v>111</v>
      </c>
      <c r="C76" s="75" t="s">
        <v>117</v>
      </c>
      <c r="D76" s="126">
        <v>34727</v>
      </c>
      <c r="E76" s="75" t="s">
        <v>48</v>
      </c>
      <c r="F76" s="75" t="s">
        <v>170</v>
      </c>
      <c r="G76" s="75" t="s">
        <v>182</v>
      </c>
      <c r="H76" s="75">
        <v>74</v>
      </c>
      <c r="I76" s="75" t="s">
        <v>115</v>
      </c>
    </row>
    <row r="77" spans="1:9" s="75" customFormat="1" x14ac:dyDescent="0.25">
      <c r="A77" s="75" t="s">
        <v>183</v>
      </c>
      <c r="B77" s="75" t="s">
        <v>111</v>
      </c>
      <c r="C77" s="75" t="s">
        <v>117</v>
      </c>
      <c r="D77" s="126">
        <v>34830</v>
      </c>
      <c r="E77" s="75" t="s">
        <v>47</v>
      </c>
      <c r="F77" s="75" t="s">
        <v>170</v>
      </c>
      <c r="G77" s="75">
        <v>75</v>
      </c>
      <c r="H77" s="75">
        <v>74</v>
      </c>
      <c r="I77" s="75" t="s">
        <v>115</v>
      </c>
    </row>
    <row r="78" spans="1:9" s="75" customFormat="1" x14ac:dyDescent="0.25">
      <c r="A78" s="75" t="s">
        <v>184</v>
      </c>
      <c r="B78" s="75" t="s">
        <v>111</v>
      </c>
      <c r="C78" s="75" t="s">
        <v>117</v>
      </c>
      <c r="D78" s="126">
        <v>35053</v>
      </c>
      <c r="E78" s="75" t="s">
        <v>45</v>
      </c>
      <c r="F78" s="75" t="s">
        <v>170</v>
      </c>
      <c r="G78" s="75">
        <v>75</v>
      </c>
      <c r="H78" s="75">
        <v>74</v>
      </c>
      <c r="I78" s="75" t="s">
        <v>115</v>
      </c>
    </row>
    <row r="79" spans="1:9" s="75" customFormat="1" x14ac:dyDescent="0.25">
      <c r="A79" s="75" t="s">
        <v>185</v>
      </c>
      <c r="B79" s="75" t="s">
        <v>111</v>
      </c>
      <c r="C79" s="75" t="s">
        <v>117</v>
      </c>
      <c r="D79" s="126">
        <v>33540</v>
      </c>
      <c r="E79" s="75" t="s">
        <v>46</v>
      </c>
      <c r="F79" s="75" t="s">
        <v>170</v>
      </c>
      <c r="G79" s="75" t="s">
        <v>186</v>
      </c>
      <c r="H79" s="75">
        <v>74</v>
      </c>
      <c r="I79" s="75" t="s">
        <v>115</v>
      </c>
    </row>
    <row r="80" spans="1:9" s="75" customFormat="1" x14ac:dyDescent="0.25">
      <c r="A80" s="75" t="s">
        <v>187</v>
      </c>
      <c r="B80" s="75" t="s">
        <v>111</v>
      </c>
      <c r="C80" s="75" t="s">
        <v>117</v>
      </c>
      <c r="D80" s="126">
        <v>32948</v>
      </c>
      <c r="E80" s="75" t="s">
        <v>188</v>
      </c>
      <c r="F80" s="75" t="s">
        <v>170</v>
      </c>
      <c r="G80" s="75">
        <v>74</v>
      </c>
      <c r="H80" s="75">
        <v>74</v>
      </c>
      <c r="I80" s="75" t="s">
        <v>115</v>
      </c>
    </row>
    <row r="81" spans="1:9" s="70" customFormat="1" x14ac:dyDescent="0.25">
      <c r="A81"/>
      <c r="B81"/>
      <c r="C81"/>
      <c r="D81" s="1"/>
      <c r="E81"/>
      <c r="F81"/>
      <c r="G81"/>
      <c r="H81"/>
      <c r="I81"/>
    </row>
    <row r="82" spans="1:9" s="127" customFormat="1" x14ac:dyDescent="0.25">
      <c r="A82" s="127" t="s">
        <v>189</v>
      </c>
      <c r="B82" s="127" t="s">
        <v>111</v>
      </c>
      <c r="C82" s="127" t="s">
        <v>112</v>
      </c>
      <c r="D82" s="128">
        <v>32610</v>
      </c>
      <c r="E82" s="127" t="s">
        <v>47</v>
      </c>
      <c r="F82" s="127" t="s">
        <v>170</v>
      </c>
      <c r="G82" s="127">
        <v>76.3</v>
      </c>
      <c r="H82" s="127">
        <v>76</v>
      </c>
      <c r="I82" s="127" t="s">
        <v>115</v>
      </c>
    </row>
    <row r="83" spans="1:9" s="127" customFormat="1" x14ac:dyDescent="0.25">
      <c r="A83" s="127" t="s">
        <v>190</v>
      </c>
      <c r="B83" s="127" t="s">
        <v>160</v>
      </c>
      <c r="C83" s="127" t="s">
        <v>112</v>
      </c>
      <c r="D83" s="128">
        <v>30899</v>
      </c>
      <c r="E83" s="127" t="s">
        <v>48</v>
      </c>
      <c r="F83" s="127" t="s">
        <v>170</v>
      </c>
      <c r="G83" s="127">
        <v>76</v>
      </c>
      <c r="H83" s="127">
        <v>76</v>
      </c>
      <c r="I83" s="127" t="s">
        <v>115</v>
      </c>
    </row>
    <row r="84" spans="1:9" x14ac:dyDescent="0.25">
      <c r="A84" s="70"/>
      <c r="B84" s="70"/>
      <c r="C84" s="70"/>
      <c r="D84" s="71"/>
      <c r="E84" s="70"/>
      <c r="F84" s="70"/>
      <c r="G84" s="70"/>
      <c r="H84" s="70"/>
      <c r="I84" s="70"/>
    </row>
    <row r="85" spans="1:9" x14ac:dyDescent="0.25">
      <c r="D85" s="1"/>
    </row>
    <row r="86" spans="1:9" s="75" customFormat="1" x14ac:dyDescent="0.25">
      <c r="A86" s="75" t="s">
        <v>192</v>
      </c>
      <c r="B86" s="75" t="s">
        <v>111</v>
      </c>
      <c r="C86" s="75" t="s">
        <v>117</v>
      </c>
      <c r="D86" s="126">
        <v>35754</v>
      </c>
      <c r="E86" s="75" t="s">
        <v>48</v>
      </c>
      <c r="F86" s="75" t="s">
        <v>170</v>
      </c>
      <c r="G86" s="75">
        <v>80</v>
      </c>
      <c r="H86" s="75">
        <v>79</v>
      </c>
      <c r="I86" s="75" t="s">
        <v>115</v>
      </c>
    </row>
    <row r="87" spans="1:9" s="75" customFormat="1" x14ac:dyDescent="0.25">
      <c r="A87" s="75" t="s">
        <v>193</v>
      </c>
      <c r="B87" s="75" t="s">
        <v>160</v>
      </c>
      <c r="C87" s="75" t="s">
        <v>117</v>
      </c>
      <c r="D87" s="126">
        <v>31900</v>
      </c>
      <c r="E87" s="75" t="s">
        <v>48</v>
      </c>
      <c r="F87" s="75" t="s">
        <v>170</v>
      </c>
      <c r="G87" s="75" t="s">
        <v>194</v>
      </c>
      <c r="H87" s="75">
        <v>79</v>
      </c>
      <c r="I87" s="75" t="s">
        <v>115</v>
      </c>
    </row>
    <row r="88" spans="1:9" s="75" customFormat="1" x14ac:dyDescent="0.25">
      <c r="A88" s="75" t="s">
        <v>195</v>
      </c>
      <c r="B88" s="75" t="s">
        <v>111</v>
      </c>
      <c r="C88" s="75" t="s">
        <v>117</v>
      </c>
      <c r="D88" s="126">
        <v>32884</v>
      </c>
      <c r="E88" s="75" t="s">
        <v>48</v>
      </c>
      <c r="F88" s="75" t="s">
        <v>170</v>
      </c>
      <c r="G88" s="75">
        <v>79</v>
      </c>
      <c r="H88" s="75">
        <v>79</v>
      </c>
      <c r="I88" s="75" t="s">
        <v>115</v>
      </c>
    </row>
    <row r="89" spans="1:9" s="75" customFormat="1" x14ac:dyDescent="0.25">
      <c r="A89" s="75" t="s">
        <v>196</v>
      </c>
      <c r="B89" s="75" t="s">
        <v>111</v>
      </c>
      <c r="C89" s="75" t="s">
        <v>117</v>
      </c>
      <c r="D89" s="126">
        <v>32932</v>
      </c>
      <c r="E89" s="75" t="s">
        <v>139</v>
      </c>
      <c r="F89" s="75" t="s">
        <v>170</v>
      </c>
      <c r="G89" s="75" t="s">
        <v>197</v>
      </c>
      <c r="H89" s="75">
        <v>79</v>
      </c>
      <c r="I89" s="75" t="s">
        <v>115</v>
      </c>
    </row>
    <row r="90" spans="1:9" s="75" customFormat="1" x14ac:dyDescent="0.25">
      <c r="A90" s="75" t="s">
        <v>198</v>
      </c>
      <c r="B90" s="75" t="s">
        <v>160</v>
      </c>
      <c r="C90" s="75" t="s">
        <v>117</v>
      </c>
      <c r="D90" s="126">
        <v>33342</v>
      </c>
      <c r="E90" s="75" t="s">
        <v>48</v>
      </c>
      <c r="F90" s="75" t="s">
        <v>170</v>
      </c>
      <c r="G90" s="75" t="s">
        <v>199</v>
      </c>
      <c r="H90" s="75">
        <v>79</v>
      </c>
      <c r="I90" s="75" t="s">
        <v>115</v>
      </c>
    </row>
    <row r="91" spans="1:9" x14ac:dyDescent="0.25">
      <c r="D91" s="1"/>
    </row>
    <row r="92" spans="1:9" s="75" customFormat="1" x14ac:dyDescent="0.25">
      <c r="A92" s="75" t="s">
        <v>200</v>
      </c>
      <c r="B92" s="75" t="s">
        <v>111</v>
      </c>
      <c r="C92" s="75" t="s">
        <v>117</v>
      </c>
      <c r="D92" s="126">
        <v>33361</v>
      </c>
      <c r="E92" s="75" t="s">
        <v>44</v>
      </c>
      <c r="F92" s="75" t="s">
        <v>170</v>
      </c>
      <c r="G92" s="75">
        <v>83</v>
      </c>
      <c r="H92" s="75">
        <v>86</v>
      </c>
      <c r="I92" s="75" t="s">
        <v>115</v>
      </c>
    </row>
    <row r="93" spans="1:9" s="75" customFormat="1" x14ac:dyDescent="0.25">
      <c r="A93" s="75" t="s">
        <v>201</v>
      </c>
      <c r="B93" s="75" t="s">
        <v>111</v>
      </c>
      <c r="C93" s="75" t="s">
        <v>117</v>
      </c>
      <c r="D93" s="126">
        <v>30643</v>
      </c>
      <c r="E93" s="75" t="s">
        <v>46</v>
      </c>
      <c r="F93" s="75" t="s">
        <v>170</v>
      </c>
      <c r="G93" s="75">
        <v>85</v>
      </c>
      <c r="H93" s="75">
        <v>86</v>
      </c>
      <c r="I93" s="75" t="s">
        <v>115</v>
      </c>
    </row>
    <row r="94" spans="1:9" s="75" customFormat="1" x14ac:dyDescent="0.25">
      <c r="A94" s="75" t="s">
        <v>202</v>
      </c>
      <c r="B94" s="75" t="s">
        <v>111</v>
      </c>
      <c r="C94" s="75" t="s">
        <v>117</v>
      </c>
      <c r="D94" s="126">
        <v>34297</v>
      </c>
      <c r="E94" s="75" t="s">
        <v>44</v>
      </c>
      <c r="F94" s="75" t="s">
        <v>170</v>
      </c>
      <c r="G94" s="75">
        <v>82</v>
      </c>
      <c r="H94" s="75">
        <v>86</v>
      </c>
      <c r="I94" s="75" t="s">
        <v>115</v>
      </c>
    </row>
    <row r="95" spans="1:9" s="75" customFormat="1" x14ac:dyDescent="0.25">
      <c r="A95" s="75" t="s">
        <v>203</v>
      </c>
      <c r="B95" s="75" t="s">
        <v>111</v>
      </c>
      <c r="C95" s="75" t="s">
        <v>117</v>
      </c>
      <c r="D95" s="126">
        <v>33101</v>
      </c>
      <c r="E95" s="75" t="s">
        <v>47</v>
      </c>
      <c r="F95" s="75" t="s">
        <v>170</v>
      </c>
      <c r="G95" s="75">
        <v>90</v>
      </c>
      <c r="H95" s="75">
        <v>86</v>
      </c>
      <c r="I95" s="75" t="s">
        <v>115</v>
      </c>
    </row>
    <row r="96" spans="1:9" x14ac:dyDescent="0.25">
      <c r="D96" s="1"/>
    </row>
    <row r="97" spans="1:9" x14ac:dyDescent="0.25">
      <c r="D97" s="1"/>
    </row>
    <row r="98" spans="1:9" s="75" customFormat="1" x14ac:dyDescent="0.25">
      <c r="A98" s="75" t="s">
        <v>204</v>
      </c>
      <c r="B98" s="75" t="s">
        <v>111</v>
      </c>
      <c r="C98" s="75" t="s">
        <v>117</v>
      </c>
      <c r="D98" s="126">
        <v>34859</v>
      </c>
      <c r="E98" s="75" t="s">
        <v>45</v>
      </c>
      <c r="F98" s="75" t="s">
        <v>170</v>
      </c>
      <c r="G98" s="75">
        <v>88</v>
      </c>
      <c r="H98" s="75">
        <v>92</v>
      </c>
      <c r="I98" s="75" t="s">
        <v>115</v>
      </c>
    </row>
    <row r="99" spans="1:9" x14ac:dyDescent="0.25">
      <c r="D99" s="1"/>
    </row>
    <row r="100" spans="1:9" x14ac:dyDescent="0.25">
      <c r="A100" t="s">
        <v>166</v>
      </c>
      <c r="B100" t="s">
        <v>111</v>
      </c>
      <c r="C100" t="s">
        <v>117</v>
      </c>
      <c r="D100" s="1">
        <v>35496</v>
      </c>
      <c r="E100" t="s">
        <v>48</v>
      </c>
      <c r="F100" t="s">
        <v>170</v>
      </c>
      <c r="G100">
        <v>100</v>
      </c>
      <c r="H100">
        <v>97</v>
      </c>
      <c r="I100" t="s">
        <v>115</v>
      </c>
    </row>
    <row r="101" spans="1:9" x14ac:dyDescent="0.25">
      <c r="D101" s="1"/>
    </row>
    <row r="102" spans="1:9" s="75" customFormat="1" x14ac:dyDescent="0.25">
      <c r="A102" s="75" t="s">
        <v>176</v>
      </c>
      <c r="B102" s="75" t="s">
        <v>111</v>
      </c>
      <c r="C102" s="75" t="s">
        <v>117</v>
      </c>
      <c r="D102" s="126">
        <v>31139</v>
      </c>
      <c r="E102" s="75" t="s">
        <v>44</v>
      </c>
      <c r="F102" s="75" t="s">
        <v>170</v>
      </c>
      <c r="G102" s="75">
        <v>66</v>
      </c>
      <c r="H102" s="75">
        <v>67</v>
      </c>
      <c r="I102" s="75" t="s">
        <v>9</v>
      </c>
    </row>
    <row r="103" spans="1:9" s="75" customFormat="1" x14ac:dyDescent="0.25">
      <c r="A103" s="75" t="s">
        <v>173</v>
      </c>
      <c r="B103" s="75" t="s">
        <v>111</v>
      </c>
      <c r="C103" s="75" t="s">
        <v>117</v>
      </c>
      <c r="D103" s="126">
        <v>32946</v>
      </c>
      <c r="E103" s="75" t="s">
        <v>44</v>
      </c>
      <c r="F103" s="75" t="s">
        <v>170</v>
      </c>
      <c r="G103" s="75">
        <v>65</v>
      </c>
      <c r="H103" s="75">
        <v>67</v>
      </c>
      <c r="I103" s="75" t="s">
        <v>9</v>
      </c>
    </row>
    <row r="104" spans="1:9" x14ac:dyDescent="0.25">
      <c r="D104" s="1"/>
    </row>
    <row r="105" spans="1:9" s="75" customFormat="1" x14ac:dyDescent="0.25">
      <c r="A105" s="75" t="s">
        <v>191</v>
      </c>
      <c r="B105" s="75" t="s">
        <v>111</v>
      </c>
      <c r="C105" s="75" t="s">
        <v>117</v>
      </c>
      <c r="D105" s="126">
        <v>31446</v>
      </c>
      <c r="E105" s="75" t="s">
        <v>44</v>
      </c>
      <c r="F105" s="75" t="s">
        <v>170</v>
      </c>
      <c r="G105" s="75">
        <v>74</v>
      </c>
      <c r="H105" s="75">
        <v>77</v>
      </c>
      <c r="I105" s="75" t="s">
        <v>9</v>
      </c>
    </row>
    <row r="106" spans="1:9" s="75" customFormat="1" x14ac:dyDescent="0.25">
      <c r="A106" s="75" t="s">
        <v>187</v>
      </c>
      <c r="B106" s="75" t="s">
        <v>111</v>
      </c>
      <c r="C106" s="75" t="s">
        <v>117</v>
      </c>
      <c r="D106" s="126">
        <v>32948</v>
      </c>
      <c r="E106" s="75" t="s">
        <v>188</v>
      </c>
      <c r="F106" s="75" t="s">
        <v>170</v>
      </c>
      <c r="G106" s="75">
        <v>74</v>
      </c>
      <c r="H106" s="75">
        <v>77</v>
      </c>
      <c r="I106" s="75" t="s">
        <v>9</v>
      </c>
    </row>
    <row r="107" spans="1:9" x14ac:dyDescent="0.25">
      <c r="D107" s="1"/>
    </row>
    <row r="108" spans="1:9" s="75" customFormat="1" x14ac:dyDescent="0.25">
      <c r="A108" s="75" t="s">
        <v>202</v>
      </c>
      <c r="B108" s="75" t="s">
        <v>111</v>
      </c>
      <c r="C108" s="75" t="s">
        <v>117</v>
      </c>
      <c r="D108" s="126">
        <v>34297</v>
      </c>
      <c r="E108" s="75" t="s">
        <v>44</v>
      </c>
      <c r="F108" s="75" t="s">
        <v>170</v>
      </c>
      <c r="G108" s="75">
        <v>82</v>
      </c>
      <c r="H108" s="75">
        <v>87</v>
      </c>
      <c r="I108" s="75" t="s">
        <v>9</v>
      </c>
    </row>
    <row r="109" spans="1:9" x14ac:dyDescent="0.25">
      <c r="D109" s="1"/>
    </row>
    <row r="110" spans="1:9" x14ac:dyDescent="0.25">
      <c r="A110" t="s">
        <v>205</v>
      </c>
      <c r="B110" t="s">
        <v>111</v>
      </c>
      <c r="C110" t="s">
        <v>117</v>
      </c>
      <c r="D110" s="1">
        <v>28566</v>
      </c>
      <c r="E110" t="s">
        <v>44</v>
      </c>
      <c r="F110" t="s">
        <v>170</v>
      </c>
      <c r="G110">
        <v>128</v>
      </c>
      <c r="H110">
        <v>130</v>
      </c>
      <c r="I110" t="s">
        <v>9</v>
      </c>
    </row>
    <row r="112" spans="1:9" s="75" customFormat="1" x14ac:dyDescent="0.25">
      <c r="A112" s="75" t="s">
        <v>267</v>
      </c>
      <c r="C112" s="75" t="s">
        <v>112</v>
      </c>
      <c r="D112" s="126">
        <v>39950</v>
      </c>
      <c r="E112" s="75" t="s">
        <v>47</v>
      </c>
      <c r="F112" s="127" t="s">
        <v>113</v>
      </c>
      <c r="G112" s="75">
        <v>19</v>
      </c>
      <c r="H112" s="75">
        <v>23</v>
      </c>
      <c r="I112" s="75" t="s">
        <v>115</v>
      </c>
    </row>
    <row r="113" spans="1:9" s="75" customFormat="1" x14ac:dyDescent="0.25">
      <c r="A113" s="75" t="s">
        <v>269</v>
      </c>
      <c r="C113" s="75" t="s">
        <v>117</v>
      </c>
      <c r="D113" s="126">
        <v>30615</v>
      </c>
      <c r="E113" s="75" t="s">
        <v>270</v>
      </c>
      <c r="F113" s="75" t="s">
        <v>170</v>
      </c>
      <c r="G113" s="75">
        <v>85</v>
      </c>
      <c r="H113" s="75">
        <v>86</v>
      </c>
      <c r="I113" s="75" t="s">
        <v>115</v>
      </c>
    </row>
  </sheetData>
  <sortState xmlns:xlrd2="http://schemas.microsoft.com/office/spreadsheetml/2017/richdata2" ref="A3:C87">
    <sortCondition ref="C3:C87"/>
  </sortState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9"/>
  <sheetViews>
    <sheetView topLeftCell="A69" workbookViewId="0">
      <selection activeCell="K84" sqref="K84"/>
    </sheetView>
  </sheetViews>
  <sheetFormatPr defaultColWidth="10.875" defaultRowHeight="18" x14ac:dyDescent="0.25"/>
  <cols>
    <col min="1" max="1" width="10.875" style="14"/>
    <col min="2" max="2" width="27.125" style="40" bestFit="1" customWidth="1"/>
    <col min="3" max="3" width="25.125" style="14" customWidth="1"/>
    <col min="4" max="4" width="10.875" style="14" customWidth="1"/>
    <col min="5" max="5" width="10.875" style="14"/>
    <col min="6" max="6" width="15.875" style="14" customWidth="1"/>
    <col min="7" max="7" width="10.875" style="15"/>
    <col min="8" max="8" width="15.375" style="14" customWidth="1"/>
    <col min="9" max="9" width="22.375" style="14" bestFit="1" customWidth="1"/>
    <col min="10" max="10" width="10.875" style="14"/>
    <col min="11" max="11" width="30.375" style="14" bestFit="1" customWidth="1"/>
    <col min="12" max="12" width="10.875" style="14"/>
    <col min="13" max="13" width="23.875" style="14" bestFit="1" customWidth="1"/>
    <col min="14" max="14" width="10.875" style="14"/>
    <col min="15" max="15" width="23" style="14" bestFit="1" customWidth="1"/>
    <col min="16" max="16384" width="10.875" style="14"/>
  </cols>
  <sheetData>
    <row r="1" spans="2:16" s="11" customFormat="1" x14ac:dyDescent="0.25">
      <c r="B1" s="29" t="s">
        <v>10</v>
      </c>
      <c r="C1" s="11" t="s">
        <v>0</v>
      </c>
      <c r="D1" s="11" t="s">
        <v>1</v>
      </c>
      <c r="E1" s="11" t="s">
        <v>4</v>
      </c>
      <c r="F1" s="11" t="s">
        <v>2</v>
      </c>
      <c r="G1" s="12" t="s">
        <v>50</v>
      </c>
      <c r="H1" s="11" t="s">
        <v>51</v>
      </c>
      <c r="I1" s="11" t="s">
        <v>52</v>
      </c>
      <c r="J1" s="11" t="s">
        <v>5</v>
      </c>
      <c r="L1" s="11" t="s">
        <v>6</v>
      </c>
      <c r="M1" s="11" t="s">
        <v>11</v>
      </c>
      <c r="O1" s="11" t="s">
        <v>12</v>
      </c>
    </row>
    <row r="2" spans="2:16" s="11" customFormat="1" x14ac:dyDescent="0.25">
      <c r="B2" s="29"/>
      <c r="G2" s="12"/>
      <c r="I2" s="11" t="s">
        <v>87</v>
      </c>
      <c r="J2" s="13" t="s">
        <v>88</v>
      </c>
      <c r="K2" s="13"/>
    </row>
    <row r="3" spans="2:16" s="4" customFormat="1" x14ac:dyDescent="0.25">
      <c r="B3" s="37"/>
      <c r="G3" s="22"/>
      <c r="H3" s="5"/>
      <c r="P3" s="5"/>
    </row>
    <row r="4" spans="2:16" s="70" customFormat="1" ht="15.75" x14ac:dyDescent="0.25">
      <c r="B4" s="70" t="s">
        <v>206</v>
      </c>
      <c r="C4" s="70" t="s">
        <v>111</v>
      </c>
      <c r="D4" s="70" t="s">
        <v>112</v>
      </c>
      <c r="E4" s="71">
        <v>40408</v>
      </c>
      <c r="F4" s="70" t="s">
        <v>44</v>
      </c>
      <c r="G4" s="70" t="s">
        <v>113</v>
      </c>
      <c r="H4" s="70" t="s">
        <v>114</v>
      </c>
      <c r="I4" s="70">
        <v>23</v>
      </c>
      <c r="J4" s="70" t="s">
        <v>115</v>
      </c>
      <c r="L4" s="70" t="s">
        <v>57</v>
      </c>
      <c r="M4" s="70" t="s">
        <v>206</v>
      </c>
      <c r="O4" s="70" t="s">
        <v>60</v>
      </c>
    </row>
    <row r="5" spans="2:16" s="70" customFormat="1" ht="15.75" x14ac:dyDescent="0.25">
      <c r="B5" s="70" t="s">
        <v>60</v>
      </c>
      <c r="E5" s="71"/>
      <c r="F5" s="70" t="s">
        <v>359</v>
      </c>
    </row>
    <row r="6" spans="2:16" s="70" customFormat="1" ht="15.75" x14ac:dyDescent="0.25">
      <c r="E6" s="71"/>
    </row>
    <row r="7" spans="2:16" customFormat="1" ht="15.75" x14ac:dyDescent="0.25">
      <c r="B7" t="s">
        <v>207</v>
      </c>
      <c r="C7" t="s">
        <v>111</v>
      </c>
      <c r="D7" t="s">
        <v>117</v>
      </c>
      <c r="E7" s="1">
        <v>39842</v>
      </c>
      <c r="F7" t="s">
        <v>48</v>
      </c>
      <c r="G7" t="s">
        <v>113</v>
      </c>
      <c r="H7">
        <v>27.1</v>
      </c>
      <c r="I7">
        <v>35</v>
      </c>
      <c r="J7" t="s">
        <v>115</v>
      </c>
      <c r="L7" t="s">
        <v>57</v>
      </c>
      <c r="M7" t="s">
        <v>207</v>
      </c>
      <c r="O7" t="s">
        <v>220</v>
      </c>
    </row>
    <row r="8" spans="2:16" customFormat="1" ht="15.75" x14ac:dyDescent="0.25">
      <c r="B8" s="38"/>
      <c r="E8" s="1"/>
    </row>
    <row r="9" spans="2:16" customFormat="1" ht="15.75" x14ac:dyDescent="0.25">
      <c r="B9" t="s">
        <v>208</v>
      </c>
      <c r="C9" t="s">
        <v>111</v>
      </c>
      <c r="D9" t="s">
        <v>117</v>
      </c>
      <c r="E9" s="1">
        <v>40038</v>
      </c>
      <c r="F9" t="s">
        <v>48</v>
      </c>
      <c r="G9" t="s">
        <v>119</v>
      </c>
      <c r="H9">
        <v>45</v>
      </c>
      <c r="I9">
        <v>53</v>
      </c>
      <c r="J9" t="s">
        <v>115</v>
      </c>
      <c r="L9" t="s">
        <v>57</v>
      </c>
      <c r="M9" t="s">
        <v>208</v>
      </c>
      <c r="O9" t="s">
        <v>61</v>
      </c>
    </row>
    <row r="10" spans="2:16" s="4" customFormat="1" ht="15.75" x14ac:dyDescent="0.25">
      <c r="B10" s="37"/>
      <c r="H10" s="5"/>
      <c r="P10" s="5"/>
    </row>
    <row r="11" spans="2:16" s="21" customFormat="1" x14ac:dyDescent="0.25">
      <c r="B11" s="39"/>
      <c r="G11" s="22"/>
      <c r="L11" s="4" t="s">
        <v>57</v>
      </c>
      <c r="M11" t="s">
        <v>207</v>
      </c>
      <c r="N11" s="4"/>
      <c r="O11" s="70" t="s">
        <v>206</v>
      </c>
    </row>
    <row r="12" spans="2:16" s="4" customFormat="1" x14ac:dyDescent="0.25">
      <c r="B12" s="37"/>
      <c r="H12" s="5"/>
      <c r="L12" s="21"/>
      <c r="M12" s="21"/>
      <c r="N12" s="21"/>
      <c r="O12" s="21"/>
      <c r="P12" s="5"/>
    </row>
    <row r="13" spans="2:16" x14ac:dyDescent="0.25">
      <c r="C13" s="23"/>
      <c r="D13" s="23"/>
      <c r="E13" s="23"/>
      <c r="F13" s="23"/>
      <c r="G13" s="24"/>
      <c r="H13" s="25"/>
      <c r="I13" s="23"/>
      <c r="L13" s="4"/>
      <c r="M13" s="4"/>
      <c r="N13" s="4"/>
      <c r="O13" s="4"/>
    </row>
    <row r="14" spans="2:16" x14ac:dyDescent="0.25">
      <c r="H14" s="17"/>
      <c r="I14" s="14" t="s">
        <v>27</v>
      </c>
      <c r="J14" s="2" t="s">
        <v>89</v>
      </c>
      <c r="K14" s="2"/>
    </row>
    <row r="15" spans="2:16" s="3" customFormat="1" x14ac:dyDescent="0.25">
      <c r="B15" s="41"/>
      <c r="G15" s="18"/>
      <c r="H15" s="19"/>
      <c r="L15" s="14"/>
      <c r="M15" s="14"/>
      <c r="N15" s="14"/>
      <c r="O15" s="14"/>
    </row>
    <row r="16" spans="2:16" customFormat="1" ht="15.75" x14ac:dyDescent="0.25">
      <c r="B16" t="s">
        <v>220</v>
      </c>
      <c r="C16" t="s">
        <v>111</v>
      </c>
      <c r="D16" t="s">
        <v>117</v>
      </c>
      <c r="E16" s="1">
        <v>39696</v>
      </c>
      <c r="F16" t="s">
        <v>46</v>
      </c>
      <c r="G16" t="s">
        <v>121</v>
      </c>
      <c r="H16">
        <v>27</v>
      </c>
      <c r="I16">
        <v>27</v>
      </c>
      <c r="J16" t="s">
        <v>115</v>
      </c>
      <c r="L16" t="s">
        <v>57</v>
      </c>
      <c r="M16" t="s">
        <v>220</v>
      </c>
      <c r="O16" s="70" t="s">
        <v>228</v>
      </c>
    </row>
    <row r="17" spans="2:15" customFormat="1" ht="15.75" x14ac:dyDescent="0.25">
      <c r="E17" s="1"/>
    </row>
    <row r="18" spans="2:15" s="70" customFormat="1" ht="15.75" x14ac:dyDescent="0.25">
      <c r="B18" s="70" t="s">
        <v>228</v>
      </c>
      <c r="C18" s="70" t="s">
        <v>111</v>
      </c>
      <c r="D18" s="70" t="s">
        <v>112</v>
      </c>
      <c r="E18" s="71">
        <v>39551</v>
      </c>
      <c r="F18" s="70" t="s">
        <v>44</v>
      </c>
      <c r="G18" s="70" t="s">
        <v>121</v>
      </c>
      <c r="H18" s="70">
        <v>30</v>
      </c>
      <c r="I18" s="70">
        <v>35</v>
      </c>
      <c r="J18" s="70" t="s">
        <v>115</v>
      </c>
      <c r="K18" s="70" t="s">
        <v>261</v>
      </c>
      <c r="L18" s="70" t="s">
        <v>255</v>
      </c>
      <c r="M18" s="70" t="s">
        <v>254</v>
      </c>
      <c r="O18" s="70" t="s">
        <v>228</v>
      </c>
    </row>
    <row r="19" spans="2:15" s="70" customFormat="1" ht="15.75" x14ac:dyDescent="0.25">
      <c r="B19" s="70" t="s">
        <v>254</v>
      </c>
      <c r="C19" s="70" t="s">
        <v>160</v>
      </c>
      <c r="D19" s="70" t="s">
        <v>112</v>
      </c>
      <c r="E19" s="71">
        <v>39216</v>
      </c>
      <c r="F19" s="70" t="s">
        <v>48</v>
      </c>
      <c r="G19" s="70" t="s">
        <v>121</v>
      </c>
      <c r="H19" s="70">
        <v>35</v>
      </c>
      <c r="I19" s="70">
        <v>35</v>
      </c>
      <c r="J19" s="70" t="s">
        <v>115</v>
      </c>
    </row>
    <row r="20" spans="2:15" s="70" customFormat="1" ht="15.75" x14ac:dyDescent="0.25">
      <c r="E20" s="71"/>
    </row>
    <row r="21" spans="2:15" customFormat="1" ht="15.75" x14ac:dyDescent="0.25">
      <c r="B21" t="s">
        <v>70</v>
      </c>
      <c r="C21" t="s">
        <v>111</v>
      </c>
      <c r="D21" t="s">
        <v>117</v>
      </c>
      <c r="E21" s="1">
        <v>39145</v>
      </c>
      <c r="F21" t="s">
        <v>45</v>
      </c>
      <c r="G21" t="s">
        <v>121</v>
      </c>
      <c r="H21">
        <v>32</v>
      </c>
      <c r="I21">
        <v>35</v>
      </c>
      <c r="J21" t="s">
        <v>115</v>
      </c>
      <c r="L21" t="s">
        <v>57</v>
      </c>
      <c r="M21" t="s">
        <v>229</v>
      </c>
      <c r="O21" s="74" t="s">
        <v>70</v>
      </c>
    </row>
    <row r="22" spans="2:15" customFormat="1" ht="15.75" x14ac:dyDescent="0.25">
      <c r="E22" s="1"/>
    </row>
    <row r="23" spans="2:15" customFormat="1" ht="15.75" x14ac:dyDescent="0.25">
      <c r="B23" t="s">
        <v>229</v>
      </c>
      <c r="C23" t="s">
        <v>111</v>
      </c>
      <c r="D23" t="s">
        <v>117</v>
      </c>
      <c r="E23" s="1">
        <v>39778</v>
      </c>
      <c r="F23" t="s">
        <v>44</v>
      </c>
      <c r="G23" t="s">
        <v>121</v>
      </c>
      <c r="H23">
        <v>36.200000000000003</v>
      </c>
      <c r="I23">
        <v>42</v>
      </c>
      <c r="J23" t="s">
        <v>115</v>
      </c>
      <c r="L23" t="s">
        <v>57</v>
      </c>
      <c r="M23" t="s">
        <v>229</v>
      </c>
      <c r="O23" t="s">
        <v>240</v>
      </c>
    </row>
    <row r="24" spans="2:15" customFormat="1" ht="15.75" x14ac:dyDescent="0.25">
      <c r="B24" s="38"/>
      <c r="E24" s="1"/>
    </row>
    <row r="25" spans="2:15" customFormat="1" ht="15.75" x14ac:dyDescent="0.25">
      <c r="B25" s="38"/>
      <c r="E25" s="1"/>
      <c r="L25" t="s">
        <v>57</v>
      </c>
      <c r="M25" t="s">
        <v>209</v>
      </c>
      <c r="O25" s="74" t="s">
        <v>70</v>
      </c>
    </row>
    <row r="26" spans="2:15" customFormat="1" ht="15.75" x14ac:dyDescent="0.25">
      <c r="B26" s="38"/>
      <c r="E26" s="1"/>
    </row>
    <row r="27" spans="2:15" customFormat="1" ht="15.75" x14ac:dyDescent="0.25">
      <c r="B27" s="38"/>
      <c r="E27" s="1"/>
      <c r="O27" s="4"/>
    </row>
    <row r="28" spans="2:15" customFormat="1" ht="15.75" x14ac:dyDescent="0.25">
      <c r="B28" s="38"/>
      <c r="E28" s="1"/>
    </row>
    <row r="29" spans="2:15" s="4" customFormat="1" ht="15.75" x14ac:dyDescent="0.25">
      <c r="B29" s="37"/>
      <c r="E29" s="5"/>
    </row>
    <row r="30" spans="2:15" s="3" customFormat="1" x14ac:dyDescent="0.25">
      <c r="B30" s="41"/>
      <c r="G30" s="18"/>
      <c r="H30" s="19"/>
      <c r="L30"/>
      <c r="M30"/>
      <c r="N30"/>
      <c r="O30"/>
    </row>
    <row r="31" spans="2:15" s="20" customFormat="1" x14ac:dyDescent="0.25">
      <c r="B31" s="42"/>
      <c r="D31" s="28"/>
      <c r="G31" s="26"/>
      <c r="H31" s="27"/>
      <c r="L31" s="3"/>
      <c r="M31" s="4"/>
      <c r="N31" s="3"/>
      <c r="O31" s="4"/>
    </row>
    <row r="32" spans="2:15" x14ac:dyDescent="0.25">
      <c r="H32" s="17"/>
      <c r="L32" s="20"/>
      <c r="M32"/>
      <c r="N32" s="20"/>
      <c r="O32" s="4"/>
    </row>
    <row r="33" spans="1:15" x14ac:dyDescent="0.25">
      <c r="C33" s="23"/>
      <c r="D33" s="23"/>
      <c r="E33" s="23"/>
      <c r="F33" s="23"/>
      <c r="G33" s="24"/>
      <c r="H33" s="25"/>
      <c r="I33" s="23"/>
      <c r="J33" s="3"/>
      <c r="K33" s="3"/>
    </row>
    <row r="34" spans="1:15" x14ac:dyDescent="0.25">
      <c r="C34" s="23"/>
      <c r="D34" s="23"/>
      <c r="E34" s="23"/>
      <c r="F34" s="23"/>
      <c r="G34" s="24"/>
      <c r="H34" s="25"/>
      <c r="I34" s="23"/>
    </row>
    <row r="35" spans="1:15" x14ac:dyDescent="0.25">
      <c r="H35" s="17"/>
      <c r="I35" s="14" t="s">
        <v>28</v>
      </c>
      <c r="J35" s="2" t="s">
        <v>90</v>
      </c>
      <c r="K35" s="2"/>
    </row>
    <row r="36" spans="1:15" x14ac:dyDescent="0.25">
      <c r="H36" s="17"/>
    </row>
    <row r="37" spans="1:15" x14ac:dyDescent="0.25">
      <c r="H37" s="17"/>
      <c r="M37" s="4"/>
    </row>
    <row r="38" spans="1:15" customFormat="1" x14ac:dyDescent="0.25">
      <c r="A38">
        <v>3</v>
      </c>
      <c r="B38" t="s">
        <v>240</v>
      </c>
      <c r="C38" t="s">
        <v>111</v>
      </c>
      <c r="D38" t="s">
        <v>117</v>
      </c>
      <c r="E38" s="1">
        <v>38967</v>
      </c>
      <c r="F38" t="s">
        <v>47</v>
      </c>
      <c r="G38" t="s">
        <v>126</v>
      </c>
      <c r="H38">
        <v>30</v>
      </c>
      <c r="I38">
        <v>35</v>
      </c>
      <c r="J38" t="s">
        <v>115</v>
      </c>
      <c r="K38" s="14" t="s">
        <v>262</v>
      </c>
      <c r="L38" t="s">
        <v>54</v>
      </c>
      <c r="M38" t="s">
        <v>240</v>
      </c>
      <c r="O38" t="s">
        <v>209</v>
      </c>
    </row>
    <row r="39" spans="1:15" customFormat="1" x14ac:dyDescent="0.25">
      <c r="B39" t="s">
        <v>209</v>
      </c>
      <c r="C39" t="s">
        <v>111</v>
      </c>
      <c r="D39" t="s">
        <v>117</v>
      </c>
      <c r="E39" s="1">
        <v>38793</v>
      </c>
      <c r="F39" t="s">
        <v>48</v>
      </c>
      <c r="G39" t="s">
        <v>126</v>
      </c>
      <c r="H39">
        <v>30</v>
      </c>
      <c r="I39">
        <v>35</v>
      </c>
      <c r="J39" t="s">
        <v>115</v>
      </c>
      <c r="K39" s="14" t="s">
        <v>262</v>
      </c>
      <c r="L39" t="s">
        <v>56</v>
      </c>
      <c r="M39" t="s">
        <v>209</v>
      </c>
      <c r="O39" t="s">
        <v>230</v>
      </c>
    </row>
    <row r="40" spans="1:15" customFormat="1" x14ac:dyDescent="0.25">
      <c r="B40" t="s">
        <v>230</v>
      </c>
      <c r="C40" t="s">
        <v>111</v>
      </c>
      <c r="D40" t="s">
        <v>117</v>
      </c>
      <c r="E40" s="1">
        <v>38711</v>
      </c>
      <c r="F40" t="s">
        <v>44</v>
      </c>
      <c r="G40" t="s">
        <v>126</v>
      </c>
      <c r="H40">
        <v>30</v>
      </c>
      <c r="I40">
        <v>35</v>
      </c>
      <c r="J40" t="s">
        <v>115</v>
      </c>
      <c r="K40" s="14" t="s">
        <v>262</v>
      </c>
      <c r="L40" t="s">
        <v>249</v>
      </c>
      <c r="M40" t="s">
        <v>240</v>
      </c>
      <c r="O40" t="s">
        <v>230</v>
      </c>
    </row>
    <row r="41" spans="1:15" customFormat="1" x14ac:dyDescent="0.25">
      <c r="E41" s="1"/>
      <c r="M41" s="14"/>
    </row>
    <row r="42" spans="1:15" customFormat="1" ht="15.75" x14ac:dyDescent="0.25">
      <c r="B42" t="s">
        <v>64</v>
      </c>
      <c r="C42" t="s">
        <v>111</v>
      </c>
      <c r="D42" t="s">
        <v>117</v>
      </c>
      <c r="E42" s="1">
        <v>38750</v>
      </c>
      <c r="F42" t="s">
        <v>48</v>
      </c>
      <c r="G42" t="s">
        <v>126</v>
      </c>
      <c r="H42">
        <v>37</v>
      </c>
      <c r="I42">
        <v>42</v>
      </c>
      <c r="J42" t="s">
        <v>115</v>
      </c>
    </row>
    <row r="43" spans="1:15" customFormat="1" ht="15.75" x14ac:dyDescent="0.25">
      <c r="B43" t="s">
        <v>61</v>
      </c>
      <c r="E43" s="1"/>
      <c r="I43">
        <v>42</v>
      </c>
    </row>
    <row r="44" spans="1:15" customFormat="1" ht="15.75" x14ac:dyDescent="0.25">
      <c r="E44" s="1"/>
      <c r="L44" t="s">
        <v>57</v>
      </c>
      <c r="M44" s="74" t="s">
        <v>70</v>
      </c>
      <c r="O44" t="s">
        <v>64</v>
      </c>
    </row>
    <row r="45" spans="1:15" s="70" customFormat="1" ht="15.75" x14ac:dyDescent="0.25">
      <c r="B45" s="70" t="s">
        <v>231</v>
      </c>
      <c r="C45" s="70" t="s">
        <v>111</v>
      </c>
      <c r="D45" s="70" t="s">
        <v>112</v>
      </c>
      <c r="E45" s="71">
        <v>38463</v>
      </c>
      <c r="F45" s="70" t="s">
        <v>44</v>
      </c>
      <c r="G45" s="70" t="s">
        <v>126</v>
      </c>
      <c r="H45" s="70">
        <v>42.3</v>
      </c>
      <c r="I45" s="70">
        <v>53</v>
      </c>
      <c r="J45" s="70" t="s">
        <v>115</v>
      </c>
    </row>
    <row r="46" spans="1:15" customFormat="1" ht="15.75" x14ac:dyDescent="0.25">
      <c r="B46" s="38"/>
      <c r="E46" s="1"/>
      <c r="L46" t="s">
        <v>57</v>
      </c>
      <c r="M46" s="70" t="s">
        <v>231</v>
      </c>
      <c r="O46" s="70" t="s">
        <v>210</v>
      </c>
    </row>
    <row r="47" spans="1:15" customFormat="1" ht="15.75" x14ac:dyDescent="0.25">
      <c r="B47" s="38"/>
      <c r="E47" s="1"/>
    </row>
    <row r="48" spans="1:15" x14ac:dyDescent="0.25">
      <c r="D48" s="21"/>
      <c r="E48" s="21"/>
      <c r="F48" s="21"/>
      <c r="G48" s="22"/>
      <c r="H48" s="16"/>
      <c r="I48" s="21"/>
      <c r="J48" s="21"/>
      <c r="K48" s="21"/>
      <c r="L48" t="s">
        <v>57</v>
      </c>
      <c r="M48" s="70" t="s">
        <v>254</v>
      </c>
      <c r="N48"/>
      <c r="O48" s="70" t="s">
        <v>231</v>
      </c>
    </row>
    <row r="49" spans="1:15" x14ac:dyDescent="0.25">
      <c r="C49" s="21"/>
      <c r="D49" s="21"/>
      <c r="E49" s="21"/>
      <c r="F49" s="21"/>
      <c r="G49" s="22"/>
      <c r="H49" s="16"/>
      <c r="I49" s="21"/>
      <c r="J49" s="21"/>
      <c r="K49" s="21"/>
      <c r="L49" s="21"/>
      <c r="M49" s="21"/>
    </row>
    <row r="50" spans="1:15" x14ac:dyDescent="0.25">
      <c r="D50" s="21"/>
      <c r="E50" s="21"/>
      <c r="F50" s="21"/>
      <c r="G50" s="22"/>
      <c r="H50" s="16"/>
      <c r="I50" s="21"/>
      <c r="J50" s="21"/>
      <c r="K50" s="21"/>
      <c r="L50" s="21"/>
      <c r="M50" s="21"/>
    </row>
    <row r="51" spans="1:15" x14ac:dyDescent="0.25">
      <c r="D51" s="21"/>
      <c r="E51" s="21"/>
      <c r="F51" s="21"/>
      <c r="G51" s="22"/>
      <c r="H51" s="16"/>
      <c r="I51" s="21"/>
      <c r="J51" s="21"/>
      <c r="K51" s="21"/>
      <c r="L51" s="21"/>
      <c r="M51" s="21"/>
    </row>
    <row r="52" spans="1:15" x14ac:dyDescent="0.25">
      <c r="H52" s="17"/>
      <c r="L52" s="21"/>
    </row>
    <row r="53" spans="1:15" x14ac:dyDescent="0.25">
      <c r="H53" s="17"/>
    </row>
    <row r="54" spans="1:15" x14ac:dyDescent="0.25">
      <c r="H54" s="17"/>
    </row>
    <row r="55" spans="1:15" x14ac:dyDescent="0.25">
      <c r="C55" s="23"/>
      <c r="D55" s="23"/>
      <c r="E55" s="23"/>
      <c r="F55" s="23"/>
      <c r="G55" s="24"/>
      <c r="H55" s="25"/>
      <c r="I55" s="23"/>
    </row>
    <row r="56" spans="1:15" x14ac:dyDescent="0.25">
      <c r="C56" s="23"/>
      <c r="D56" s="23"/>
      <c r="E56" s="23"/>
      <c r="F56" s="23"/>
      <c r="G56" s="24"/>
      <c r="H56" s="25"/>
      <c r="I56" s="23"/>
    </row>
    <row r="57" spans="1:15" x14ac:dyDescent="0.25">
      <c r="H57" s="17"/>
      <c r="I57" s="3" t="s">
        <v>91</v>
      </c>
      <c r="J57" s="3" t="s">
        <v>93</v>
      </c>
      <c r="K57" s="2"/>
    </row>
    <row r="58" spans="1:15" s="3" customFormat="1" x14ac:dyDescent="0.25">
      <c r="B58" s="41"/>
      <c r="G58" s="18"/>
      <c r="H58" s="19"/>
      <c r="I58" s="14" t="s">
        <v>92</v>
      </c>
      <c r="J58" s="2" t="s">
        <v>94</v>
      </c>
      <c r="L58" s="14"/>
      <c r="M58" s="14"/>
      <c r="N58" s="14"/>
      <c r="O58" s="14"/>
    </row>
    <row r="59" spans="1:15" customFormat="1" x14ac:dyDescent="0.25">
      <c r="B59" s="38"/>
      <c r="E59" s="1"/>
      <c r="L59" s="3"/>
      <c r="N59" s="3"/>
    </row>
    <row r="60" spans="1:15" customFormat="1" ht="15.75" x14ac:dyDescent="0.25">
      <c r="B60" s="38"/>
      <c r="E60" s="1"/>
    </row>
    <row r="61" spans="1:15" customFormat="1" ht="15.75" x14ac:dyDescent="0.25">
      <c r="B61" t="s">
        <v>241</v>
      </c>
      <c r="C61" t="s">
        <v>111</v>
      </c>
      <c r="D61" t="s">
        <v>117</v>
      </c>
      <c r="E61" s="1">
        <v>38230</v>
      </c>
      <c r="F61" t="s">
        <v>47</v>
      </c>
      <c r="G61" t="s">
        <v>132</v>
      </c>
      <c r="H61">
        <v>38</v>
      </c>
      <c r="I61">
        <v>41</v>
      </c>
      <c r="J61" t="s">
        <v>115</v>
      </c>
      <c r="K61" t="s">
        <v>264</v>
      </c>
      <c r="M61" t="s">
        <v>241</v>
      </c>
      <c r="O61" t="s">
        <v>242</v>
      </c>
    </row>
    <row r="63" spans="1:15" customFormat="1" ht="15.75" x14ac:dyDescent="0.25">
      <c r="E63" s="1"/>
    </row>
    <row r="64" spans="1:15" customFormat="1" ht="15.75" x14ac:dyDescent="0.25">
      <c r="A64">
        <v>6</v>
      </c>
      <c r="B64" t="s">
        <v>232</v>
      </c>
      <c r="C64" t="s">
        <v>111</v>
      </c>
      <c r="D64" t="s">
        <v>117</v>
      </c>
      <c r="E64" s="1">
        <v>37959</v>
      </c>
      <c r="F64" t="s">
        <v>44</v>
      </c>
      <c r="G64" t="s">
        <v>132</v>
      </c>
      <c r="H64">
        <v>49</v>
      </c>
      <c r="I64">
        <v>48</v>
      </c>
      <c r="J64" t="s">
        <v>115</v>
      </c>
      <c r="K64" t="s">
        <v>263</v>
      </c>
      <c r="L64" t="s">
        <v>54</v>
      </c>
      <c r="M64" t="s">
        <v>71</v>
      </c>
      <c r="O64" t="s">
        <v>221</v>
      </c>
    </row>
    <row r="65" spans="2:15" customFormat="1" ht="15.75" x14ac:dyDescent="0.25">
      <c r="B65" t="s">
        <v>221</v>
      </c>
      <c r="C65" t="s">
        <v>111</v>
      </c>
      <c r="D65" t="s">
        <v>117</v>
      </c>
      <c r="E65" s="1">
        <v>38237</v>
      </c>
      <c r="F65" t="s">
        <v>46</v>
      </c>
      <c r="G65" t="s">
        <v>132</v>
      </c>
      <c r="H65">
        <v>41.5</v>
      </c>
      <c r="I65">
        <v>48</v>
      </c>
      <c r="J65" t="s">
        <v>115</v>
      </c>
      <c r="K65" t="s">
        <v>263</v>
      </c>
      <c r="L65" t="s">
        <v>56</v>
      </c>
      <c r="M65" t="s">
        <v>243</v>
      </c>
    </row>
    <row r="66" spans="2:15" customFormat="1" ht="15.75" x14ac:dyDescent="0.25">
      <c r="B66" t="s">
        <v>222</v>
      </c>
      <c r="C66" t="s">
        <v>111</v>
      </c>
      <c r="D66" t="s">
        <v>117</v>
      </c>
      <c r="E66" s="1">
        <v>37733</v>
      </c>
      <c r="F66" t="s">
        <v>46</v>
      </c>
      <c r="G66" t="s">
        <v>132</v>
      </c>
      <c r="H66" t="s">
        <v>137</v>
      </c>
      <c r="I66">
        <v>48</v>
      </c>
      <c r="J66" t="s">
        <v>115</v>
      </c>
      <c r="K66" t="s">
        <v>263</v>
      </c>
      <c r="L66" t="s">
        <v>56</v>
      </c>
      <c r="M66" t="s">
        <v>222</v>
      </c>
      <c r="O66" t="s">
        <v>232</v>
      </c>
    </row>
    <row r="67" spans="2:15" customFormat="1" ht="15.75" x14ac:dyDescent="0.25">
      <c r="B67" t="s">
        <v>243</v>
      </c>
      <c r="C67" t="s">
        <v>111</v>
      </c>
      <c r="D67" t="s">
        <v>117</v>
      </c>
      <c r="E67" s="1">
        <v>38129</v>
      </c>
      <c r="F67" t="s">
        <v>139</v>
      </c>
      <c r="G67" t="s">
        <v>132</v>
      </c>
      <c r="H67" t="s">
        <v>140</v>
      </c>
      <c r="I67">
        <v>48</v>
      </c>
      <c r="J67" t="s">
        <v>115</v>
      </c>
      <c r="K67" t="s">
        <v>263</v>
      </c>
      <c r="L67" t="s">
        <v>249</v>
      </c>
    </row>
    <row r="68" spans="2:15" customFormat="1" ht="15.75" x14ac:dyDescent="0.25">
      <c r="B68" t="s">
        <v>71</v>
      </c>
      <c r="C68" t="s">
        <v>111</v>
      </c>
      <c r="D68" t="s">
        <v>117</v>
      </c>
      <c r="E68" s="1">
        <v>38315</v>
      </c>
      <c r="F68" t="s">
        <v>48</v>
      </c>
      <c r="G68" t="s">
        <v>132</v>
      </c>
      <c r="H68">
        <v>45</v>
      </c>
      <c r="I68">
        <v>48</v>
      </c>
      <c r="J68" t="s">
        <v>115</v>
      </c>
      <c r="K68" t="s">
        <v>263</v>
      </c>
      <c r="L68" t="s">
        <v>249</v>
      </c>
    </row>
    <row r="69" spans="2:15" customFormat="1" ht="15.75" x14ac:dyDescent="0.25">
      <c r="B69" t="s">
        <v>242</v>
      </c>
      <c r="C69" t="s">
        <v>111</v>
      </c>
      <c r="D69" t="s">
        <v>117</v>
      </c>
      <c r="E69" s="1">
        <v>38011</v>
      </c>
      <c r="F69" t="s">
        <v>49</v>
      </c>
      <c r="G69" t="s">
        <v>132</v>
      </c>
      <c r="H69">
        <v>42</v>
      </c>
      <c r="I69">
        <v>41</v>
      </c>
      <c r="J69" t="s">
        <v>115</v>
      </c>
    </row>
    <row r="70" spans="2:15" customFormat="1" ht="15.75" x14ac:dyDescent="0.25">
      <c r="E70" s="1"/>
    </row>
    <row r="71" spans="2:15" customFormat="1" ht="15.75" x14ac:dyDescent="0.25">
      <c r="E71" s="1"/>
    </row>
    <row r="72" spans="2:15" customFormat="1" ht="15.75" x14ac:dyDescent="0.25">
      <c r="E72" s="1"/>
      <c r="M72" t="s">
        <v>242</v>
      </c>
      <c r="O72" t="s">
        <v>71</v>
      </c>
    </row>
    <row r="73" spans="2:15" customFormat="1" ht="15.75" x14ac:dyDescent="0.25">
      <c r="E73" s="1"/>
    </row>
    <row r="74" spans="2:15" customFormat="1" ht="15.75" x14ac:dyDescent="0.25">
      <c r="E74" s="1"/>
      <c r="M74" t="s">
        <v>241</v>
      </c>
      <c r="O74" t="s">
        <v>221</v>
      </c>
    </row>
    <row r="75" spans="2:15" customFormat="1" ht="15.75" x14ac:dyDescent="0.25">
      <c r="E75" s="1"/>
    </row>
    <row r="76" spans="2:15" customFormat="1" ht="15.75" x14ac:dyDescent="0.25">
      <c r="E76" s="1"/>
    </row>
    <row r="77" spans="2:15" s="70" customFormat="1" ht="15.75" x14ac:dyDescent="0.25">
      <c r="B77" s="70" t="s">
        <v>210</v>
      </c>
      <c r="C77" s="70" t="s">
        <v>111</v>
      </c>
      <c r="D77" s="70" t="s">
        <v>112</v>
      </c>
      <c r="E77" s="71">
        <v>38095</v>
      </c>
      <c r="F77" s="70" t="s">
        <v>48</v>
      </c>
      <c r="G77" s="70" t="s">
        <v>132</v>
      </c>
      <c r="H77" s="70" t="s">
        <v>143</v>
      </c>
      <c r="I77" s="70">
        <v>50</v>
      </c>
      <c r="J77" s="70" t="s">
        <v>115</v>
      </c>
    </row>
    <row r="78" spans="2:15" s="70" customFormat="1" ht="15.75" x14ac:dyDescent="0.25">
      <c r="E78" s="71"/>
    </row>
    <row r="79" spans="2:15" customFormat="1" ht="15.75" x14ac:dyDescent="0.25">
      <c r="B79" t="s">
        <v>244</v>
      </c>
      <c r="C79" t="s">
        <v>111</v>
      </c>
      <c r="D79" t="s">
        <v>117</v>
      </c>
      <c r="E79" s="1">
        <v>37861</v>
      </c>
      <c r="F79" t="s">
        <v>47</v>
      </c>
      <c r="G79" t="s">
        <v>132</v>
      </c>
      <c r="H79" t="s">
        <v>145</v>
      </c>
      <c r="I79">
        <v>55</v>
      </c>
      <c r="J79" t="s">
        <v>115</v>
      </c>
      <c r="L79" t="s">
        <v>57</v>
      </c>
      <c r="M79" t="s">
        <v>244</v>
      </c>
      <c r="O79" t="s">
        <v>233</v>
      </c>
    </row>
    <row r="80" spans="2:15" customFormat="1" ht="15.75" x14ac:dyDescent="0.25">
      <c r="E80" s="1"/>
    </row>
    <row r="81" spans="2:15" customFormat="1" ht="15.75" x14ac:dyDescent="0.25">
      <c r="B81" t="s">
        <v>65</v>
      </c>
      <c r="C81" t="s">
        <v>111</v>
      </c>
      <c r="D81" t="s">
        <v>117</v>
      </c>
      <c r="E81" s="1">
        <v>37860</v>
      </c>
      <c r="F81" t="s">
        <v>48</v>
      </c>
      <c r="G81" t="s">
        <v>132</v>
      </c>
      <c r="H81">
        <v>81</v>
      </c>
      <c r="I81">
        <v>89</v>
      </c>
      <c r="J81" t="s">
        <v>115</v>
      </c>
      <c r="L81" t="s">
        <v>57</v>
      </c>
      <c r="M81" t="s">
        <v>65</v>
      </c>
      <c r="O81" t="s">
        <v>69</v>
      </c>
    </row>
    <row r="82" spans="2:15" x14ac:dyDescent="0.25">
      <c r="C82" s="23"/>
      <c r="D82" s="23"/>
      <c r="E82" s="23"/>
      <c r="F82" s="23"/>
      <c r="G82" s="24"/>
      <c r="H82" s="25"/>
      <c r="I82" s="23"/>
    </row>
    <row r="83" spans="2:15" x14ac:dyDescent="0.25">
      <c r="H83" s="17"/>
    </row>
    <row r="84" spans="2:15" s="3" customFormat="1" x14ac:dyDescent="0.25">
      <c r="B84" s="41"/>
      <c r="G84" s="18"/>
      <c r="H84" s="19"/>
      <c r="I84" s="3" t="s">
        <v>29</v>
      </c>
      <c r="J84" s="3" t="s">
        <v>95</v>
      </c>
      <c r="L84" s="14"/>
      <c r="M84" s="14"/>
      <c r="N84" s="14"/>
      <c r="O84" s="14"/>
    </row>
    <row r="85" spans="2:15" s="3" customFormat="1" x14ac:dyDescent="0.25">
      <c r="B85" s="41"/>
      <c r="G85" s="18"/>
      <c r="H85" s="19"/>
      <c r="I85" s="14" t="s">
        <v>30</v>
      </c>
      <c r="J85" s="14" t="s">
        <v>96</v>
      </c>
      <c r="K85" s="14"/>
      <c r="L85" s="14"/>
    </row>
    <row r="86" spans="2:15" x14ac:dyDescent="0.25">
      <c r="H86" s="17"/>
      <c r="M86" s="3"/>
      <c r="N86" s="3"/>
      <c r="O86" s="3"/>
    </row>
    <row r="87" spans="2:15" customFormat="1" x14ac:dyDescent="0.25">
      <c r="B87" s="38"/>
      <c r="E87" s="1"/>
      <c r="L87" s="14"/>
      <c r="N87" s="14"/>
    </row>
    <row r="88" spans="2:15" s="70" customFormat="1" ht="15.75" x14ac:dyDescent="0.25">
      <c r="B88" s="70" t="s">
        <v>223</v>
      </c>
      <c r="C88" s="70" t="s">
        <v>111</v>
      </c>
      <c r="D88" s="70" t="s">
        <v>112</v>
      </c>
      <c r="E88" s="71">
        <v>37124</v>
      </c>
      <c r="F88" s="70" t="s">
        <v>46</v>
      </c>
      <c r="G88" s="70" t="s">
        <v>148</v>
      </c>
      <c r="H88" s="70" t="s">
        <v>149</v>
      </c>
      <c r="I88" s="70">
        <v>45</v>
      </c>
      <c r="J88" s="70" t="s">
        <v>115</v>
      </c>
      <c r="L88" s="70" t="s">
        <v>57</v>
      </c>
      <c r="M88" s="70" t="s">
        <v>223</v>
      </c>
      <c r="O88" s="70" t="s">
        <v>210</v>
      </c>
    </row>
    <row r="89" spans="2:15" s="70" customFormat="1" ht="15.75" x14ac:dyDescent="0.25">
      <c r="E89" s="71"/>
    </row>
    <row r="90" spans="2:15" s="70" customFormat="1" ht="15.75" x14ac:dyDescent="0.25">
      <c r="B90" s="70" t="s">
        <v>211</v>
      </c>
      <c r="C90" s="70" t="s">
        <v>111</v>
      </c>
      <c r="D90" s="70" t="s">
        <v>112</v>
      </c>
      <c r="E90" s="71">
        <v>37028</v>
      </c>
      <c r="F90" s="70" t="s">
        <v>48</v>
      </c>
      <c r="G90" s="70" t="s">
        <v>148</v>
      </c>
      <c r="H90" s="70">
        <v>55</v>
      </c>
      <c r="I90" s="70">
        <v>55</v>
      </c>
      <c r="J90" s="70" t="s">
        <v>115</v>
      </c>
      <c r="L90" s="70" t="s">
        <v>57</v>
      </c>
      <c r="M90" s="70" t="s">
        <v>211</v>
      </c>
      <c r="O90" s="70" t="s">
        <v>223</v>
      </c>
    </row>
    <row r="91" spans="2:15" s="70" customFormat="1" ht="15.75" x14ac:dyDescent="0.25">
      <c r="E91" s="71"/>
    </row>
    <row r="92" spans="2:15" s="72" customFormat="1" ht="15.75" x14ac:dyDescent="0.25">
      <c r="B92" s="72" t="s">
        <v>151</v>
      </c>
      <c r="C92" s="72" t="s">
        <v>111</v>
      </c>
      <c r="D92" s="72" t="s">
        <v>117</v>
      </c>
      <c r="E92" s="73">
        <v>37111</v>
      </c>
      <c r="F92" s="72" t="s">
        <v>152</v>
      </c>
      <c r="G92" s="72" t="s">
        <v>148</v>
      </c>
      <c r="H92" s="72" t="s">
        <v>153</v>
      </c>
      <c r="I92" s="72">
        <v>56</v>
      </c>
      <c r="J92" s="72" t="s">
        <v>115</v>
      </c>
    </row>
    <row r="93" spans="2:15" customFormat="1" ht="15.75" x14ac:dyDescent="0.25">
      <c r="B93" t="s">
        <v>233</v>
      </c>
      <c r="C93" t="s">
        <v>111</v>
      </c>
      <c r="D93" t="s">
        <v>117</v>
      </c>
      <c r="E93" s="1">
        <v>37244</v>
      </c>
      <c r="F93" t="s">
        <v>44</v>
      </c>
      <c r="G93" t="s">
        <v>148</v>
      </c>
      <c r="H93" t="s">
        <v>155</v>
      </c>
      <c r="I93">
        <v>56</v>
      </c>
      <c r="J93" t="s">
        <v>115</v>
      </c>
      <c r="M93" t="s">
        <v>233</v>
      </c>
    </row>
    <row r="94" spans="2:15" customFormat="1" ht="15.75" x14ac:dyDescent="0.25">
      <c r="E94" s="1"/>
    </row>
    <row r="95" spans="2:15" customFormat="1" ht="15.75" x14ac:dyDescent="0.25">
      <c r="B95" t="s">
        <v>69</v>
      </c>
      <c r="C95" t="s">
        <v>111</v>
      </c>
      <c r="D95" t="s">
        <v>117</v>
      </c>
      <c r="E95" s="1">
        <v>37580</v>
      </c>
      <c r="F95" t="s">
        <v>49</v>
      </c>
      <c r="G95" t="s">
        <v>148</v>
      </c>
      <c r="H95">
        <v>96</v>
      </c>
      <c r="I95">
        <v>100</v>
      </c>
      <c r="J95" t="s">
        <v>115</v>
      </c>
      <c r="L95" t="s">
        <v>57</v>
      </c>
      <c r="M95" t="s">
        <v>69</v>
      </c>
      <c r="O95" t="s">
        <v>234</v>
      </c>
    </row>
    <row r="96" spans="2:15" x14ac:dyDescent="0.25">
      <c r="H96" s="17"/>
    </row>
    <row r="97" spans="2:17" x14ac:dyDescent="0.25">
      <c r="C97" s="23"/>
      <c r="D97" s="23"/>
      <c r="E97" s="23"/>
      <c r="F97" s="23"/>
      <c r="G97" s="24"/>
      <c r="H97" s="25"/>
      <c r="I97" s="23"/>
    </row>
    <row r="98" spans="2:17" x14ac:dyDescent="0.25">
      <c r="C98" s="23"/>
      <c r="D98" s="23"/>
      <c r="E98" s="23"/>
      <c r="F98" s="23"/>
      <c r="G98" s="24"/>
      <c r="H98" s="25"/>
      <c r="I98" s="23"/>
    </row>
    <row r="99" spans="2:17" x14ac:dyDescent="0.25">
      <c r="H99" s="17"/>
    </row>
    <row r="100" spans="2:17" x14ac:dyDescent="0.25">
      <c r="H100" s="17"/>
      <c r="I100" s="3" t="s">
        <v>8</v>
      </c>
      <c r="J100" s="3" t="s">
        <v>97</v>
      </c>
      <c r="K100" s="3"/>
    </row>
    <row r="101" spans="2:17" x14ac:dyDescent="0.25">
      <c r="H101" s="17"/>
      <c r="I101" s="14" t="s">
        <v>7</v>
      </c>
      <c r="J101" s="14" t="s">
        <v>98</v>
      </c>
    </row>
    <row r="102" spans="2:17" x14ac:dyDescent="0.25">
      <c r="C102" s="21"/>
      <c r="D102" s="21"/>
      <c r="E102" s="21"/>
      <c r="F102" s="21"/>
      <c r="G102" s="22"/>
      <c r="H102" s="16"/>
      <c r="I102" s="21"/>
      <c r="J102" s="21"/>
      <c r="K102" s="21"/>
      <c r="O102" s="21"/>
      <c r="P102" s="21"/>
      <c r="Q102" s="21"/>
    </row>
    <row r="103" spans="2:17" s="70" customFormat="1" ht="15.75" x14ac:dyDescent="0.25">
      <c r="B103" s="70" t="s">
        <v>212</v>
      </c>
      <c r="C103" s="70" t="s">
        <v>111</v>
      </c>
      <c r="D103" s="70" t="s">
        <v>112</v>
      </c>
      <c r="E103" s="71">
        <v>36642</v>
      </c>
      <c r="F103" s="70" t="s">
        <v>48</v>
      </c>
      <c r="G103" s="70" t="s">
        <v>158</v>
      </c>
      <c r="H103" s="70">
        <v>60</v>
      </c>
      <c r="I103" s="70">
        <v>65</v>
      </c>
      <c r="J103" s="70" t="s">
        <v>115</v>
      </c>
      <c r="L103" s="70" t="s">
        <v>57</v>
      </c>
      <c r="M103" s="70" t="s">
        <v>211</v>
      </c>
      <c r="O103" s="70" t="s">
        <v>212</v>
      </c>
    </row>
    <row r="104" spans="2:17" s="70" customFormat="1" ht="15.75" x14ac:dyDescent="0.25">
      <c r="E104" s="71"/>
    </row>
    <row r="105" spans="2:17" customFormat="1" ht="15.75" x14ac:dyDescent="0.25">
      <c r="B105" t="s">
        <v>62</v>
      </c>
      <c r="C105" t="s">
        <v>160</v>
      </c>
      <c r="D105" t="s">
        <v>117</v>
      </c>
      <c r="E105" s="1">
        <v>36481</v>
      </c>
      <c r="F105" t="s">
        <v>47</v>
      </c>
      <c r="G105" t="s">
        <v>158</v>
      </c>
      <c r="H105">
        <v>67</v>
      </c>
      <c r="I105">
        <v>69</v>
      </c>
      <c r="J105" t="s">
        <v>115</v>
      </c>
      <c r="L105" t="s">
        <v>57</v>
      </c>
      <c r="M105" s="70" t="s">
        <v>59</v>
      </c>
      <c r="O105" s="70" t="s">
        <v>212</v>
      </c>
    </row>
    <row r="106" spans="2:17" customFormat="1" ht="15.75" x14ac:dyDescent="0.25">
      <c r="E106" s="1"/>
    </row>
    <row r="107" spans="2:17" customFormat="1" ht="15.75" x14ac:dyDescent="0.25">
      <c r="B107" t="s">
        <v>234</v>
      </c>
      <c r="C107" t="s">
        <v>111</v>
      </c>
      <c r="D107" t="s">
        <v>117</v>
      </c>
      <c r="E107" s="1">
        <v>36617</v>
      </c>
      <c r="F107" t="s">
        <v>44</v>
      </c>
      <c r="G107" t="s">
        <v>158</v>
      </c>
      <c r="H107" t="s">
        <v>162</v>
      </c>
      <c r="I107">
        <v>110</v>
      </c>
      <c r="J107" t="s">
        <v>115</v>
      </c>
      <c r="L107" t="s">
        <v>57</v>
      </c>
      <c r="M107" t="s">
        <v>62</v>
      </c>
      <c r="O107" t="s">
        <v>224</v>
      </c>
    </row>
    <row r="108" spans="2:17" x14ac:dyDescent="0.25">
      <c r="H108" s="17"/>
    </row>
    <row r="109" spans="2:17" x14ac:dyDescent="0.25">
      <c r="H109" s="17"/>
      <c r="L109" s="14" t="s">
        <v>57</v>
      </c>
      <c r="M109" t="s">
        <v>234</v>
      </c>
      <c r="O109" t="s">
        <v>213</v>
      </c>
    </row>
    <row r="110" spans="2:17" x14ac:dyDescent="0.25">
      <c r="H110" s="17"/>
    </row>
    <row r="111" spans="2:17" x14ac:dyDescent="0.25">
      <c r="C111" s="23"/>
      <c r="D111" s="23"/>
      <c r="E111" s="23"/>
      <c r="F111" s="23"/>
      <c r="G111" s="24"/>
      <c r="H111" s="25"/>
      <c r="I111" s="23"/>
    </row>
    <row r="112" spans="2:17" x14ac:dyDescent="0.25">
      <c r="C112" s="23"/>
      <c r="D112" s="23"/>
      <c r="E112" s="23"/>
      <c r="F112" s="23"/>
      <c r="G112" s="24"/>
      <c r="H112" s="25"/>
      <c r="I112" s="23"/>
    </row>
    <row r="113" spans="2:15" x14ac:dyDescent="0.25">
      <c r="H113" s="17"/>
      <c r="I113" s="3" t="s">
        <v>31</v>
      </c>
      <c r="J113" s="3" t="s">
        <v>99</v>
      </c>
    </row>
    <row r="114" spans="2:15" x14ac:dyDescent="0.25">
      <c r="H114" s="17"/>
      <c r="I114" s="14" t="s">
        <v>32</v>
      </c>
      <c r="J114" s="2" t="s">
        <v>100</v>
      </c>
    </row>
    <row r="115" spans="2:15" customFormat="1" x14ac:dyDescent="0.25">
      <c r="B115" s="38"/>
      <c r="E115" s="1"/>
      <c r="L115" s="14"/>
      <c r="M115" s="14"/>
      <c r="N115" s="14"/>
      <c r="O115" s="14"/>
    </row>
    <row r="116" spans="2:15" s="70" customFormat="1" ht="15.75" x14ac:dyDescent="0.25">
      <c r="B116" s="70" t="s">
        <v>59</v>
      </c>
      <c r="C116" s="70" t="s">
        <v>111</v>
      </c>
      <c r="D116" s="70" t="s">
        <v>112</v>
      </c>
      <c r="E116" s="71">
        <v>35919</v>
      </c>
      <c r="F116" s="70" t="s">
        <v>44</v>
      </c>
      <c r="G116" s="70" t="s">
        <v>164</v>
      </c>
      <c r="H116" s="70">
        <v>62.1</v>
      </c>
      <c r="I116" s="70">
        <v>62</v>
      </c>
      <c r="J116" s="70" t="s">
        <v>115</v>
      </c>
      <c r="L116" s="70" t="s">
        <v>57</v>
      </c>
      <c r="M116" s="70" t="s">
        <v>211</v>
      </c>
      <c r="O116" s="70" t="s">
        <v>59</v>
      </c>
    </row>
    <row r="117" spans="2:15" s="70" customFormat="1" ht="15.75" x14ac:dyDescent="0.25">
      <c r="E117" s="71"/>
    </row>
    <row r="118" spans="2:15" customFormat="1" ht="15.75" x14ac:dyDescent="0.25">
      <c r="B118" t="s">
        <v>224</v>
      </c>
      <c r="C118" t="s">
        <v>111</v>
      </c>
      <c r="D118" t="s">
        <v>117</v>
      </c>
      <c r="E118" s="1">
        <v>35655</v>
      </c>
      <c r="F118" t="s">
        <v>46</v>
      </c>
      <c r="G118" t="s">
        <v>164</v>
      </c>
      <c r="H118">
        <v>64.8</v>
      </c>
      <c r="I118">
        <v>65</v>
      </c>
      <c r="J118" t="s">
        <v>115</v>
      </c>
    </row>
    <row r="119" spans="2:15" customFormat="1" ht="15.75" x14ac:dyDescent="0.25">
      <c r="E119" s="1"/>
    </row>
    <row r="120" spans="2:15" customFormat="1" ht="15.75" x14ac:dyDescent="0.25">
      <c r="B120" t="s">
        <v>213</v>
      </c>
      <c r="C120" t="s">
        <v>111</v>
      </c>
      <c r="D120" t="s">
        <v>117</v>
      </c>
      <c r="E120" s="1">
        <v>35496</v>
      </c>
      <c r="F120" t="s">
        <v>48</v>
      </c>
      <c r="G120" t="s">
        <v>164</v>
      </c>
      <c r="H120">
        <v>100</v>
      </c>
      <c r="I120">
        <v>97</v>
      </c>
      <c r="J120" t="s">
        <v>115</v>
      </c>
    </row>
    <row r="121" spans="2:15" x14ac:dyDescent="0.25">
      <c r="H121" s="17"/>
      <c r="L121"/>
      <c r="M121"/>
      <c r="N121"/>
      <c r="O121"/>
    </row>
    <row r="122" spans="2:15" x14ac:dyDescent="0.25">
      <c r="H122" s="17"/>
      <c r="M122"/>
      <c r="O122"/>
    </row>
    <row r="123" spans="2:15" x14ac:dyDescent="0.25">
      <c r="C123" s="23"/>
      <c r="D123" s="23"/>
      <c r="E123" s="23"/>
      <c r="F123" s="23"/>
      <c r="G123" s="24"/>
      <c r="H123" s="25"/>
      <c r="I123" s="23"/>
    </row>
    <row r="124" spans="2:15" x14ac:dyDescent="0.25">
      <c r="C124" s="23"/>
      <c r="D124" s="23"/>
      <c r="E124" s="23"/>
      <c r="F124" s="23"/>
      <c r="G124" s="24"/>
      <c r="H124" s="25"/>
      <c r="I124" s="23"/>
    </row>
    <row r="125" spans="2:15" x14ac:dyDescent="0.25">
      <c r="H125" s="17"/>
      <c r="I125" s="3" t="s">
        <v>33</v>
      </c>
      <c r="J125" s="3" t="s">
        <v>102</v>
      </c>
      <c r="K125" s="3"/>
    </row>
    <row r="126" spans="2:15" s="3" customFormat="1" x14ac:dyDescent="0.25">
      <c r="B126" s="41"/>
      <c r="G126" s="18"/>
      <c r="H126" s="19"/>
      <c r="I126" s="14" t="s">
        <v>34</v>
      </c>
      <c r="J126" s="2" t="s">
        <v>100</v>
      </c>
      <c r="K126" s="2"/>
      <c r="L126" s="14"/>
      <c r="M126" s="14"/>
      <c r="N126" s="14"/>
      <c r="O126" s="14"/>
    </row>
    <row r="127" spans="2:15" s="3" customFormat="1" x14ac:dyDescent="0.25">
      <c r="B127" s="41"/>
      <c r="G127" s="18"/>
      <c r="H127" s="19"/>
    </row>
    <row r="128" spans="2:15" customFormat="1" x14ac:dyDescent="0.25">
      <c r="B128" s="38"/>
      <c r="E128" s="1"/>
      <c r="L128" s="3"/>
      <c r="N128" s="3"/>
      <c r="O128" s="21"/>
    </row>
    <row r="129" spans="1:15" s="4" customFormat="1" ht="15.75" x14ac:dyDescent="0.25">
      <c r="B129" s="37"/>
      <c r="E129" s="5"/>
    </row>
    <row r="130" spans="1:15" s="70" customFormat="1" ht="15.75" x14ac:dyDescent="0.25">
      <c r="B130" s="70" t="s">
        <v>59</v>
      </c>
      <c r="C130" s="70" t="s">
        <v>111</v>
      </c>
      <c r="D130" s="70" t="s">
        <v>112</v>
      </c>
      <c r="E130" s="71">
        <v>35919</v>
      </c>
      <c r="F130" s="70" t="s">
        <v>44</v>
      </c>
      <c r="G130" s="70" t="s">
        <v>170</v>
      </c>
      <c r="H130" s="70">
        <v>62.1</v>
      </c>
      <c r="I130" s="70">
        <v>62</v>
      </c>
      <c r="J130" s="70" t="s">
        <v>115</v>
      </c>
    </row>
    <row r="131" spans="1:15" s="70" customFormat="1" ht="15.75" x14ac:dyDescent="0.25">
      <c r="E131" s="71"/>
    </row>
    <row r="132" spans="1:15" customFormat="1" ht="15.75" x14ac:dyDescent="0.25">
      <c r="B132" t="s">
        <v>214</v>
      </c>
      <c r="C132" t="s">
        <v>111</v>
      </c>
      <c r="D132" t="s">
        <v>117</v>
      </c>
      <c r="E132" s="1">
        <v>32700</v>
      </c>
      <c r="F132" t="s">
        <v>48</v>
      </c>
      <c r="G132" t="s">
        <v>170</v>
      </c>
      <c r="H132">
        <v>66</v>
      </c>
      <c r="I132">
        <v>65</v>
      </c>
      <c r="J132" t="s">
        <v>115</v>
      </c>
      <c r="K132" t="s">
        <v>75</v>
      </c>
      <c r="L132" t="s">
        <v>54</v>
      </c>
      <c r="M132" t="s">
        <v>214</v>
      </c>
      <c r="O132" t="s">
        <v>238</v>
      </c>
    </row>
    <row r="133" spans="1:15" customFormat="1" ht="15.75" x14ac:dyDescent="0.25">
      <c r="B133" t="s">
        <v>245</v>
      </c>
      <c r="C133" t="s">
        <v>111</v>
      </c>
      <c r="D133" t="s">
        <v>117</v>
      </c>
      <c r="E133" s="1">
        <v>32614</v>
      </c>
      <c r="F133" t="s">
        <v>49</v>
      </c>
      <c r="G133" t="s">
        <v>170</v>
      </c>
      <c r="H133">
        <v>68</v>
      </c>
      <c r="I133">
        <v>65</v>
      </c>
      <c r="J133" t="s">
        <v>115</v>
      </c>
      <c r="K133" t="s">
        <v>75</v>
      </c>
      <c r="L133" t="s">
        <v>54</v>
      </c>
      <c r="M133" t="s">
        <v>66</v>
      </c>
      <c r="O133" t="s">
        <v>73</v>
      </c>
    </row>
    <row r="134" spans="1:15" customFormat="1" ht="15.75" x14ac:dyDescent="0.25">
      <c r="A134">
        <v>7</v>
      </c>
      <c r="B134" t="s">
        <v>235</v>
      </c>
      <c r="C134" t="s">
        <v>111</v>
      </c>
      <c r="D134" t="s">
        <v>117</v>
      </c>
      <c r="E134" s="1">
        <v>32946</v>
      </c>
      <c r="F134" t="s">
        <v>44</v>
      </c>
      <c r="G134" t="s">
        <v>170</v>
      </c>
      <c r="H134">
        <v>64</v>
      </c>
      <c r="I134">
        <v>65</v>
      </c>
      <c r="J134" t="s">
        <v>115</v>
      </c>
      <c r="K134" t="s">
        <v>75</v>
      </c>
      <c r="L134" t="s">
        <v>54</v>
      </c>
      <c r="M134" t="s">
        <v>55</v>
      </c>
      <c r="O134" t="s">
        <v>235</v>
      </c>
    </row>
    <row r="135" spans="1:15" customFormat="1" ht="15.75" x14ac:dyDescent="0.25">
      <c r="B135" t="s">
        <v>238</v>
      </c>
      <c r="C135" t="s">
        <v>111</v>
      </c>
      <c r="D135" t="s">
        <v>117</v>
      </c>
      <c r="E135" s="1">
        <v>33154</v>
      </c>
      <c r="F135" t="s">
        <v>45</v>
      </c>
      <c r="G135" t="s">
        <v>170</v>
      </c>
      <c r="H135" t="s">
        <v>175</v>
      </c>
      <c r="I135">
        <v>65</v>
      </c>
      <c r="J135" t="s">
        <v>115</v>
      </c>
      <c r="K135" t="s">
        <v>75</v>
      </c>
      <c r="L135" t="s">
        <v>56</v>
      </c>
      <c r="M135" t="s">
        <v>245</v>
      </c>
    </row>
    <row r="136" spans="1:15" customFormat="1" ht="15.75" x14ac:dyDescent="0.25">
      <c r="B136" t="s">
        <v>73</v>
      </c>
      <c r="C136" t="s">
        <v>111</v>
      </c>
      <c r="D136" t="s">
        <v>117</v>
      </c>
      <c r="E136" s="1">
        <v>32348</v>
      </c>
      <c r="F136" t="s">
        <v>45</v>
      </c>
      <c r="G136" t="s">
        <v>170</v>
      </c>
      <c r="H136">
        <v>60</v>
      </c>
      <c r="I136">
        <v>65</v>
      </c>
      <c r="J136" t="s">
        <v>115</v>
      </c>
      <c r="K136" t="s">
        <v>75</v>
      </c>
      <c r="L136" t="s">
        <v>56</v>
      </c>
    </row>
    <row r="137" spans="1:15" customFormat="1" ht="15.75" x14ac:dyDescent="0.25">
      <c r="B137" t="s">
        <v>55</v>
      </c>
      <c r="C137" t="s">
        <v>111</v>
      </c>
      <c r="D137" t="s">
        <v>117</v>
      </c>
      <c r="E137" s="1">
        <v>31139</v>
      </c>
      <c r="F137" t="s">
        <v>44</v>
      </c>
      <c r="G137" t="s">
        <v>170</v>
      </c>
      <c r="H137">
        <v>66</v>
      </c>
      <c r="I137">
        <v>65</v>
      </c>
      <c r="J137" t="s">
        <v>115</v>
      </c>
      <c r="K137" t="s">
        <v>75</v>
      </c>
      <c r="L137" t="s">
        <v>56</v>
      </c>
    </row>
    <row r="138" spans="1:15" customFormat="1" ht="15.75" x14ac:dyDescent="0.25">
      <c r="B138" t="s">
        <v>66</v>
      </c>
      <c r="C138" t="s">
        <v>111</v>
      </c>
      <c r="D138" t="s">
        <v>117</v>
      </c>
      <c r="E138" s="1">
        <v>33445</v>
      </c>
      <c r="F138" t="s">
        <v>48</v>
      </c>
      <c r="G138" t="s">
        <v>170</v>
      </c>
      <c r="H138">
        <v>65</v>
      </c>
      <c r="I138">
        <v>65</v>
      </c>
      <c r="J138" t="s">
        <v>115</v>
      </c>
      <c r="K138" t="s">
        <v>75</v>
      </c>
      <c r="L138" t="s">
        <v>56</v>
      </c>
    </row>
    <row r="139" spans="1:15" customFormat="1" ht="15.75" x14ac:dyDescent="0.25">
      <c r="E139" s="1"/>
      <c r="K139" t="s">
        <v>75</v>
      </c>
      <c r="L139" t="s">
        <v>249</v>
      </c>
    </row>
    <row r="140" spans="1:15" customFormat="1" ht="15.75" x14ac:dyDescent="0.25">
      <c r="E140" s="1"/>
      <c r="K140" t="s">
        <v>75</v>
      </c>
      <c r="L140" t="s">
        <v>249</v>
      </c>
    </row>
    <row r="141" spans="1:15" customFormat="1" ht="15.75" x14ac:dyDescent="0.25">
      <c r="E141" s="1"/>
      <c r="K141" t="s">
        <v>75</v>
      </c>
      <c r="L141" t="s">
        <v>249</v>
      </c>
    </row>
    <row r="142" spans="1:15" customFormat="1" ht="15.75" x14ac:dyDescent="0.25">
      <c r="E142" s="1"/>
      <c r="K142" t="s">
        <v>75</v>
      </c>
      <c r="L142" t="s">
        <v>251</v>
      </c>
    </row>
    <row r="143" spans="1:15" customFormat="1" ht="15.75" x14ac:dyDescent="0.25">
      <c r="E143" s="1"/>
      <c r="K143" t="s">
        <v>75</v>
      </c>
      <c r="L143" t="s">
        <v>252</v>
      </c>
      <c r="M143" t="s">
        <v>260</v>
      </c>
    </row>
    <row r="144" spans="1:15" customFormat="1" ht="15.75" x14ac:dyDescent="0.25">
      <c r="E144" s="1"/>
    </row>
    <row r="145" spans="1:15" customFormat="1" ht="15.75" x14ac:dyDescent="0.25">
      <c r="E145" s="1"/>
    </row>
    <row r="146" spans="1:15" customFormat="1" ht="15.75" x14ac:dyDescent="0.25">
      <c r="E146" s="1"/>
    </row>
    <row r="147" spans="1:15" customFormat="1" ht="15.75" x14ac:dyDescent="0.25">
      <c r="B147" t="s">
        <v>225</v>
      </c>
      <c r="C147" t="s">
        <v>111</v>
      </c>
      <c r="D147" t="s">
        <v>117</v>
      </c>
      <c r="E147" s="1">
        <v>31306</v>
      </c>
      <c r="F147" t="s">
        <v>46</v>
      </c>
      <c r="G147" t="s">
        <v>170</v>
      </c>
      <c r="H147">
        <v>70</v>
      </c>
      <c r="I147">
        <v>74</v>
      </c>
      <c r="J147" t="s">
        <v>115</v>
      </c>
      <c r="K147" t="s">
        <v>77</v>
      </c>
      <c r="L147" t="s">
        <v>54</v>
      </c>
      <c r="M147" t="s">
        <v>215</v>
      </c>
      <c r="O147" t="s">
        <v>226</v>
      </c>
    </row>
    <row r="148" spans="1:15" customFormat="1" ht="15.75" x14ac:dyDescent="0.25">
      <c r="A148">
        <v>7</v>
      </c>
      <c r="B148" t="s">
        <v>215</v>
      </c>
      <c r="C148" t="s">
        <v>111</v>
      </c>
      <c r="D148" t="s">
        <v>117</v>
      </c>
      <c r="E148" s="1">
        <v>34605</v>
      </c>
      <c r="F148" t="s">
        <v>48</v>
      </c>
      <c r="G148" t="s">
        <v>170</v>
      </c>
      <c r="H148" t="s">
        <v>180</v>
      </c>
      <c r="I148">
        <v>74</v>
      </c>
      <c r="J148" t="s">
        <v>115</v>
      </c>
      <c r="K148" t="s">
        <v>77</v>
      </c>
      <c r="L148" t="s">
        <v>54</v>
      </c>
      <c r="M148" t="s">
        <v>239</v>
      </c>
      <c r="O148" t="s">
        <v>246</v>
      </c>
    </row>
    <row r="149" spans="1:15" customFormat="1" ht="15.75" x14ac:dyDescent="0.25">
      <c r="B149" t="s">
        <v>67</v>
      </c>
      <c r="C149" t="s">
        <v>111</v>
      </c>
      <c r="D149" t="s">
        <v>117</v>
      </c>
      <c r="E149" s="1">
        <v>34727</v>
      </c>
      <c r="F149" t="s">
        <v>48</v>
      </c>
      <c r="G149" t="s">
        <v>170</v>
      </c>
      <c r="H149" t="s">
        <v>182</v>
      </c>
      <c r="I149">
        <v>74</v>
      </c>
      <c r="J149" t="s">
        <v>115</v>
      </c>
      <c r="K149" t="s">
        <v>77</v>
      </c>
      <c r="L149" t="s">
        <v>54</v>
      </c>
      <c r="M149" t="s">
        <v>225</v>
      </c>
      <c r="O149" t="s">
        <v>63</v>
      </c>
    </row>
    <row r="150" spans="1:15" customFormat="1" ht="15.75" x14ac:dyDescent="0.25">
      <c r="B150" t="s">
        <v>63</v>
      </c>
      <c r="C150" t="s">
        <v>111</v>
      </c>
      <c r="D150" t="s">
        <v>117</v>
      </c>
      <c r="E150" s="1">
        <v>34830</v>
      </c>
      <c r="F150" t="s">
        <v>47</v>
      </c>
      <c r="G150" t="s">
        <v>170</v>
      </c>
      <c r="H150">
        <v>75</v>
      </c>
      <c r="I150">
        <v>74</v>
      </c>
      <c r="J150" t="s">
        <v>115</v>
      </c>
      <c r="K150" t="s">
        <v>77</v>
      </c>
      <c r="L150" t="s">
        <v>56</v>
      </c>
      <c r="M150" t="s">
        <v>67</v>
      </c>
    </row>
    <row r="151" spans="1:15" customFormat="1" ht="15.75" x14ac:dyDescent="0.25">
      <c r="B151" t="s">
        <v>239</v>
      </c>
      <c r="C151" t="s">
        <v>111</v>
      </c>
      <c r="D151" t="s">
        <v>117</v>
      </c>
      <c r="E151" s="1">
        <v>35053</v>
      </c>
      <c r="F151" t="s">
        <v>45</v>
      </c>
      <c r="G151" t="s">
        <v>170</v>
      </c>
      <c r="H151">
        <v>75</v>
      </c>
      <c r="I151">
        <v>74</v>
      </c>
      <c r="J151" t="s">
        <v>115</v>
      </c>
      <c r="K151" t="s">
        <v>77</v>
      </c>
      <c r="L151" t="s">
        <v>56</v>
      </c>
    </row>
    <row r="152" spans="1:15" customFormat="1" ht="15.75" x14ac:dyDescent="0.25">
      <c r="B152" t="s">
        <v>226</v>
      </c>
      <c r="C152" t="s">
        <v>111</v>
      </c>
      <c r="D152" t="s">
        <v>117</v>
      </c>
      <c r="E152" s="1">
        <v>33540</v>
      </c>
      <c r="F152" t="s">
        <v>46</v>
      </c>
      <c r="G152" t="s">
        <v>170</v>
      </c>
      <c r="H152" t="s">
        <v>186</v>
      </c>
      <c r="I152">
        <v>74</v>
      </c>
      <c r="J152" t="s">
        <v>115</v>
      </c>
      <c r="K152" t="s">
        <v>77</v>
      </c>
      <c r="L152" t="s">
        <v>56</v>
      </c>
    </row>
    <row r="153" spans="1:15" customFormat="1" ht="15.75" x14ac:dyDescent="0.25">
      <c r="B153" t="s">
        <v>246</v>
      </c>
      <c r="C153" t="s">
        <v>111</v>
      </c>
      <c r="D153" t="s">
        <v>117</v>
      </c>
      <c r="E153" s="1">
        <v>32948</v>
      </c>
      <c r="F153" t="s">
        <v>188</v>
      </c>
      <c r="G153" t="s">
        <v>170</v>
      </c>
      <c r="H153">
        <v>74</v>
      </c>
      <c r="I153">
        <v>74</v>
      </c>
      <c r="J153" t="s">
        <v>115</v>
      </c>
      <c r="K153" t="s">
        <v>77</v>
      </c>
      <c r="L153" t="s">
        <v>56</v>
      </c>
    </row>
    <row r="154" spans="1:15" customFormat="1" ht="15.75" x14ac:dyDescent="0.25">
      <c r="E154" s="1"/>
      <c r="K154" t="s">
        <v>77</v>
      </c>
      <c r="L154" t="s">
        <v>249</v>
      </c>
    </row>
    <row r="155" spans="1:15" customFormat="1" ht="15.75" x14ac:dyDescent="0.25">
      <c r="E155" s="1"/>
      <c r="K155" t="s">
        <v>77</v>
      </c>
      <c r="L155" t="s">
        <v>249</v>
      </c>
    </row>
    <row r="156" spans="1:15" customFormat="1" ht="15.75" x14ac:dyDescent="0.25">
      <c r="E156" s="1"/>
      <c r="K156" t="s">
        <v>77</v>
      </c>
      <c r="L156" t="s">
        <v>249</v>
      </c>
    </row>
    <row r="157" spans="1:15" customFormat="1" ht="15.75" x14ac:dyDescent="0.25">
      <c r="E157" s="1"/>
      <c r="K157" t="s">
        <v>77</v>
      </c>
      <c r="L157" t="s">
        <v>251</v>
      </c>
    </row>
    <row r="158" spans="1:15" customFormat="1" ht="15.75" x14ac:dyDescent="0.25">
      <c r="E158" s="1"/>
      <c r="K158" t="s">
        <v>77</v>
      </c>
      <c r="L158" t="s">
        <v>252</v>
      </c>
      <c r="M158" t="s">
        <v>260</v>
      </c>
    </row>
    <row r="159" spans="1:15" customFormat="1" ht="15.75" x14ac:dyDescent="0.25">
      <c r="E159" s="1"/>
    </row>
    <row r="160" spans="1:15" customFormat="1" ht="15.75" x14ac:dyDescent="0.25">
      <c r="E160" s="1"/>
    </row>
    <row r="161" spans="1:15" customFormat="1" ht="15.75" x14ac:dyDescent="0.25">
      <c r="E161" s="1"/>
    </row>
    <row r="162" spans="1:15" customFormat="1" ht="15.75" x14ac:dyDescent="0.25">
      <c r="E162" s="1"/>
    </row>
    <row r="163" spans="1:15" customFormat="1" ht="15.75" x14ac:dyDescent="0.25">
      <c r="E163" s="1"/>
    </row>
    <row r="164" spans="1:15" customFormat="1" ht="15.75" x14ac:dyDescent="0.25">
      <c r="E164" s="1"/>
    </row>
    <row r="165" spans="1:15" customFormat="1" ht="15.75" x14ac:dyDescent="0.25">
      <c r="E165" s="1"/>
    </row>
    <row r="166" spans="1:15" customFormat="1" ht="15.75" x14ac:dyDescent="0.25">
      <c r="E166" s="1"/>
    </row>
    <row r="167" spans="1:15" s="70" customFormat="1" ht="15.75" x14ac:dyDescent="0.25">
      <c r="B167" s="70" t="s">
        <v>253</v>
      </c>
      <c r="C167" s="70" t="s">
        <v>111</v>
      </c>
      <c r="D167" s="70" t="s">
        <v>112</v>
      </c>
      <c r="E167" s="71">
        <v>32610</v>
      </c>
      <c r="F167" s="70" t="s">
        <v>47</v>
      </c>
      <c r="G167" s="70" t="s">
        <v>170</v>
      </c>
      <c r="H167" s="70">
        <v>76.3</v>
      </c>
      <c r="I167" s="70">
        <v>76</v>
      </c>
      <c r="J167" s="70" t="s">
        <v>115</v>
      </c>
      <c r="K167" s="70" t="s">
        <v>266</v>
      </c>
      <c r="L167" s="70" t="s">
        <v>54</v>
      </c>
      <c r="M167" s="70" t="s">
        <v>253</v>
      </c>
      <c r="O167" s="70" t="s">
        <v>216</v>
      </c>
    </row>
    <row r="168" spans="1:15" s="70" customFormat="1" ht="15.75" x14ac:dyDescent="0.25">
      <c r="B168" s="70" t="s">
        <v>216</v>
      </c>
      <c r="C168" s="70" t="s">
        <v>160</v>
      </c>
      <c r="D168" s="70" t="s">
        <v>112</v>
      </c>
      <c r="E168" s="71">
        <v>30899</v>
      </c>
      <c r="F168" s="70" t="s">
        <v>48</v>
      </c>
      <c r="G168" s="70" t="s">
        <v>170</v>
      </c>
      <c r="H168" s="70">
        <v>76</v>
      </c>
      <c r="I168" s="70">
        <v>76</v>
      </c>
      <c r="J168" s="70" t="s">
        <v>115</v>
      </c>
      <c r="K168" s="70" t="s">
        <v>266</v>
      </c>
    </row>
    <row r="169" spans="1:15" s="70" customFormat="1" ht="15.75" x14ac:dyDescent="0.25">
      <c r="E169" s="71"/>
    </row>
    <row r="170" spans="1:15" customFormat="1" ht="15.75" x14ac:dyDescent="0.25">
      <c r="E170" s="1"/>
    </row>
    <row r="171" spans="1:15" customFormat="1" ht="15.75" x14ac:dyDescent="0.25">
      <c r="B171" t="s">
        <v>68</v>
      </c>
      <c r="C171" t="s">
        <v>111</v>
      </c>
      <c r="D171" t="s">
        <v>117</v>
      </c>
      <c r="E171" s="1">
        <v>35754</v>
      </c>
      <c r="F171" t="s">
        <v>48</v>
      </c>
      <c r="G171" t="s">
        <v>170</v>
      </c>
      <c r="H171">
        <v>80</v>
      </c>
      <c r="I171">
        <v>79</v>
      </c>
      <c r="J171" t="s">
        <v>115</v>
      </c>
      <c r="K171" t="s">
        <v>265</v>
      </c>
      <c r="L171" t="s">
        <v>54</v>
      </c>
      <c r="M171" t="s">
        <v>218</v>
      </c>
      <c r="O171" t="s">
        <v>68</v>
      </c>
    </row>
    <row r="172" spans="1:15" customFormat="1" ht="15.75" x14ac:dyDescent="0.25">
      <c r="B172" t="s">
        <v>217</v>
      </c>
      <c r="C172" t="s">
        <v>160</v>
      </c>
      <c r="D172" t="s">
        <v>117</v>
      </c>
      <c r="E172" s="1">
        <v>31900</v>
      </c>
      <c r="F172" t="s">
        <v>48</v>
      </c>
      <c r="G172" t="s">
        <v>170</v>
      </c>
      <c r="H172" t="s">
        <v>194</v>
      </c>
      <c r="I172">
        <v>79</v>
      </c>
      <c r="J172" t="s">
        <v>115</v>
      </c>
      <c r="K172" t="s">
        <v>265</v>
      </c>
      <c r="L172" t="s">
        <v>56</v>
      </c>
      <c r="M172" t="s">
        <v>217</v>
      </c>
    </row>
    <row r="173" spans="1:15" customFormat="1" ht="15.75" x14ac:dyDescent="0.25">
      <c r="A173">
        <v>5</v>
      </c>
      <c r="B173" t="s">
        <v>218</v>
      </c>
      <c r="C173" t="s">
        <v>111</v>
      </c>
      <c r="D173" t="s">
        <v>117</v>
      </c>
      <c r="E173" s="1">
        <v>32884</v>
      </c>
      <c r="F173" t="s">
        <v>48</v>
      </c>
      <c r="G173" t="s">
        <v>170</v>
      </c>
      <c r="H173">
        <v>79</v>
      </c>
      <c r="I173">
        <v>79</v>
      </c>
      <c r="J173" t="s">
        <v>115</v>
      </c>
      <c r="K173" t="s">
        <v>265</v>
      </c>
      <c r="L173" t="s">
        <v>56</v>
      </c>
      <c r="M173" t="s">
        <v>250</v>
      </c>
      <c r="O173" t="s">
        <v>219</v>
      </c>
    </row>
    <row r="174" spans="1:15" customFormat="1" ht="15.75" x14ac:dyDescent="0.25">
      <c r="B174" t="s">
        <v>250</v>
      </c>
      <c r="C174" t="s">
        <v>111</v>
      </c>
      <c r="D174" t="s">
        <v>117</v>
      </c>
      <c r="E174" s="1">
        <v>32932</v>
      </c>
      <c r="F174" t="s">
        <v>139</v>
      </c>
      <c r="G174" t="s">
        <v>170</v>
      </c>
      <c r="H174" t="s">
        <v>197</v>
      </c>
      <c r="I174">
        <v>79</v>
      </c>
      <c r="J174" t="s">
        <v>115</v>
      </c>
      <c r="K174" t="s">
        <v>265</v>
      </c>
      <c r="L174" t="s">
        <v>249</v>
      </c>
    </row>
    <row r="175" spans="1:15" customFormat="1" ht="15.75" x14ac:dyDescent="0.25">
      <c r="B175" t="s">
        <v>219</v>
      </c>
      <c r="C175" t="s">
        <v>160</v>
      </c>
      <c r="D175" t="s">
        <v>117</v>
      </c>
      <c r="E175" s="1">
        <v>33342</v>
      </c>
      <c r="F175" t="s">
        <v>48</v>
      </c>
      <c r="G175" t="s">
        <v>170</v>
      </c>
      <c r="H175" t="s">
        <v>199</v>
      </c>
      <c r="I175">
        <v>79</v>
      </c>
      <c r="J175" t="s">
        <v>115</v>
      </c>
      <c r="K175" t="s">
        <v>265</v>
      </c>
      <c r="L175" t="s">
        <v>249</v>
      </c>
    </row>
    <row r="176" spans="1:15" customFormat="1" ht="15.75" x14ac:dyDescent="0.25">
      <c r="E176" s="1"/>
      <c r="L176" t="s">
        <v>251</v>
      </c>
      <c r="M176" t="s">
        <v>260</v>
      </c>
    </row>
    <row r="177" spans="1:15" customFormat="1" ht="15.75" x14ac:dyDescent="0.25">
      <c r="E177" s="1"/>
    </row>
    <row r="178" spans="1:15" customFormat="1" ht="15.75" x14ac:dyDescent="0.25">
      <c r="E178" s="1"/>
    </row>
    <row r="179" spans="1:15" customFormat="1" ht="15.75" x14ac:dyDescent="0.25">
      <c r="E179" s="1"/>
    </row>
    <row r="180" spans="1:15" customFormat="1" ht="15.75" x14ac:dyDescent="0.25">
      <c r="E180" s="1"/>
    </row>
    <row r="181" spans="1:15" customFormat="1" ht="15.75" x14ac:dyDescent="0.25">
      <c r="E181" s="1"/>
    </row>
    <row r="182" spans="1:15" customFormat="1" ht="15.75" x14ac:dyDescent="0.25">
      <c r="E182" s="1"/>
    </row>
    <row r="183" spans="1:15" customFormat="1" x14ac:dyDescent="0.25">
      <c r="E183" s="1"/>
      <c r="L183" s="14"/>
    </row>
    <row r="184" spans="1:15" customFormat="1" x14ac:dyDescent="0.25">
      <c r="B184" t="s">
        <v>236</v>
      </c>
      <c r="C184" t="s">
        <v>111</v>
      </c>
      <c r="D184" t="s">
        <v>117</v>
      </c>
      <c r="E184" s="1">
        <v>33361</v>
      </c>
      <c r="F184" t="s">
        <v>44</v>
      </c>
      <c r="G184" t="s">
        <v>170</v>
      </c>
      <c r="H184">
        <v>83</v>
      </c>
      <c r="I184">
        <v>86</v>
      </c>
      <c r="J184" t="s">
        <v>115</v>
      </c>
      <c r="K184" t="s">
        <v>76</v>
      </c>
      <c r="L184" s="14" t="s">
        <v>54</v>
      </c>
      <c r="M184" t="s">
        <v>247</v>
      </c>
      <c r="O184" t="s">
        <v>237</v>
      </c>
    </row>
    <row r="185" spans="1:15" customFormat="1" x14ac:dyDescent="0.25">
      <c r="A185">
        <v>4</v>
      </c>
      <c r="B185" t="s">
        <v>227</v>
      </c>
      <c r="C185" t="s">
        <v>111</v>
      </c>
      <c r="D185" t="s">
        <v>117</v>
      </c>
      <c r="E185" s="1">
        <v>30643</v>
      </c>
      <c r="F185" t="s">
        <v>46</v>
      </c>
      <c r="G185" t="s">
        <v>170</v>
      </c>
      <c r="H185">
        <v>85</v>
      </c>
      <c r="I185">
        <v>86</v>
      </c>
      <c r="J185" t="s">
        <v>115</v>
      </c>
      <c r="K185" t="s">
        <v>76</v>
      </c>
      <c r="L185" s="14" t="s">
        <v>54</v>
      </c>
      <c r="M185" t="s">
        <v>227</v>
      </c>
      <c r="O185" t="s">
        <v>236</v>
      </c>
    </row>
    <row r="186" spans="1:15" customFormat="1" x14ac:dyDescent="0.25">
      <c r="B186" t="s">
        <v>237</v>
      </c>
      <c r="C186" t="s">
        <v>111</v>
      </c>
      <c r="D186" t="s">
        <v>117</v>
      </c>
      <c r="E186" s="1">
        <v>34297</v>
      </c>
      <c r="F186" t="s">
        <v>44</v>
      </c>
      <c r="G186" t="s">
        <v>170</v>
      </c>
      <c r="H186">
        <v>82</v>
      </c>
      <c r="I186">
        <v>86</v>
      </c>
      <c r="J186" t="s">
        <v>115</v>
      </c>
      <c r="K186" t="s">
        <v>76</v>
      </c>
      <c r="L186" s="14" t="s">
        <v>56</v>
      </c>
      <c r="M186" t="s">
        <v>256</v>
      </c>
      <c r="O186" t="s">
        <v>257</v>
      </c>
    </row>
    <row r="187" spans="1:15" customFormat="1" x14ac:dyDescent="0.25">
      <c r="B187" t="s">
        <v>247</v>
      </c>
      <c r="C187" t="s">
        <v>111</v>
      </c>
      <c r="D187" t="s">
        <v>117</v>
      </c>
      <c r="E187" s="1">
        <v>33101</v>
      </c>
      <c r="F187" t="s">
        <v>47</v>
      </c>
      <c r="G187" t="s">
        <v>170</v>
      </c>
      <c r="H187">
        <v>90</v>
      </c>
      <c r="I187">
        <v>86</v>
      </c>
      <c r="J187" t="s">
        <v>115</v>
      </c>
      <c r="K187" t="s">
        <v>76</v>
      </c>
      <c r="L187" s="14" t="s">
        <v>56</v>
      </c>
      <c r="M187" t="s">
        <v>258</v>
      </c>
      <c r="O187" t="s">
        <v>259</v>
      </c>
    </row>
    <row r="188" spans="1:15" customFormat="1" x14ac:dyDescent="0.25">
      <c r="E188" s="1"/>
      <c r="K188" t="s">
        <v>76</v>
      </c>
      <c r="L188" s="14" t="s">
        <v>249</v>
      </c>
      <c r="M188" t="s">
        <v>260</v>
      </c>
    </row>
    <row r="189" spans="1:15" customFormat="1" x14ac:dyDescent="0.25">
      <c r="E189" s="1"/>
      <c r="L189" s="14"/>
    </row>
    <row r="190" spans="1:15" customFormat="1" ht="15.75" x14ac:dyDescent="0.25">
      <c r="E190" s="1"/>
    </row>
    <row r="191" spans="1:15" customFormat="1" x14ac:dyDescent="0.25">
      <c r="B191" t="s">
        <v>72</v>
      </c>
      <c r="C191" t="s">
        <v>111</v>
      </c>
      <c r="D191" t="s">
        <v>117</v>
      </c>
      <c r="E191" s="1">
        <v>34859</v>
      </c>
      <c r="F191" t="s">
        <v>45</v>
      </c>
      <c r="G191" t="s">
        <v>170</v>
      </c>
      <c r="H191">
        <v>88</v>
      </c>
      <c r="I191">
        <v>92</v>
      </c>
      <c r="J191" t="s">
        <v>115</v>
      </c>
      <c r="L191" s="14" t="s">
        <v>57</v>
      </c>
      <c r="M191" t="s">
        <v>72</v>
      </c>
      <c r="O191" t="s">
        <v>227</v>
      </c>
    </row>
    <row r="192" spans="1:15" customFormat="1" ht="15.75" x14ac:dyDescent="0.25">
      <c r="E192" s="1"/>
    </row>
    <row r="193" spans="2:15" customFormat="1" ht="15.75" x14ac:dyDescent="0.25">
      <c r="B193" t="s">
        <v>213</v>
      </c>
      <c r="C193" t="s">
        <v>111</v>
      </c>
      <c r="D193" t="s">
        <v>117</v>
      </c>
      <c r="E193" s="1">
        <v>35496</v>
      </c>
      <c r="F193" t="s">
        <v>48</v>
      </c>
      <c r="G193" t="s">
        <v>170</v>
      </c>
      <c r="H193">
        <v>100</v>
      </c>
      <c r="I193">
        <v>97</v>
      </c>
      <c r="J193" t="s">
        <v>115</v>
      </c>
      <c r="L193" t="s">
        <v>57</v>
      </c>
      <c r="M193" t="s">
        <v>72</v>
      </c>
      <c r="O193" t="s">
        <v>247</v>
      </c>
    </row>
    <row r="194" spans="2:15" s="4" customFormat="1" ht="15.75" x14ac:dyDescent="0.25">
      <c r="B194" s="37"/>
      <c r="E194" s="5"/>
    </row>
    <row r="195" spans="2:15" s="4" customFormat="1" ht="15.75" x14ac:dyDescent="0.25">
      <c r="B195" s="37"/>
    </row>
    <row r="199" spans="2:15" customFormat="1" x14ac:dyDescent="0.25">
      <c r="B199" s="38"/>
      <c r="E199" s="1"/>
      <c r="L199" s="14"/>
      <c r="M199" s="14"/>
      <c r="N199" s="14"/>
      <c r="O199" s="14"/>
    </row>
    <row r="200" spans="2:15" x14ac:dyDescent="0.25">
      <c r="G200" s="14"/>
      <c r="J200" s="14" t="s">
        <v>35</v>
      </c>
      <c r="K200" s="14" t="s">
        <v>101</v>
      </c>
      <c r="L200"/>
      <c r="M200"/>
      <c r="N200"/>
      <c r="O200"/>
    </row>
    <row r="201" spans="2:15" x14ac:dyDescent="0.25">
      <c r="G201" s="14"/>
      <c r="L201"/>
      <c r="M201"/>
    </row>
    <row r="202" spans="2:15" x14ac:dyDescent="0.25">
      <c r="G202" s="14"/>
    </row>
    <row r="203" spans="2:15" x14ac:dyDescent="0.25">
      <c r="G203" s="14"/>
      <c r="J203" s="14" t="s">
        <v>36</v>
      </c>
      <c r="K203" s="14" t="s">
        <v>101</v>
      </c>
    </row>
    <row r="204" spans="2:15" x14ac:dyDescent="0.25">
      <c r="G204" s="14"/>
    </row>
    <row r="205" spans="2:15" s="44" customFormat="1" ht="15.75" x14ac:dyDescent="0.25">
      <c r="B205" s="43"/>
      <c r="E205" s="45"/>
    </row>
    <row r="206" spans="2:15" customFormat="1" ht="15.75" x14ac:dyDescent="0.25">
      <c r="B206" t="s">
        <v>55</v>
      </c>
      <c r="C206" t="s">
        <v>111</v>
      </c>
      <c r="D206" t="s">
        <v>117</v>
      </c>
      <c r="E206" s="1">
        <v>31139</v>
      </c>
      <c r="F206" t="s">
        <v>44</v>
      </c>
      <c r="G206" t="s">
        <v>170</v>
      </c>
      <c r="H206">
        <v>66</v>
      </c>
      <c r="I206">
        <v>67</v>
      </c>
      <c r="J206" t="s">
        <v>9</v>
      </c>
      <c r="L206" t="s">
        <v>54</v>
      </c>
      <c r="M206" t="s">
        <v>55</v>
      </c>
      <c r="O206" t="s">
        <v>235</v>
      </c>
    </row>
    <row r="207" spans="2:15" customFormat="1" ht="15.75" x14ac:dyDescent="0.25">
      <c r="B207" t="s">
        <v>235</v>
      </c>
      <c r="C207" t="s">
        <v>111</v>
      </c>
      <c r="D207" t="s">
        <v>117</v>
      </c>
      <c r="E207" s="1">
        <v>32946</v>
      </c>
      <c r="F207" t="s">
        <v>44</v>
      </c>
      <c r="G207" t="s">
        <v>170</v>
      </c>
      <c r="H207">
        <v>65</v>
      </c>
      <c r="I207">
        <v>67</v>
      </c>
      <c r="J207" t="s">
        <v>9</v>
      </c>
    </row>
    <row r="208" spans="2:15" customFormat="1" ht="15.75" x14ac:dyDescent="0.25">
      <c r="E208" s="1"/>
    </row>
    <row r="209" spans="2:15" customFormat="1" ht="15.75" x14ac:dyDescent="0.25">
      <c r="B209" t="s">
        <v>58</v>
      </c>
      <c r="C209" t="s">
        <v>111</v>
      </c>
      <c r="D209" t="s">
        <v>117</v>
      </c>
      <c r="E209" s="1">
        <v>31446</v>
      </c>
      <c r="F209" t="s">
        <v>44</v>
      </c>
      <c r="G209" t="s">
        <v>170</v>
      </c>
      <c r="H209">
        <v>74</v>
      </c>
      <c r="I209">
        <v>77</v>
      </c>
      <c r="J209" t="s">
        <v>9</v>
      </c>
      <c r="L209" t="s">
        <v>54</v>
      </c>
      <c r="M209" t="s">
        <v>58</v>
      </c>
      <c r="O209" t="s">
        <v>246</v>
      </c>
    </row>
    <row r="210" spans="2:15" customFormat="1" ht="15.75" x14ac:dyDescent="0.25">
      <c r="B210" t="s">
        <v>246</v>
      </c>
      <c r="C210" t="s">
        <v>111</v>
      </c>
      <c r="D210" t="s">
        <v>117</v>
      </c>
      <c r="E210" s="1">
        <v>32948</v>
      </c>
      <c r="F210" t="s">
        <v>188</v>
      </c>
      <c r="G210" t="s">
        <v>170</v>
      </c>
      <c r="H210">
        <v>74</v>
      </c>
      <c r="I210">
        <v>77</v>
      </c>
      <c r="J210" t="s">
        <v>9</v>
      </c>
    </row>
    <row r="211" spans="2:15" customFormat="1" ht="15.75" x14ac:dyDescent="0.25">
      <c r="E211" s="1"/>
    </row>
    <row r="212" spans="2:15" customFormat="1" ht="15.75" x14ac:dyDescent="0.25">
      <c r="B212" t="s">
        <v>237</v>
      </c>
      <c r="C212" t="s">
        <v>111</v>
      </c>
      <c r="D212" t="s">
        <v>117</v>
      </c>
      <c r="E212" s="1">
        <v>34297</v>
      </c>
      <c r="F212" t="s">
        <v>44</v>
      </c>
      <c r="G212" t="s">
        <v>170</v>
      </c>
      <c r="H212">
        <v>82</v>
      </c>
      <c r="I212">
        <v>87</v>
      </c>
      <c r="J212" t="s">
        <v>9</v>
      </c>
      <c r="L212" t="s">
        <v>74</v>
      </c>
      <c r="M212" t="s">
        <v>237</v>
      </c>
      <c r="O212" t="s">
        <v>58</v>
      </c>
    </row>
    <row r="213" spans="2:15" customFormat="1" ht="15.75" x14ac:dyDescent="0.25">
      <c r="E213" s="1"/>
    </row>
    <row r="214" spans="2:15" customFormat="1" ht="15.75" x14ac:dyDescent="0.25">
      <c r="B214" t="s">
        <v>248</v>
      </c>
      <c r="C214" t="s">
        <v>111</v>
      </c>
      <c r="D214" t="s">
        <v>117</v>
      </c>
      <c r="E214" s="1">
        <v>28566</v>
      </c>
      <c r="F214" t="s">
        <v>44</v>
      </c>
      <c r="G214" t="s">
        <v>170</v>
      </c>
      <c r="H214">
        <v>128</v>
      </c>
      <c r="I214">
        <v>130</v>
      </c>
      <c r="J214" t="s">
        <v>9</v>
      </c>
      <c r="L214" t="s">
        <v>74</v>
      </c>
      <c r="M214" t="s">
        <v>248</v>
      </c>
      <c r="O214" t="s">
        <v>213</v>
      </c>
    </row>
    <row r="215" spans="2:15" customFormat="1" ht="15.75" x14ac:dyDescent="0.25">
      <c r="B215" s="38" t="s">
        <v>329</v>
      </c>
      <c r="E215" s="1"/>
    </row>
    <row r="216" spans="2:15" x14ac:dyDescent="0.25">
      <c r="L216" s="14" t="s">
        <v>74</v>
      </c>
      <c r="M216" t="s">
        <v>237</v>
      </c>
      <c r="O216" t="s">
        <v>246</v>
      </c>
    </row>
    <row r="219" spans="2:15" x14ac:dyDescent="0.25">
      <c r="L219" s="14" t="s">
        <v>74</v>
      </c>
      <c r="M219" t="s">
        <v>58</v>
      </c>
      <c r="O219" t="s">
        <v>235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3"/>
  <sheetViews>
    <sheetView topLeftCell="A60" workbookViewId="0">
      <selection activeCell="A46" sqref="A46"/>
    </sheetView>
  </sheetViews>
  <sheetFormatPr defaultColWidth="11" defaultRowHeight="18" x14ac:dyDescent="0.25"/>
  <cols>
    <col min="1" max="1" width="19" style="21" customWidth="1"/>
    <col min="2" max="2" width="9" style="47" customWidth="1"/>
    <col min="3" max="3" width="11.5" style="21" customWidth="1"/>
    <col min="4" max="4" width="10.875" style="21"/>
    <col min="5" max="5" width="10.875" style="22"/>
    <col min="6" max="6" width="8.125" style="21" customWidth="1"/>
    <col min="7" max="8" width="11" style="4"/>
    <col min="10" max="10" width="27.125" bestFit="1" customWidth="1"/>
    <col min="11" max="11" width="4.125" bestFit="1" customWidth="1"/>
    <col min="12" max="12" width="12.375" bestFit="1" customWidth="1"/>
    <col min="13" max="13" width="7" bestFit="1" customWidth="1"/>
    <col min="14" max="14" width="15.5" bestFit="1" customWidth="1"/>
    <col min="15" max="15" width="13.625" bestFit="1" customWidth="1"/>
  </cols>
  <sheetData>
    <row r="1" spans="1:8" s="30" customFormat="1" ht="36" x14ac:dyDescent="0.25">
      <c r="A1" s="112" t="s">
        <v>0</v>
      </c>
      <c r="B1" s="113" t="s">
        <v>52</v>
      </c>
      <c r="C1" s="112" t="s">
        <v>5</v>
      </c>
      <c r="D1" s="112" t="s">
        <v>1</v>
      </c>
      <c r="E1" s="114" t="s">
        <v>50</v>
      </c>
      <c r="F1" s="112" t="s">
        <v>2</v>
      </c>
      <c r="G1" s="112" t="s">
        <v>330</v>
      </c>
      <c r="H1" s="115"/>
    </row>
    <row r="2" spans="1:8" s="30" customFormat="1" x14ac:dyDescent="0.25">
      <c r="A2" s="144" t="s">
        <v>318</v>
      </c>
      <c r="B2" s="144"/>
      <c r="C2" s="144"/>
      <c r="D2" s="144"/>
      <c r="E2" s="114"/>
      <c r="F2" s="112"/>
      <c r="G2" s="115"/>
      <c r="H2" s="115"/>
    </row>
    <row r="3" spans="1:8" ht="15.75" x14ac:dyDescent="0.25">
      <c r="A3" s="116" t="s">
        <v>110</v>
      </c>
      <c r="B3" s="116">
        <v>23</v>
      </c>
      <c r="C3" s="116" t="s">
        <v>115</v>
      </c>
      <c r="D3" s="116" t="s">
        <v>112</v>
      </c>
      <c r="E3" s="116" t="s">
        <v>113</v>
      </c>
      <c r="F3" s="116" t="s">
        <v>317</v>
      </c>
    </row>
    <row r="4" spans="1:8" ht="15.75" x14ac:dyDescent="0.25">
      <c r="A4" s="116" t="s">
        <v>122</v>
      </c>
      <c r="B4" s="116">
        <v>35</v>
      </c>
      <c r="C4" s="116" t="s">
        <v>115</v>
      </c>
      <c r="D4" s="116" t="s">
        <v>112</v>
      </c>
      <c r="E4" s="116" t="s">
        <v>121</v>
      </c>
      <c r="F4" s="116" t="s">
        <v>317</v>
      </c>
    </row>
    <row r="5" spans="1:8" ht="15.75" x14ac:dyDescent="0.25">
      <c r="A5" s="4" t="s">
        <v>124</v>
      </c>
      <c r="B5" s="4">
        <v>42</v>
      </c>
      <c r="C5" s="4" t="s">
        <v>115</v>
      </c>
      <c r="D5" s="4" t="s">
        <v>117</v>
      </c>
      <c r="E5" s="4" t="s">
        <v>121</v>
      </c>
      <c r="F5" s="4" t="s">
        <v>317</v>
      </c>
    </row>
    <row r="6" spans="1:8" ht="15.75" x14ac:dyDescent="0.25">
      <c r="A6" s="4" t="s">
        <v>128</v>
      </c>
      <c r="B6" s="4">
        <v>35</v>
      </c>
      <c r="C6" s="4" t="s">
        <v>115</v>
      </c>
      <c r="D6" s="4" t="s">
        <v>117</v>
      </c>
      <c r="E6" s="4" t="s">
        <v>126</v>
      </c>
      <c r="F6" s="4" t="s">
        <v>317</v>
      </c>
    </row>
    <row r="7" spans="1:8" ht="15.75" x14ac:dyDescent="0.25">
      <c r="A7" s="116" t="s">
        <v>130</v>
      </c>
      <c r="B7" s="116">
        <v>53</v>
      </c>
      <c r="C7" s="116" t="s">
        <v>115</v>
      </c>
      <c r="D7" s="116" t="s">
        <v>112</v>
      </c>
      <c r="E7" s="116" t="s">
        <v>126</v>
      </c>
      <c r="F7" s="116" t="s">
        <v>317</v>
      </c>
    </row>
    <row r="8" spans="1:8" ht="15.75" x14ac:dyDescent="0.25">
      <c r="A8" s="4" t="s">
        <v>134</v>
      </c>
      <c r="B8" s="4">
        <v>48</v>
      </c>
      <c r="C8" s="4" t="s">
        <v>115</v>
      </c>
      <c r="D8" s="4" t="s">
        <v>117</v>
      </c>
      <c r="E8" s="4" t="s">
        <v>132</v>
      </c>
      <c r="F8" s="4" t="s">
        <v>317</v>
      </c>
    </row>
    <row r="9" spans="1:8" ht="15.75" x14ac:dyDescent="0.25">
      <c r="A9" s="4" t="s">
        <v>154</v>
      </c>
      <c r="B9" s="4">
        <v>56</v>
      </c>
      <c r="C9" s="4" t="s">
        <v>115</v>
      </c>
      <c r="D9" s="4" t="s">
        <v>117</v>
      </c>
      <c r="E9" s="4" t="s">
        <v>148</v>
      </c>
      <c r="F9" s="4" t="s">
        <v>317</v>
      </c>
    </row>
    <row r="10" spans="1:8" ht="15.75" x14ac:dyDescent="0.25">
      <c r="A10" s="4" t="s">
        <v>161</v>
      </c>
      <c r="B10" s="4">
        <v>110</v>
      </c>
      <c r="C10" s="4" t="s">
        <v>115</v>
      </c>
      <c r="D10" s="4" t="s">
        <v>117</v>
      </c>
      <c r="E10" s="4" t="s">
        <v>158</v>
      </c>
      <c r="F10" s="4" t="s">
        <v>317</v>
      </c>
    </row>
    <row r="11" spans="1:8" ht="15.75" x14ac:dyDescent="0.25">
      <c r="A11" s="116" t="s">
        <v>163</v>
      </c>
      <c r="B11" s="116">
        <v>62</v>
      </c>
      <c r="C11" s="116" t="s">
        <v>115</v>
      </c>
      <c r="D11" s="116" t="s">
        <v>112</v>
      </c>
      <c r="E11" s="116" t="s">
        <v>164</v>
      </c>
      <c r="F11" s="116" t="s">
        <v>317</v>
      </c>
    </row>
    <row r="12" spans="1:8" ht="15.75" x14ac:dyDescent="0.25">
      <c r="A12" s="116" t="s">
        <v>163</v>
      </c>
      <c r="B12" s="116">
        <v>62</v>
      </c>
      <c r="C12" s="116" t="s">
        <v>115</v>
      </c>
      <c r="D12" s="116" t="s">
        <v>112</v>
      </c>
      <c r="E12" s="116" t="s">
        <v>170</v>
      </c>
      <c r="F12" s="116" t="s">
        <v>317</v>
      </c>
    </row>
    <row r="13" spans="1:8" ht="15.75" x14ac:dyDescent="0.25">
      <c r="A13" s="4" t="s">
        <v>173</v>
      </c>
      <c r="B13" s="4">
        <v>65</v>
      </c>
      <c r="C13" s="4" t="s">
        <v>115</v>
      </c>
      <c r="D13" s="4" t="s">
        <v>117</v>
      </c>
      <c r="E13" s="4" t="s">
        <v>170</v>
      </c>
      <c r="F13" s="4" t="s">
        <v>317</v>
      </c>
    </row>
    <row r="14" spans="1:8" ht="15.75" x14ac:dyDescent="0.25">
      <c r="A14" s="4" t="s">
        <v>176</v>
      </c>
      <c r="B14" s="4">
        <v>65</v>
      </c>
      <c r="C14" s="4" t="s">
        <v>115</v>
      </c>
      <c r="D14" s="4" t="s">
        <v>117</v>
      </c>
      <c r="E14" s="4" t="s">
        <v>170</v>
      </c>
      <c r="F14" s="4" t="s">
        <v>317</v>
      </c>
    </row>
    <row r="15" spans="1:8" ht="15.75" x14ac:dyDescent="0.25">
      <c r="A15" s="4" t="s">
        <v>176</v>
      </c>
      <c r="B15" s="4">
        <v>67</v>
      </c>
      <c r="C15" s="4" t="s">
        <v>9</v>
      </c>
      <c r="D15" s="4" t="s">
        <v>117</v>
      </c>
      <c r="E15" s="4" t="s">
        <v>170</v>
      </c>
      <c r="F15" s="4" t="s">
        <v>317</v>
      </c>
    </row>
    <row r="16" spans="1:8" ht="15.75" x14ac:dyDescent="0.25">
      <c r="A16" s="4" t="s">
        <v>173</v>
      </c>
      <c r="B16" s="4">
        <v>67</v>
      </c>
      <c r="C16" s="4" t="s">
        <v>9</v>
      </c>
      <c r="D16" s="4" t="s">
        <v>117</v>
      </c>
      <c r="E16" s="4" t="s">
        <v>170</v>
      </c>
      <c r="F16" s="4" t="s">
        <v>317</v>
      </c>
    </row>
    <row r="17" spans="1:6" ht="15.75" x14ac:dyDescent="0.25">
      <c r="A17" s="4" t="s">
        <v>191</v>
      </c>
      <c r="B17" s="4">
        <v>77</v>
      </c>
      <c r="C17" s="4" t="s">
        <v>9</v>
      </c>
      <c r="D17" s="4" t="s">
        <v>117</v>
      </c>
      <c r="E17" s="4" t="s">
        <v>170</v>
      </c>
      <c r="F17" s="4" t="s">
        <v>317</v>
      </c>
    </row>
    <row r="18" spans="1:6" ht="15.75" x14ac:dyDescent="0.25">
      <c r="A18" s="4" t="s">
        <v>200</v>
      </c>
      <c r="B18" s="4">
        <v>86</v>
      </c>
      <c r="C18" s="4" t="s">
        <v>115</v>
      </c>
      <c r="D18" s="4" t="s">
        <v>117</v>
      </c>
      <c r="E18" s="4" t="s">
        <v>170</v>
      </c>
      <c r="F18" s="4" t="s">
        <v>317</v>
      </c>
    </row>
    <row r="19" spans="1:6" ht="15.75" x14ac:dyDescent="0.25">
      <c r="A19" s="4" t="s">
        <v>202</v>
      </c>
      <c r="B19" s="4">
        <v>86</v>
      </c>
      <c r="C19" s="4" t="s">
        <v>115</v>
      </c>
      <c r="D19" s="4" t="s">
        <v>117</v>
      </c>
      <c r="E19" s="4" t="s">
        <v>170</v>
      </c>
      <c r="F19" s="4" t="s">
        <v>317</v>
      </c>
    </row>
    <row r="20" spans="1:6" ht="15.75" x14ac:dyDescent="0.25">
      <c r="A20" s="4" t="s">
        <v>202</v>
      </c>
      <c r="B20" s="4">
        <v>87</v>
      </c>
      <c r="C20" s="4" t="s">
        <v>9</v>
      </c>
      <c r="D20" s="4" t="s">
        <v>117</v>
      </c>
      <c r="E20" s="4" t="s">
        <v>170</v>
      </c>
      <c r="F20" s="4" t="s">
        <v>317</v>
      </c>
    </row>
    <row r="21" spans="1:6" ht="15.75" x14ac:dyDescent="0.25">
      <c r="A21" s="4" t="s">
        <v>329</v>
      </c>
      <c r="B21" s="4">
        <v>130</v>
      </c>
      <c r="C21" s="4" t="s">
        <v>9</v>
      </c>
      <c r="D21" s="4" t="s">
        <v>117</v>
      </c>
      <c r="E21" s="4" t="s">
        <v>170</v>
      </c>
      <c r="F21" s="4" t="s">
        <v>317</v>
      </c>
    </row>
    <row r="22" spans="1:6" ht="15.75" x14ac:dyDescent="0.25">
      <c r="A22" s="117" t="s">
        <v>205</v>
      </c>
      <c r="B22" s="117">
        <v>130</v>
      </c>
      <c r="C22" s="117" t="s">
        <v>9</v>
      </c>
      <c r="D22" s="117" t="s">
        <v>117</v>
      </c>
      <c r="E22" s="117" t="s">
        <v>170</v>
      </c>
      <c r="F22" s="117" t="s">
        <v>317</v>
      </c>
    </row>
    <row r="23" spans="1:6" ht="15.75" x14ac:dyDescent="0.25">
      <c r="A23" s="4"/>
      <c r="B23" s="4"/>
      <c r="C23" s="4"/>
      <c r="D23" s="4"/>
      <c r="E23" s="4"/>
      <c r="F23" s="4"/>
    </row>
    <row r="24" spans="1:6" ht="15.75" x14ac:dyDescent="0.25">
      <c r="A24" s="4"/>
      <c r="B24" s="46"/>
      <c r="C24" s="4"/>
      <c r="D24" s="4"/>
      <c r="E24" s="4"/>
      <c r="F24" s="5"/>
    </row>
    <row r="25" spans="1:6" x14ac:dyDescent="0.25">
      <c r="A25" s="4"/>
      <c r="B25" s="112" t="s">
        <v>319</v>
      </c>
      <c r="C25" s="112"/>
      <c r="D25" s="4"/>
      <c r="E25" s="4"/>
      <c r="F25" s="5"/>
    </row>
    <row r="26" spans="1:6" ht="15.75" x14ac:dyDescent="0.25">
      <c r="A26" s="4" t="s">
        <v>138</v>
      </c>
      <c r="B26" s="4">
        <v>48</v>
      </c>
      <c r="C26" s="4" t="s">
        <v>115</v>
      </c>
      <c r="D26" s="4" t="s">
        <v>117</v>
      </c>
      <c r="E26" s="4" t="s">
        <v>132</v>
      </c>
      <c r="F26" s="4" t="s">
        <v>139</v>
      </c>
    </row>
    <row r="27" spans="1:6" ht="15.75" x14ac:dyDescent="0.25">
      <c r="A27" s="4" t="s">
        <v>196</v>
      </c>
      <c r="B27" s="4">
        <v>79</v>
      </c>
      <c r="C27" s="4" t="s">
        <v>115</v>
      </c>
      <c r="D27" s="4" t="s">
        <v>117</v>
      </c>
      <c r="E27" s="4" t="s">
        <v>170</v>
      </c>
      <c r="F27" s="4" t="s">
        <v>139</v>
      </c>
    </row>
    <row r="28" spans="1:6" s="4" customFormat="1" ht="15.75" x14ac:dyDescent="0.25">
      <c r="A28" s="4" t="s">
        <v>269</v>
      </c>
      <c r="B28" s="4">
        <v>86</v>
      </c>
      <c r="C28" s="4" t="s">
        <v>115</v>
      </c>
      <c r="D28" s="4" t="s">
        <v>117</v>
      </c>
      <c r="E28" s="4" t="s">
        <v>170</v>
      </c>
      <c r="F28" s="4" t="s">
        <v>139</v>
      </c>
    </row>
    <row r="29" spans="1:6" ht="15.75" x14ac:dyDescent="0.25">
      <c r="A29" s="4"/>
      <c r="B29" s="46"/>
      <c r="C29" s="4"/>
      <c r="D29" s="4"/>
      <c r="E29" s="4"/>
      <c r="F29" s="5"/>
    </row>
    <row r="30" spans="1:6" ht="15.75" x14ac:dyDescent="0.25">
      <c r="A30" s="4"/>
      <c r="B30" s="46"/>
      <c r="C30" s="4"/>
      <c r="D30" s="4"/>
      <c r="E30" s="4"/>
      <c r="F30" s="5"/>
    </row>
    <row r="31" spans="1:6" x14ac:dyDescent="0.25">
      <c r="A31" s="4"/>
      <c r="B31" s="112" t="s">
        <v>37</v>
      </c>
      <c r="C31" s="4"/>
      <c r="D31" s="4"/>
      <c r="E31" s="4"/>
      <c r="F31" s="5"/>
    </row>
    <row r="32" spans="1:6" ht="15.75" x14ac:dyDescent="0.25">
      <c r="A32" s="4" t="s">
        <v>133</v>
      </c>
      <c r="B32" s="4">
        <v>48</v>
      </c>
      <c r="C32" s="4" t="s">
        <v>115</v>
      </c>
      <c r="D32" s="4" t="s">
        <v>117</v>
      </c>
      <c r="E32" s="4" t="s">
        <v>132</v>
      </c>
      <c r="F32" s="4" t="s">
        <v>49</v>
      </c>
    </row>
    <row r="33" spans="1:6" ht="15.75" x14ac:dyDescent="0.25">
      <c r="A33" s="4" t="s">
        <v>156</v>
      </c>
      <c r="B33" s="4">
        <v>100</v>
      </c>
      <c r="C33" s="4" t="s">
        <v>115</v>
      </c>
      <c r="D33" s="4" t="s">
        <v>117</v>
      </c>
      <c r="E33" s="4" t="s">
        <v>148</v>
      </c>
      <c r="F33" s="4" t="s">
        <v>49</v>
      </c>
    </row>
    <row r="34" spans="1:6" ht="15.75" x14ac:dyDescent="0.25">
      <c r="A34" s="4" t="s">
        <v>172</v>
      </c>
      <c r="B34" s="4">
        <v>65</v>
      </c>
      <c r="C34" s="4" t="s">
        <v>115</v>
      </c>
      <c r="D34" s="4" t="s">
        <v>117</v>
      </c>
      <c r="E34" s="4" t="s">
        <v>170</v>
      </c>
      <c r="F34" s="4" t="s">
        <v>49</v>
      </c>
    </row>
    <row r="35" spans="1:6" ht="15.75" x14ac:dyDescent="0.25">
      <c r="A35" s="4"/>
      <c r="B35" s="46"/>
      <c r="C35" s="4"/>
      <c r="D35" s="4"/>
      <c r="E35" s="4"/>
      <c r="F35" s="5"/>
    </row>
    <row r="36" spans="1:6" x14ac:dyDescent="0.25">
      <c r="A36" s="4"/>
      <c r="B36" s="112" t="s">
        <v>38</v>
      </c>
      <c r="C36" s="4"/>
      <c r="D36" s="4"/>
      <c r="E36" s="4"/>
      <c r="F36" s="5"/>
    </row>
    <row r="37" spans="1:6" ht="15.75" x14ac:dyDescent="0.25">
      <c r="A37" s="4" t="s">
        <v>116</v>
      </c>
      <c r="B37" s="4">
        <v>35</v>
      </c>
      <c r="C37" s="4" t="s">
        <v>115</v>
      </c>
      <c r="D37" s="4" t="s">
        <v>117</v>
      </c>
      <c r="E37" s="4" t="s">
        <v>113</v>
      </c>
      <c r="F37" s="4" t="s">
        <v>48</v>
      </c>
    </row>
    <row r="38" spans="1:6" ht="15.75" x14ac:dyDescent="0.25">
      <c r="A38" s="4" t="s">
        <v>118</v>
      </c>
      <c r="B38" s="4">
        <v>53</v>
      </c>
      <c r="C38" s="4" t="s">
        <v>115</v>
      </c>
      <c r="D38" s="4" t="s">
        <v>117</v>
      </c>
      <c r="E38" s="4" t="s">
        <v>119</v>
      </c>
      <c r="F38" s="4" t="s">
        <v>48</v>
      </c>
    </row>
    <row r="39" spans="1:6" ht="15.75" x14ac:dyDescent="0.25">
      <c r="A39" s="4" t="s">
        <v>336</v>
      </c>
      <c r="B39" s="4">
        <v>35</v>
      </c>
      <c r="C39" s="4" t="s">
        <v>115</v>
      </c>
      <c r="D39" s="4" t="s">
        <v>112</v>
      </c>
      <c r="E39" s="4" t="s">
        <v>121</v>
      </c>
      <c r="F39" s="4" t="s">
        <v>48</v>
      </c>
    </row>
    <row r="40" spans="1:6" ht="15.75" x14ac:dyDescent="0.25">
      <c r="A40" s="4" t="s">
        <v>127</v>
      </c>
      <c r="B40" s="4">
        <v>35</v>
      </c>
      <c r="C40" s="4" t="s">
        <v>115</v>
      </c>
      <c r="D40" s="4" t="s">
        <v>117</v>
      </c>
      <c r="E40" s="4" t="s">
        <v>126</v>
      </c>
      <c r="F40" s="4" t="s">
        <v>48</v>
      </c>
    </row>
    <row r="41" spans="1:6" ht="15.75" x14ac:dyDescent="0.25">
      <c r="A41" s="4" t="s">
        <v>129</v>
      </c>
      <c r="B41" s="4">
        <v>42</v>
      </c>
      <c r="C41" s="4" t="s">
        <v>115</v>
      </c>
      <c r="D41" s="4" t="s">
        <v>117</v>
      </c>
      <c r="E41" s="4" t="s">
        <v>126</v>
      </c>
      <c r="F41" s="4" t="s">
        <v>48</v>
      </c>
    </row>
    <row r="42" spans="1:6" ht="15.75" x14ac:dyDescent="0.25">
      <c r="A42" s="4" t="s">
        <v>141</v>
      </c>
      <c r="B42" s="4">
        <v>48</v>
      </c>
      <c r="C42" s="4" t="s">
        <v>115</v>
      </c>
      <c r="D42" s="4" t="s">
        <v>117</v>
      </c>
      <c r="E42" s="4" t="s">
        <v>132</v>
      </c>
      <c r="F42" s="4" t="s">
        <v>48</v>
      </c>
    </row>
    <row r="43" spans="1:6" ht="15.75" x14ac:dyDescent="0.25">
      <c r="A43" s="116" t="s">
        <v>142</v>
      </c>
      <c r="B43" s="116">
        <v>50</v>
      </c>
      <c r="C43" s="116" t="s">
        <v>115</v>
      </c>
      <c r="D43" s="116" t="s">
        <v>112</v>
      </c>
      <c r="E43" s="116" t="s">
        <v>132</v>
      </c>
      <c r="F43" s="116" t="s">
        <v>48</v>
      </c>
    </row>
    <row r="44" spans="1:6" ht="15.75" x14ac:dyDescent="0.25">
      <c r="A44" s="4" t="s">
        <v>146</v>
      </c>
      <c r="B44" s="4">
        <v>89</v>
      </c>
      <c r="C44" s="4" t="s">
        <v>115</v>
      </c>
      <c r="D44" s="4" t="s">
        <v>117</v>
      </c>
      <c r="E44" s="4" t="s">
        <v>132</v>
      </c>
      <c r="F44" s="4" t="s">
        <v>48</v>
      </c>
    </row>
    <row r="45" spans="1:6" ht="15.75" x14ac:dyDescent="0.25">
      <c r="A45" s="116" t="s">
        <v>150</v>
      </c>
      <c r="B45" s="116">
        <v>55</v>
      </c>
      <c r="C45" s="116" t="s">
        <v>115</v>
      </c>
      <c r="D45" s="116" t="s">
        <v>112</v>
      </c>
      <c r="E45" s="116" t="s">
        <v>148</v>
      </c>
      <c r="F45" s="116" t="s">
        <v>48</v>
      </c>
    </row>
    <row r="46" spans="1:6" ht="15.75" x14ac:dyDescent="0.25">
      <c r="A46" s="116" t="s">
        <v>379</v>
      </c>
      <c r="B46" s="116">
        <v>65</v>
      </c>
      <c r="C46" s="116" t="s">
        <v>115</v>
      </c>
      <c r="D46" s="116" t="s">
        <v>112</v>
      </c>
      <c r="E46" s="116" t="s">
        <v>158</v>
      </c>
      <c r="F46" s="116" t="s">
        <v>48</v>
      </c>
    </row>
    <row r="47" spans="1:6" ht="15.75" x14ac:dyDescent="0.25">
      <c r="A47" s="4" t="s">
        <v>166</v>
      </c>
      <c r="B47" s="4">
        <v>97</v>
      </c>
      <c r="C47" s="4" t="s">
        <v>115</v>
      </c>
      <c r="D47" s="4" t="s">
        <v>117</v>
      </c>
      <c r="E47" s="4" t="s">
        <v>164</v>
      </c>
      <c r="F47" s="4" t="s">
        <v>48</v>
      </c>
    </row>
    <row r="48" spans="1:6" ht="15.75" x14ac:dyDescent="0.25">
      <c r="A48" s="4" t="s">
        <v>171</v>
      </c>
      <c r="B48" s="4">
        <v>65</v>
      </c>
      <c r="C48" s="4" t="s">
        <v>115</v>
      </c>
      <c r="D48" s="4" t="s">
        <v>117</v>
      </c>
      <c r="E48" s="4" t="s">
        <v>170</v>
      </c>
      <c r="F48" s="4" t="s">
        <v>48</v>
      </c>
    </row>
    <row r="49" spans="1:15" ht="15.75" x14ac:dyDescent="0.25">
      <c r="A49" s="4" t="s">
        <v>177</v>
      </c>
      <c r="B49" s="4">
        <v>65</v>
      </c>
      <c r="C49" s="4" t="s">
        <v>115</v>
      </c>
      <c r="D49" s="4" t="s">
        <v>117</v>
      </c>
      <c r="E49" s="4" t="s">
        <v>170</v>
      </c>
      <c r="F49" s="4" t="s">
        <v>48</v>
      </c>
      <c r="J49" s="72"/>
      <c r="K49" s="72"/>
      <c r="L49" s="72"/>
      <c r="M49" s="72"/>
      <c r="N49" s="72"/>
      <c r="O49" s="72"/>
    </row>
    <row r="50" spans="1:15" ht="15.75" x14ac:dyDescent="0.25">
      <c r="A50" s="4" t="s">
        <v>179</v>
      </c>
      <c r="B50" s="4">
        <v>74</v>
      </c>
      <c r="C50" s="4" t="s">
        <v>115</v>
      </c>
      <c r="D50" s="4" t="s">
        <v>117</v>
      </c>
      <c r="E50" s="4" t="s">
        <v>170</v>
      </c>
      <c r="F50" s="4" t="s">
        <v>48</v>
      </c>
    </row>
    <row r="51" spans="1:15" ht="15.75" x14ac:dyDescent="0.25">
      <c r="A51" s="4" t="s">
        <v>181</v>
      </c>
      <c r="B51" s="4">
        <v>74</v>
      </c>
      <c r="C51" s="4" t="s">
        <v>115</v>
      </c>
      <c r="D51" s="4" t="s">
        <v>117</v>
      </c>
      <c r="E51" s="4" t="s">
        <v>170</v>
      </c>
      <c r="F51" s="4" t="s">
        <v>48</v>
      </c>
    </row>
    <row r="52" spans="1:15" ht="15.75" x14ac:dyDescent="0.25">
      <c r="A52" s="116" t="s">
        <v>190</v>
      </c>
      <c r="B52" s="116">
        <v>76</v>
      </c>
      <c r="C52" s="116" t="s">
        <v>115</v>
      </c>
      <c r="D52" s="116" t="s">
        <v>112</v>
      </c>
      <c r="E52" s="116" t="s">
        <v>170</v>
      </c>
      <c r="F52" s="116" t="s">
        <v>48</v>
      </c>
    </row>
    <row r="53" spans="1:15" ht="15.75" x14ac:dyDescent="0.25">
      <c r="A53" s="4" t="s">
        <v>192</v>
      </c>
      <c r="B53" s="4">
        <v>79</v>
      </c>
      <c r="C53" s="4" t="s">
        <v>115</v>
      </c>
      <c r="D53" s="4" t="s">
        <v>117</v>
      </c>
      <c r="E53" s="4" t="s">
        <v>170</v>
      </c>
      <c r="F53" s="4" t="s">
        <v>48</v>
      </c>
    </row>
    <row r="54" spans="1:15" ht="15.75" x14ac:dyDescent="0.25">
      <c r="A54" s="4" t="s">
        <v>193</v>
      </c>
      <c r="B54" s="4">
        <v>79</v>
      </c>
      <c r="C54" s="4" t="s">
        <v>115</v>
      </c>
      <c r="D54" s="4" t="s">
        <v>117</v>
      </c>
      <c r="E54" s="4" t="s">
        <v>170</v>
      </c>
      <c r="F54" s="4" t="s">
        <v>48</v>
      </c>
    </row>
    <row r="55" spans="1:15" ht="15.75" x14ac:dyDescent="0.25">
      <c r="A55" s="4" t="s">
        <v>195</v>
      </c>
      <c r="B55" s="4">
        <v>79</v>
      </c>
      <c r="C55" s="4" t="s">
        <v>115</v>
      </c>
      <c r="D55" s="4" t="s">
        <v>117</v>
      </c>
      <c r="E55" s="4" t="s">
        <v>170</v>
      </c>
      <c r="F55" s="4" t="s">
        <v>48</v>
      </c>
    </row>
    <row r="56" spans="1:15" ht="15.75" x14ac:dyDescent="0.25">
      <c r="A56" s="4" t="s">
        <v>198</v>
      </c>
      <c r="B56" s="4">
        <v>79</v>
      </c>
      <c r="C56" s="4" t="s">
        <v>115</v>
      </c>
      <c r="D56" s="4" t="s">
        <v>117</v>
      </c>
      <c r="E56" s="4" t="s">
        <v>170</v>
      </c>
      <c r="F56" s="4" t="s">
        <v>48</v>
      </c>
    </row>
    <row r="57" spans="1:15" ht="15.75" x14ac:dyDescent="0.25">
      <c r="A57" s="4" t="s">
        <v>166</v>
      </c>
      <c r="B57" s="4">
        <v>97</v>
      </c>
      <c r="C57" s="4" t="s">
        <v>115</v>
      </c>
      <c r="D57" s="4" t="s">
        <v>117</v>
      </c>
      <c r="E57" s="4" t="s">
        <v>170</v>
      </c>
      <c r="F57" s="4" t="s">
        <v>48</v>
      </c>
    </row>
    <row r="58" spans="1:15" ht="15.75" x14ac:dyDescent="0.25">
      <c r="A58" s="4"/>
      <c r="B58" s="46"/>
      <c r="C58" s="4"/>
      <c r="D58" s="4"/>
      <c r="E58" s="4"/>
      <c r="F58" s="5"/>
    </row>
    <row r="59" spans="1:15" s="4" customFormat="1" ht="15.75" x14ac:dyDescent="0.25">
      <c r="B59" s="46"/>
      <c r="F59" s="5"/>
    </row>
    <row r="60" spans="1:15" s="4" customFormat="1" x14ac:dyDescent="0.25">
      <c r="B60" s="118" t="s">
        <v>78</v>
      </c>
      <c r="F60" s="5"/>
    </row>
    <row r="61" spans="1:15" s="4" customFormat="1" ht="15.75" x14ac:dyDescent="0.25">
      <c r="A61" s="4" t="s">
        <v>187</v>
      </c>
      <c r="B61" s="4">
        <v>74</v>
      </c>
      <c r="C61" s="4" t="s">
        <v>115</v>
      </c>
      <c r="D61" s="4" t="s">
        <v>117</v>
      </c>
      <c r="E61" s="4" t="s">
        <v>170</v>
      </c>
      <c r="F61" s="4" t="s">
        <v>188</v>
      </c>
    </row>
    <row r="62" spans="1:15" s="4" customFormat="1" ht="15.75" x14ac:dyDescent="0.25">
      <c r="A62" s="4" t="s">
        <v>187</v>
      </c>
      <c r="B62" s="4">
        <v>77</v>
      </c>
      <c r="C62" s="4" t="s">
        <v>9</v>
      </c>
      <c r="D62" s="4" t="s">
        <v>117</v>
      </c>
      <c r="E62" s="4" t="s">
        <v>170</v>
      </c>
      <c r="F62" s="4" t="s">
        <v>188</v>
      </c>
    </row>
    <row r="63" spans="1:15" s="4" customFormat="1" ht="15.75" x14ac:dyDescent="0.25">
      <c r="B63" s="46"/>
      <c r="F63" s="5"/>
    </row>
    <row r="64" spans="1:15" s="4" customFormat="1" ht="15.75" x14ac:dyDescent="0.25">
      <c r="B64" s="46"/>
      <c r="F64" s="5"/>
    </row>
    <row r="65" spans="1:15" s="4" customFormat="1" x14ac:dyDescent="0.25">
      <c r="B65" s="112" t="s">
        <v>43</v>
      </c>
      <c r="F65" s="5"/>
    </row>
    <row r="66" spans="1:15" s="4" customFormat="1" ht="15.75" x14ac:dyDescent="0.25">
      <c r="A66" s="4" t="s">
        <v>120</v>
      </c>
      <c r="B66" s="4">
        <v>27</v>
      </c>
      <c r="C66" s="4" t="s">
        <v>115</v>
      </c>
      <c r="D66" s="4" t="s">
        <v>117</v>
      </c>
      <c r="E66" s="4" t="s">
        <v>121</v>
      </c>
      <c r="F66" s="4" t="s">
        <v>46</v>
      </c>
    </row>
    <row r="67" spans="1:15" ht="15.75" x14ac:dyDescent="0.25">
      <c r="A67" s="4" t="s">
        <v>135</v>
      </c>
      <c r="B67" s="4">
        <v>48</v>
      </c>
      <c r="C67" s="4" t="s">
        <v>115</v>
      </c>
      <c r="D67" s="4" t="s">
        <v>117</v>
      </c>
      <c r="E67" s="4" t="s">
        <v>132</v>
      </c>
      <c r="F67" s="4" t="s">
        <v>46</v>
      </c>
    </row>
    <row r="68" spans="1:15" ht="15.75" x14ac:dyDescent="0.25">
      <c r="A68" s="4" t="s">
        <v>136</v>
      </c>
      <c r="B68" s="4">
        <v>48</v>
      </c>
      <c r="C68" s="4" t="s">
        <v>115</v>
      </c>
      <c r="D68" s="4" t="s">
        <v>117</v>
      </c>
      <c r="E68" s="4" t="s">
        <v>132</v>
      </c>
      <c r="F68" s="4" t="s">
        <v>46</v>
      </c>
    </row>
    <row r="69" spans="1:15" ht="15.75" x14ac:dyDescent="0.25">
      <c r="A69" s="116" t="s">
        <v>147</v>
      </c>
      <c r="B69" s="116">
        <v>45</v>
      </c>
      <c r="C69" s="116" t="s">
        <v>115</v>
      </c>
      <c r="D69" s="116" t="s">
        <v>112</v>
      </c>
      <c r="E69" s="116" t="s">
        <v>148</v>
      </c>
      <c r="F69" s="116" t="s">
        <v>46</v>
      </c>
    </row>
    <row r="70" spans="1:15" ht="15.75" x14ac:dyDescent="0.25">
      <c r="A70" s="4" t="s">
        <v>165</v>
      </c>
      <c r="B70" s="4">
        <v>65</v>
      </c>
      <c r="C70" s="4" t="s">
        <v>115</v>
      </c>
      <c r="D70" s="4" t="s">
        <v>117</v>
      </c>
      <c r="E70" s="4" t="s">
        <v>164</v>
      </c>
      <c r="F70" s="4" t="s">
        <v>46</v>
      </c>
    </row>
    <row r="71" spans="1:15" ht="15.75" x14ac:dyDescent="0.25">
      <c r="A71" s="4" t="s">
        <v>178</v>
      </c>
      <c r="B71" s="4">
        <v>74</v>
      </c>
      <c r="C71" s="4" t="s">
        <v>115</v>
      </c>
      <c r="D71" s="4" t="s">
        <v>117</v>
      </c>
      <c r="E71" s="4" t="s">
        <v>170</v>
      </c>
      <c r="F71" s="4" t="s">
        <v>46</v>
      </c>
    </row>
    <row r="72" spans="1:15" ht="15.75" x14ac:dyDescent="0.25">
      <c r="A72" s="4" t="s">
        <v>185</v>
      </c>
      <c r="B72" s="4">
        <v>74</v>
      </c>
      <c r="C72" s="4" t="s">
        <v>115</v>
      </c>
      <c r="D72" s="4" t="s">
        <v>117</v>
      </c>
      <c r="E72" s="4" t="s">
        <v>170</v>
      </c>
      <c r="F72" s="4" t="s">
        <v>46</v>
      </c>
    </row>
    <row r="73" spans="1:15" ht="15.75" x14ac:dyDescent="0.25">
      <c r="A73" s="4" t="s">
        <v>201</v>
      </c>
      <c r="B73" s="4">
        <v>86</v>
      </c>
      <c r="C73" s="4" t="s">
        <v>115</v>
      </c>
      <c r="D73" s="4" t="s">
        <v>117</v>
      </c>
      <c r="E73" s="4" t="s">
        <v>170</v>
      </c>
      <c r="F73" s="4" t="s">
        <v>46</v>
      </c>
    </row>
    <row r="74" spans="1:15" ht="15.75" x14ac:dyDescent="0.25">
      <c r="A74" s="4"/>
      <c r="B74" s="46"/>
      <c r="C74" s="4"/>
      <c r="D74" s="4"/>
      <c r="E74" s="4"/>
      <c r="F74" s="5"/>
      <c r="J74" s="70"/>
      <c r="K74" s="70"/>
      <c r="L74" s="70"/>
      <c r="M74" s="70"/>
      <c r="N74" s="70"/>
      <c r="O74" s="70"/>
    </row>
    <row r="75" spans="1:15" ht="15.75" x14ac:dyDescent="0.25">
      <c r="A75" s="4"/>
      <c r="B75" s="46"/>
      <c r="C75" s="4"/>
      <c r="D75" s="4"/>
      <c r="E75" s="4"/>
      <c r="F75" s="5"/>
    </row>
    <row r="76" spans="1:15" ht="15.75" x14ac:dyDescent="0.25">
      <c r="A76" s="4"/>
      <c r="B76" s="46"/>
      <c r="C76" s="4"/>
      <c r="D76" s="4"/>
      <c r="E76" s="4"/>
      <c r="F76" s="5"/>
    </row>
    <row r="77" spans="1:15" x14ac:dyDescent="0.25">
      <c r="A77" s="4"/>
      <c r="B77" s="112" t="s">
        <v>39</v>
      </c>
      <c r="C77" s="4"/>
      <c r="D77" s="4"/>
      <c r="E77" s="4"/>
      <c r="F77" s="5"/>
    </row>
    <row r="78" spans="1:15" ht="15.75" x14ac:dyDescent="0.25">
      <c r="A78" s="4" t="s">
        <v>123</v>
      </c>
      <c r="B78" s="4">
        <v>35</v>
      </c>
      <c r="C78" s="4" t="s">
        <v>115</v>
      </c>
      <c r="D78" s="4" t="s">
        <v>117</v>
      </c>
      <c r="E78" s="4" t="s">
        <v>121</v>
      </c>
      <c r="F78" s="4" t="s">
        <v>45</v>
      </c>
      <c r="J78" s="70"/>
      <c r="K78" s="70"/>
      <c r="L78" s="70"/>
      <c r="M78" s="70"/>
      <c r="N78" s="70"/>
      <c r="O78" s="70"/>
    </row>
    <row r="79" spans="1:15" ht="15.75" x14ac:dyDescent="0.25">
      <c r="A79" s="4" t="s">
        <v>174</v>
      </c>
      <c r="B79" s="4">
        <v>65</v>
      </c>
      <c r="C79" s="4" t="s">
        <v>115</v>
      </c>
      <c r="D79" s="4" t="s">
        <v>117</v>
      </c>
      <c r="E79" s="4" t="s">
        <v>170</v>
      </c>
      <c r="F79" s="4" t="s">
        <v>45</v>
      </c>
    </row>
    <row r="80" spans="1:15" ht="15.75" x14ac:dyDescent="0.25">
      <c r="A80" s="4" t="s">
        <v>53</v>
      </c>
      <c r="B80" s="4">
        <v>65</v>
      </c>
      <c r="C80" s="4" t="s">
        <v>115</v>
      </c>
      <c r="D80" s="4" t="s">
        <v>117</v>
      </c>
      <c r="E80" s="4" t="s">
        <v>170</v>
      </c>
      <c r="F80" s="4" t="s">
        <v>45</v>
      </c>
    </row>
    <row r="81" spans="1:15" ht="15.75" x14ac:dyDescent="0.25">
      <c r="A81" s="4" t="s">
        <v>184</v>
      </c>
      <c r="B81" s="4">
        <v>74</v>
      </c>
      <c r="C81" s="4" t="s">
        <v>115</v>
      </c>
      <c r="D81" s="4" t="s">
        <v>117</v>
      </c>
      <c r="E81" s="4" t="s">
        <v>170</v>
      </c>
      <c r="F81" s="4" t="s">
        <v>45</v>
      </c>
    </row>
    <row r="82" spans="1:15" ht="15.75" x14ac:dyDescent="0.25">
      <c r="A82" s="4" t="s">
        <v>204</v>
      </c>
      <c r="B82" s="4">
        <v>92</v>
      </c>
      <c r="C82" s="4" t="s">
        <v>115</v>
      </c>
      <c r="D82" s="4" t="s">
        <v>117</v>
      </c>
      <c r="E82" s="4" t="s">
        <v>170</v>
      </c>
      <c r="F82" s="4" t="s">
        <v>45</v>
      </c>
    </row>
    <row r="83" spans="1:15" ht="15.75" x14ac:dyDescent="0.25">
      <c r="A83" s="4"/>
      <c r="B83" s="46"/>
      <c r="C83" s="4"/>
      <c r="D83" s="4"/>
      <c r="E83" s="4"/>
      <c r="F83" s="5"/>
    </row>
    <row r="84" spans="1:15" ht="15.75" x14ac:dyDescent="0.25">
      <c r="A84" s="4"/>
      <c r="B84" s="46"/>
      <c r="C84" s="4"/>
      <c r="D84" s="4"/>
      <c r="E84" s="4"/>
      <c r="F84" s="5"/>
    </row>
    <row r="85" spans="1:15" ht="15.75" x14ac:dyDescent="0.25">
      <c r="A85" s="4"/>
      <c r="B85" s="46"/>
      <c r="C85" s="4"/>
      <c r="D85" s="4"/>
      <c r="E85" s="4"/>
      <c r="F85" s="5"/>
    </row>
    <row r="86" spans="1:15" ht="15.75" x14ac:dyDescent="0.25">
      <c r="A86" s="4"/>
      <c r="B86" s="46"/>
      <c r="C86" s="4"/>
      <c r="D86" s="4"/>
      <c r="E86" s="4"/>
      <c r="F86" s="5"/>
      <c r="J86" s="70"/>
      <c r="K86" s="70"/>
      <c r="L86" s="70"/>
      <c r="M86" s="70"/>
      <c r="N86" s="70"/>
      <c r="O86" s="70"/>
    </row>
    <row r="87" spans="1:15" x14ac:dyDescent="0.25">
      <c r="A87" s="4"/>
      <c r="B87" s="112" t="s">
        <v>40</v>
      </c>
      <c r="C87" s="4"/>
      <c r="D87" s="4"/>
      <c r="E87" s="4"/>
      <c r="F87" s="5"/>
    </row>
    <row r="88" spans="1:15" ht="15.75" x14ac:dyDescent="0.25">
      <c r="A88" s="4" t="s">
        <v>267</v>
      </c>
      <c r="B88" s="4">
        <v>23</v>
      </c>
      <c r="C88" s="4" t="s">
        <v>115</v>
      </c>
      <c r="D88" s="4" t="s">
        <v>112</v>
      </c>
      <c r="E88" s="116" t="s">
        <v>113</v>
      </c>
      <c r="F88" s="4" t="s">
        <v>47</v>
      </c>
    </row>
    <row r="89" spans="1:15" ht="15.75" x14ac:dyDescent="0.25">
      <c r="A89" s="4" t="s">
        <v>125</v>
      </c>
      <c r="B89" s="4">
        <v>35</v>
      </c>
      <c r="C89" s="4" t="s">
        <v>115</v>
      </c>
      <c r="D89" s="4" t="s">
        <v>117</v>
      </c>
      <c r="E89" s="4" t="s">
        <v>126</v>
      </c>
      <c r="F89" s="4" t="s">
        <v>47</v>
      </c>
      <c r="J89" s="70"/>
      <c r="K89" s="70"/>
      <c r="L89" s="70"/>
      <c r="M89" s="70"/>
      <c r="N89" s="70"/>
      <c r="O89" s="70"/>
    </row>
    <row r="90" spans="1:15" ht="15.75" x14ac:dyDescent="0.25">
      <c r="A90" s="4" t="s">
        <v>268</v>
      </c>
      <c r="B90" s="4">
        <v>42</v>
      </c>
      <c r="C90" s="4" t="s">
        <v>115</v>
      </c>
      <c r="D90" s="4" t="s">
        <v>117</v>
      </c>
      <c r="E90" s="4" t="s">
        <v>126</v>
      </c>
      <c r="F90" s="4" t="s">
        <v>47</v>
      </c>
      <c r="J90" s="70"/>
      <c r="K90" s="70"/>
      <c r="L90" s="70"/>
      <c r="M90" s="70"/>
      <c r="N90" s="70"/>
      <c r="O90" s="70"/>
    </row>
    <row r="91" spans="1:15" ht="15.75" x14ac:dyDescent="0.25">
      <c r="A91" s="4" t="s">
        <v>131</v>
      </c>
      <c r="B91" s="4">
        <v>41</v>
      </c>
      <c r="C91" s="4" t="s">
        <v>115</v>
      </c>
      <c r="D91" s="4" t="s">
        <v>117</v>
      </c>
      <c r="E91" s="4" t="s">
        <v>132</v>
      </c>
      <c r="F91" s="4" t="s">
        <v>47</v>
      </c>
    </row>
    <row r="92" spans="1:15" ht="15.75" x14ac:dyDescent="0.25">
      <c r="A92" s="4" t="s">
        <v>144</v>
      </c>
      <c r="B92" s="4">
        <v>55</v>
      </c>
      <c r="C92" s="4" t="s">
        <v>115</v>
      </c>
      <c r="D92" s="4" t="s">
        <v>117</v>
      </c>
      <c r="E92" s="4" t="s">
        <v>132</v>
      </c>
      <c r="F92" s="4" t="s">
        <v>47</v>
      </c>
    </row>
    <row r="93" spans="1:15" ht="15.75" x14ac:dyDescent="0.25">
      <c r="A93" s="4" t="s">
        <v>159</v>
      </c>
      <c r="B93" s="4">
        <v>69</v>
      </c>
      <c r="C93" s="4" t="s">
        <v>115</v>
      </c>
      <c r="D93" s="4" t="s">
        <v>117</v>
      </c>
      <c r="E93" s="4" t="s">
        <v>158</v>
      </c>
      <c r="F93" s="4" t="s">
        <v>47</v>
      </c>
      <c r="J93" s="70"/>
      <c r="K93" s="70"/>
      <c r="L93" s="70"/>
      <c r="M93" s="70"/>
      <c r="N93" s="70"/>
      <c r="O93" s="70"/>
    </row>
    <row r="94" spans="1:15" ht="15.75" x14ac:dyDescent="0.25">
      <c r="A94" s="4" t="s">
        <v>183</v>
      </c>
      <c r="B94" s="4">
        <v>74</v>
      </c>
      <c r="C94" s="4" t="s">
        <v>115</v>
      </c>
      <c r="D94" s="4" t="s">
        <v>117</v>
      </c>
      <c r="E94" s="4" t="s">
        <v>170</v>
      </c>
      <c r="F94" s="4" t="s">
        <v>47</v>
      </c>
    </row>
    <row r="95" spans="1:15" ht="15.75" x14ac:dyDescent="0.25">
      <c r="A95" s="116" t="s">
        <v>189</v>
      </c>
      <c r="B95" s="116">
        <v>76</v>
      </c>
      <c r="C95" s="116" t="s">
        <v>115</v>
      </c>
      <c r="D95" s="116" t="s">
        <v>112</v>
      </c>
      <c r="E95" s="116" t="s">
        <v>170</v>
      </c>
      <c r="F95" s="116" t="s">
        <v>47</v>
      </c>
    </row>
    <row r="96" spans="1:15" ht="15.75" x14ac:dyDescent="0.25">
      <c r="A96" s="4" t="s">
        <v>203</v>
      </c>
      <c r="B96" s="4">
        <v>86</v>
      </c>
      <c r="C96" s="4" t="s">
        <v>115</v>
      </c>
      <c r="D96" s="4" t="s">
        <v>117</v>
      </c>
      <c r="E96" s="4" t="s">
        <v>170</v>
      </c>
      <c r="F96" s="4" t="s">
        <v>47</v>
      </c>
      <c r="J96" s="70"/>
      <c r="K96" s="70"/>
      <c r="L96" s="70"/>
      <c r="M96" s="70"/>
      <c r="N96" s="70"/>
      <c r="O96" s="70"/>
    </row>
    <row r="97" spans="1:15" x14ac:dyDescent="0.25">
      <c r="A97" s="4"/>
      <c r="C97" s="4"/>
      <c r="D97" s="4"/>
      <c r="E97" s="4"/>
      <c r="F97" s="5"/>
    </row>
    <row r="98" spans="1:15" ht="15.75" x14ac:dyDescent="0.25">
      <c r="A98" s="4"/>
      <c r="B98" s="46"/>
      <c r="C98" s="4"/>
      <c r="D98" s="4"/>
      <c r="E98" s="4"/>
      <c r="F98" s="5"/>
    </row>
    <row r="99" spans="1:15" ht="15.75" x14ac:dyDescent="0.25">
      <c r="A99" s="4"/>
      <c r="B99" s="46"/>
      <c r="C99" s="4"/>
      <c r="D99" s="4"/>
      <c r="E99" s="4"/>
      <c r="F99" s="5"/>
      <c r="J99" s="70"/>
      <c r="K99" s="70"/>
      <c r="L99" s="70"/>
      <c r="M99" s="70"/>
      <c r="N99" s="70"/>
      <c r="O99" s="70"/>
    </row>
    <row r="100" spans="1:15" ht="15.75" x14ac:dyDescent="0.25">
      <c r="A100" s="4"/>
      <c r="B100" s="46"/>
      <c r="C100" s="4"/>
      <c r="D100" s="4"/>
      <c r="E100" s="4"/>
      <c r="F100" s="5"/>
    </row>
    <row r="101" spans="1:15" ht="15.75" x14ac:dyDescent="0.25">
      <c r="A101" s="4"/>
      <c r="B101" s="46"/>
      <c r="C101" s="4"/>
      <c r="D101" s="4"/>
      <c r="E101" s="4"/>
      <c r="F101" s="5"/>
    </row>
    <row r="102" spans="1:15" ht="15.75" x14ac:dyDescent="0.25">
      <c r="A102" s="4"/>
      <c r="B102" s="46"/>
      <c r="C102" s="4"/>
      <c r="D102" s="4"/>
      <c r="E102" s="4"/>
      <c r="F102" s="5"/>
    </row>
    <row r="103" spans="1:15" ht="15.75" x14ac:dyDescent="0.25">
      <c r="A103" s="4"/>
      <c r="B103" s="46"/>
      <c r="C103" s="4"/>
      <c r="D103" s="4"/>
      <c r="E103" s="4"/>
      <c r="F103" s="5"/>
      <c r="J103" s="70"/>
      <c r="K103" s="70"/>
      <c r="L103" s="70"/>
      <c r="M103" s="70"/>
      <c r="N103" s="70"/>
      <c r="O103" s="70"/>
    </row>
    <row r="104" spans="1:15" ht="15.75" x14ac:dyDescent="0.25">
      <c r="A104" s="4"/>
      <c r="B104" s="46"/>
      <c r="C104" s="4"/>
      <c r="D104" s="4"/>
      <c r="E104" s="4"/>
      <c r="F104" s="5"/>
    </row>
    <row r="105" spans="1:15" ht="15.75" x14ac:dyDescent="0.25">
      <c r="A105" s="4"/>
      <c r="B105" s="46"/>
      <c r="C105" s="4"/>
      <c r="D105" s="4"/>
      <c r="E105" s="4"/>
      <c r="F105" s="5"/>
    </row>
    <row r="106" spans="1:15" ht="15.75" x14ac:dyDescent="0.25">
      <c r="A106" s="4"/>
      <c r="B106" s="46"/>
      <c r="C106" s="4"/>
      <c r="D106" s="4"/>
      <c r="E106" s="4"/>
      <c r="F106" s="5"/>
    </row>
    <row r="107" spans="1:15" ht="15.75" x14ac:dyDescent="0.25">
      <c r="A107" s="4"/>
      <c r="B107" s="46"/>
      <c r="C107" s="4"/>
      <c r="D107" s="4"/>
      <c r="E107" s="4"/>
      <c r="F107" s="5"/>
    </row>
    <row r="108" spans="1:15" ht="15.75" x14ac:dyDescent="0.25">
      <c r="A108" s="4"/>
      <c r="B108" s="46"/>
      <c r="C108" s="4"/>
      <c r="D108" s="4"/>
      <c r="E108" s="4"/>
      <c r="F108" s="5"/>
    </row>
    <row r="109" spans="1:15" ht="15.75" x14ac:dyDescent="0.25">
      <c r="A109" s="4"/>
      <c r="B109" s="46"/>
      <c r="C109" s="4"/>
      <c r="D109" s="4"/>
      <c r="E109" s="4"/>
      <c r="F109" s="5"/>
    </row>
    <row r="110" spans="1:15" ht="15.75" x14ac:dyDescent="0.25">
      <c r="A110" s="4"/>
      <c r="B110" s="46"/>
      <c r="C110" s="4"/>
      <c r="D110" s="4"/>
      <c r="E110" s="4"/>
      <c r="F110" s="5"/>
    </row>
    <row r="111" spans="1:15" ht="15.75" x14ac:dyDescent="0.25">
      <c r="A111" s="4"/>
      <c r="B111" s="46"/>
      <c r="C111" s="4"/>
      <c r="D111" s="4"/>
      <c r="E111" s="4"/>
      <c r="F111" s="5"/>
    </row>
    <row r="112" spans="1:15" ht="15.75" x14ac:dyDescent="0.25">
      <c r="A112" s="4"/>
      <c r="B112" s="46"/>
      <c r="C112" s="4"/>
      <c r="D112" s="4"/>
      <c r="E112" s="4"/>
      <c r="F112" s="5"/>
    </row>
    <row r="113" spans="1:6" ht="15.75" x14ac:dyDescent="0.25">
      <c r="A113" s="4"/>
      <c r="B113" s="46"/>
      <c r="C113" s="4"/>
      <c r="D113" s="4"/>
      <c r="E113" s="4"/>
      <c r="F113" s="5"/>
    </row>
    <row r="114" spans="1:6" ht="15.75" x14ac:dyDescent="0.25">
      <c r="A114" s="4"/>
      <c r="B114" s="46"/>
      <c r="C114" s="4"/>
      <c r="D114" s="4"/>
      <c r="E114" s="4"/>
      <c r="F114" s="5"/>
    </row>
    <row r="115" spans="1:6" x14ac:dyDescent="0.25">
      <c r="B115" s="119"/>
    </row>
    <row r="117" spans="1:6" x14ac:dyDescent="0.25">
      <c r="A117" s="112"/>
      <c r="B117" s="118"/>
      <c r="C117" s="120"/>
      <c r="D117" s="112"/>
      <c r="E117" s="114"/>
      <c r="F117" s="112"/>
    </row>
    <row r="118" spans="1:6" x14ac:dyDescent="0.25">
      <c r="A118" s="4"/>
      <c r="B118" s="46"/>
      <c r="C118" s="4"/>
      <c r="D118" s="4"/>
      <c r="F118" s="4"/>
    </row>
    <row r="119" spans="1:6" ht="15.75" x14ac:dyDescent="0.25">
      <c r="A119" s="4"/>
      <c r="B119" s="46"/>
      <c r="C119" s="4"/>
      <c r="D119" s="4"/>
      <c r="E119" s="4"/>
      <c r="F119" s="5"/>
    </row>
    <row r="120" spans="1:6" ht="15.75" x14ac:dyDescent="0.25">
      <c r="A120" s="4"/>
      <c r="B120" s="46"/>
      <c r="C120" s="4"/>
      <c r="D120" s="4"/>
      <c r="E120" s="4"/>
      <c r="F120" s="5"/>
    </row>
    <row r="121" spans="1:6" ht="15.75" x14ac:dyDescent="0.25">
      <c r="A121" s="4"/>
      <c r="B121" s="46"/>
      <c r="C121" s="4"/>
      <c r="D121" s="4"/>
      <c r="E121" s="4"/>
      <c r="F121" s="5"/>
    </row>
    <row r="122" spans="1:6" ht="15.75" x14ac:dyDescent="0.25">
      <c r="A122" s="4"/>
      <c r="B122" s="46"/>
      <c r="C122" s="4"/>
      <c r="D122" s="4"/>
      <c r="E122" s="4"/>
      <c r="F122" s="5"/>
    </row>
    <row r="123" spans="1:6" ht="15.75" x14ac:dyDescent="0.25">
      <c r="A123" s="4"/>
      <c r="B123" s="46"/>
      <c r="C123" s="4"/>
      <c r="D123" s="4"/>
      <c r="E123" s="34"/>
      <c r="F123" s="4"/>
    </row>
    <row r="124" spans="1:6" ht="15.75" x14ac:dyDescent="0.25">
      <c r="A124" s="4"/>
      <c r="B124" s="46"/>
      <c r="C124" s="4"/>
      <c r="D124" s="4"/>
      <c r="E124" s="4"/>
      <c r="F124" s="4"/>
    </row>
    <row r="126" spans="1:6" ht="15.75" x14ac:dyDescent="0.25">
      <c r="A126" s="4"/>
      <c r="B126" s="46"/>
      <c r="C126" s="4"/>
      <c r="D126" s="4"/>
      <c r="E126" s="4"/>
      <c r="F126" s="4"/>
    </row>
    <row r="128" spans="1:6" x14ac:dyDescent="0.25">
      <c r="C128" s="121"/>
    </row>
    <row r="129" spans="1:6" x14ac:dyDescent="0.25">
      <c r="A129" s="122"/>
      <c r="B129" s="119"/>
      <c r="C129" s="122"/>
      <c r="D129" s="122"/>
      <c r="E129" s="123"/>
      <c r="F129" s="122"/>
    </row>
    <row r="130" spans="1:6" x14ac:dyDescent="0.25">
      <c r="A130" s="122"/>
      <c r="B130" s="119"/>
      <c r="C130" s="122"/>
      <c r="D130" s="122"/>
      <c r="E130" s="123"/>
      <c r="F130" s="122"/>
    </row>
    <row r="131" spans="1:6" ht="15.75" x14ac:dyDescent="0.25">
      <c r="A131" s="4"/>
      <c r="B131" s="46"/>
      <c r="C131" s="4"/>
      <c r="D131" s="4"/>
      <c r="E131" s="4"/>
      <c r="F131" s="5"/>
    </row>
    <row r="132" spans="1:6" ht="15.75" x14ac:dyDescent="0.25">
      <c r="A132" s="4"/>
      <c r="B132" s="46"/>
      <c r="C132" s="4"/>
      <c r="D132" s="4"/>
      <c r="E132" s="4"/>
      <c r="F132" s="5"/>
    </row>
    <row r="133" spans="1:6" ht="15.75" x14ac:dyDescent="0.25">
      <c r="A133" s="4"/>
      <c r="B133" s="46"/>
      <c r="C133" s="4"/>
      <c r="D133" s="4"/>
      <c r="E133" s="4"/>
      <c r="F133" s="5"/>
    </row>
    <row r="134" spans="1:6" ht="15.75" x14ac:dyDescent="0.25">
      <c r="A134" s="4"/>
      <c r="B134" s="46"/>
      <c r="C134" s="4"/>
      <c r="D134" s="4"/>
      <c r="E134" s="4"/>
      <c r="F134" s="5"/>
    </row>
    <row r="135" spans="1:6" ht="15.75" x14ac:dyDescent="0.25">
      <c r="A135" s="4"/>
      <c r="B135" s="46"/>
      <c r="C135" s="4"/>
      <c r="D135" s="4"/>
      <c r="E135" s="4"/>
      <c r="F135" s="5"/>
    </row>
    <row r="136" spans="1:6" x14ac:dyDescent="0.25">
      <c r="A136" s="122"/>
      <c r="B136" s="119"/>
      <c r="C136" s="122"/>
      <c r="D136" s="122"/>
      <c r="E136" s="123"/>
      <c r="F136" s="122"/>
    </row>
    <row r="137" spans="1:6" x14ac:dyDescent="0.25">
      <c r="A137" s="28"/>
      <c r="B137" s="124"/>
      <c r="C137" s="28"/>
      <c r="D137" s="28"/>
      <c r="E137" s="125"/>
      <c r="F137" s="28"/>
    </row>
    <row r="139" spans="1:6" x14ac:dyDescent="0.25">
      <c r="C139" s="122"/>
    </row>
    <row r="141" spans="1:6" x14ac:dyDescent="0.25">
      <c r="C141" s="121"/>
    </row>
    <row r="144" spans="1:6" ht="15.75" x14ac:dyDescent="0.25">
      <c r="A144" s="4"/>
      <c r="B144" s="46"/>
      <c r="C144" s="4"/>
      <c r="D144" s="4"/>
      <c r="E144" s="4"/>
      <c r="F144" s="5"/>
    </row>
    <row r="145" spans="1:6" ht="15.75" x14ac:dyDescent="0.25">
      <c r="A145" s="4"/>
      <c r="B145" s="46"/>
      <c r="C145" s="4"/>
      <c r="D145" s="4"/>
      <c r="E145" s="4"/>
      <c r="F145" s="5"/>
    </row>
    <row r="146" spans="1:6" ht="15.75" x14ac:dyDescent="0.25">
      <c r="A146" s="4"/>
      <c r="B146" s="46"/>
      <c r="C146" s="4"/>
      <c r="D146" s="4"/>
      <c r="E146" s="4"/>
      <c r="F146" s="5"/>
    </row>
    <row r="147" spans="1:6" ht="15.75" x14ac:dyDescent="0.25">
      <c r="A147" s="4"/>
      <c r="B147" s="46"/>
      <c r="C147" s="4"/>
      <c r="D147" s="4"/>
      <c r="E147" s="4"/>
      <c r="F147" s="5"/>
    </row>
    <row r="157" spans="1:6" x14ac:dyDescent="0.25">
      <c r="C157" s="121"/>
    </row>
    <row r="158" spans="1:6" x14ac:dyDescent="0.25">
      <c r="A158" s="122"/>
      <c r="B158" s="119"/>
      <c r="C158" s="122"/>
      <c r="D158" s="122"/>
      <c r="E158" s="123"/>
      <c r="F158" s="122"/>
    </row>
    <row r="159" spans="1:6" ht="15.75" x14ac:dyDescent="0.25">
      <c r="A159" s="4"/>
      <c r="B159" s="46"/>
      <c r="C159" s="4"/>
      <c r="D159" s="4"/>
      <c r="E159" s="4"/>
      <c r="F159" s="5"/>
    </row>
    <row r="160" spans="1:6" ht="15.75" x14ac:dyDescent="0.25">
      <c r="A160" s="4"/>
      <c r="B160" s="46"/>
      <c r="C160" s="4"/>
      <c r="D160" s="4"/>
      <c r="E160" s="4"/>
      <c r="F160" s="5"/>
    </row>
    <row r="161" spans="1:6" ht="15.75" x14ac:dyDescent="0.25">
      <c r="A161" s="4"/>
      <c r="B161" s="46"/>
      <c r="C161" s="4"/>
      <c r="D161" s="4"/>
      <c r="E161" s="4"/>
      <c r="F161" s="5"/>
    </row>
    <row r="162" spans="1:6" ht="15.75" x14ac:dyDescent="0.25">
      <c r="A162" s="4"/>
      <c r="B162" s="46"/>
      <c r="C162" s="4"/>
      <c r="D162" s="4"/>
      <c r="E162" s="4"/>
      <c r="F162" s="5"/>
    </row>
    <row r="170" spans="1:6" x14ac:dyDescent="0.25">
      <c r="A170" s="122"/>
      <c r="B170" s="119"/>
      <c r="C170" s="122"/>
      <c r="D170" s="122"/>
      <c r="E170" s="123"/>
      <c r="F170" s="122"/>
    </row>
    <row r="171" spans="1:6" x14ac:dyDescent="0.25">
      <c r="A171" s="122"/>
      <c r="D171" s="122"/>
      <c r="E171" s="123"/>
      <c r="F171" s="122"/>
    </row>
    <row r="173" spans="1:6" ht="15.75" x14ac:dyDescent="0.25">
      <c r="A173" s="4"/>
      <c r="B173" s="46"/>
      <c r="C173" s="4"/>
      <c r="D173" s="4"/>
      <c r="E173" s="4"/>
      <c r="F173" s="5"/>
    </row>
    <row r="174" spans="1:6" ht="15.75" x14ac:dyDescent="0.25">
      <c r="A174" s="4"/>
      <c r="B174" s="46"/>
      <c r="C174" s="4"/>
      <c r="D174" s="4"/>
      <c r="E174" s="4"/>
      <c r="F174" s="5"/>
    </row>
    <row r="175" spans="1:6" ht="15.75" x14ac:dyDescent="0.25">
      <c r="A175" s="4"/>
      <c r="B175" s="46"/>
      <c r="C175" s="4"/>
      <c r="D175" s="4"/>
      <c r="E175" s="4"/>
      <c r="F175" s="5"/>
    </row>
    <row r="181" spans="1:6" x14ac:dyDescent="0.25">
      <c r="B181" s="119"/>
      <c r="C181" s="122"/>
    </row>
    <row r="184" spans="1:6" ht="15.75" x14ac:dyDescent="0.25">
      <c r="A184" s="4"/>
      <c r="B184" s="46"/>
      <c r="C184" s="4"/>
      <c r="D184" s="4"/>
      <c r="E184" s="4"/>
      <c r="F184" s="5"/>
    </row>
    <row r="192" spans="1:6" ht="15.75" x14ac:dyDescent="0.25">
      <c r="A192" s="4"/>
      <c r="B192" s="46"/>
      <c r="C192" s="4"/>
      <c r="D192" s="4"/>
      <c r="E192" s="4"/>
      <c r="F192" s="5"/>
    </row>
    <row r="193" spans="1:6" ht="15.75" x14ac:dyDescent="0.25">
      <c r="A193" s="4"/>
      <c r="B193" s="46"/>
      <c r="C193" s="4"/>
      <c r="D193" s="4"/>
      <c r="E193" s="4"/>
      <c r="F193" s="5"/>
    </row>
    <row r="198" spans="1:6" x14ac:dyDescent="0.25">
      <c r="B198" s="119"/>
      <c r="C198" s="122"/>
    </row>
    <row r="199" spans="1:6" x14ac:dyDescent="0.25">
      <c r="A199" s="122"/>
      <c r="C199" s="121"/>
      <c r="D199" s="122"/>
      <c r="E199" s="123"/>
      <c r="F199" s="122"/>
    </row>
    <row r="200" spans="1:6" x14ac:dyDescent="0.25">
      <c r="A200" s="122"/>
      <c r="B200" s="119"/>
      <c r="C200" s="122"/>
      <c r="D200" s="122"/>
      <c r="E200" s="123"/>
      <c r="F200" s="122"/>
    </row>
    <row r="201" spans="1:6" ht="15.75" x14ac:dyDescent="0.25">
      <c r="A201" s="4"/>
      <c r="B201" s="46"/>
      <c r="C201" s="4"/>
      <c r="D201" s="4"/>
      <c r="E201" s="4"/>
      <c r="F201" s="5"/>
    </row>
    <row r="202" spans="1:6" ht="15.75" x14ac:dyDescent="0.25">
      <c r="A202" s="4"/>
      <c r="B202" s="46"/>
      <c r="C202" s="4"/>
      <c r="D202" s="4"/>
      <c r="E202" s="4"/>
      <c r="F202" s="4"/>
    </row>
    <row r="203" spans="1:6" ht="15.75" x14ac:dyDescent="0.25">
      <c r="A203" s="4"/>
      <c r="B203" s="46"/>
      <c r="C203" s="4"/>
      <c r="D203" s="4"/>
      <c r="E203" s="4"/>
      <c r="F203" s="4"/>
    </row>
    <row r="204" spans="1:6" ht="15.75" x14ac:dyDescent="0.25">
      <c r="A204" s="4"/>
      <c r="B204" s="46"/>
      <c r="C204" s="4"/>
      <c r="D204" s="4"/>
      <c r="E204" s="4"/>
      <c r="F204" s="5"/>
    </row>
    <row r="205" spans="1:6" ht="15.75" x14ac:dyDescent="0.25">
      <c r="A205" s="4"/>
      <c r="B205" s="46"/>
      <c r="C205" s="4"/>
      <c r="D205" s="4"/>
      <c r="E205" s="4"/>
      <c r="F205" s="5"/>
    </row>
    <row r="207" spans="1:6" ht="15.75" x14ac:dyDescent="0.25">
      <c r="A207" s="4"/>
      <c r="B207" s="46"/>
      <c r="C207" s="4"/>
      <c r="D207" s="4"/>
      <c r="E207" s="4"/>
      <c r="F207" s="5"/>
    </row>
    <row r="208" spans="1:6" ht="15.75" x14ac:dyDescent="0.25">
      <c r="A208" s="4"/>
      <c r="B208" s="46"/>
      <c r="C208" s="4"/>
      <c r="D208" s="4"/>
      <c r="E208" s="4"/>
      <c r="F208" s="5"/>
    </row>
    <row r="210" spans="1:6" ht="15.75" x14ac:dyDescent="0.25">
      <c r="A210" s="4"/>
      <c r="B210" s="46"/>
      <c r="C210" s="4"/>
      <c r="D210" s="4"/>
      <c r="E210" s="4"/>
      <c r="F210" s="5"/>
    </row>
    <row r="220" spans="1:6" ht="15.75" x14ac:dyDescent="0.25">
      <c r="A220" s="4"/>
      <c r="B220" s="46"/>
      <c r="C220" s="4"/>
      <c r="D220" s="4"/>
      <c r="E220" s="4"/>
      <c r="F220" s="5"/>
    </row>
    <row r="221" spans="1:6" x14ac:dyDescent="0.25">
      <c r="E221" s="21"/>
    </row>
    <row r="222" spans="1:6" x14ac:dyDescent="0.25">
      <c r="E222" s="21"/>
    </row>
    <row r="223" spans="1:6" x14ac:dyDescent="0.25">
      <c r="E223" s="21"/>
    </row>
    <row r="224" spans="1:6" x14ac:dyDescent="0.25">
      <c r="E224" s="21"/>
    </row>
    <row r="225" spans="1:6" x14ac:dyDescent="0.25">
      <c r="E225" s="21"/>
    </row>
    <row r="226" spans="1:6" x14ac:dyDescent="0.25">
      <c r="E226" s="21"/>
    </row>
    <row r="227" spans="1:6" x14ac:dyDescent="0.25">
      <c r="E227" s="21"/>
    </row>
    <row r="228" spans="1:6" x14ac:dyDescent="0.25">
      <c r="E228" s="21"/>
    </row>
    <row r="229" spans="1:6" ht="15.75" x14ac:dyDescent="0.25">
      <c r="A229" s="4"/>
      <c r="B229" s="46"/>
      <c r="C229" s="4"/>
      <c r="D229" s="4"/>
      <c r="E229" s="4"/>
      <c r="F229" s="5"/>
    </row>
    <row r="230" spans="1:6" ht="15.75" x14ac:dyDescent="0.25">
      <c r="A230" s="4"/>
      <c r="B230" s="46"/>
      <c r="C230" s="4"/>
      <c r="D230" s="4"/>
      <c r="E230" s="4"/>
      <c r="F230" s="5"/>
    </row>
    <row r="231" spans="1:6" ht="15.75" x14ac:dyDescent="0.25">
      <c r="A231" s="4"/>
      <c r="B231" s="46"/>
      <c r="C231" s="4"/>
      <c r="D231" s="4"/>
      <c r="E231" s="4"/>
      <c r="F231" s="5"/>
    </row>
    <row r="232" spans="1:6" ht="15.75" x14ac:dyDescent="0.25">
      <c r="A232" s="4"/>
      <c r="B232" s="46"/>
      <c r="C232" s="4"/>
      <c r="D232" s="4"/>
      <c r="E232" s="4"/>
      <c r="F232" s="5"/>
    </row>
    <row r="233" spans="1:6" ht="15.75" x14ac:dyDescent="0.25">
      <c r="A233" s="4"/>
      <c r="B233" s="46"/>
      <c r="C233" s="4"/>
      <c r="D233" s="4"/>
      <c r="E233" s="4"/>
      <c r="F233" s="5"/>
    </row>
  </sheetData>
  <sortState xmlns:xlrd2="http://schemas.microsoft.com/office/spreadsheetml/2017/richdata2" ref="J1:O233">
    <sortCondition ref="O1:O233"/>
    <sortCondition ref="N1:N233"/>
    <sortCondition ref="K1:K233"/>
  </sortState>
  <mergeCells count="1">
    <mergeCell ref="A2:D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98FE-DE92-2145-B630-0AE46C1FE62A}">
  <dimension ref="A1:G102"/>
  <sheetViews>
    <sheetView workbookViewId="0">
      <selection activeCell="A13" sqref="A13:XFD13"/>
    </sheetView>
  </sheetViews>
  <sheetFormatPr defaultColWidth="11" defaultRowHeight="15.75" x14ac:dyDescent="0.25"/>
  <cols>
    <col min="1" max="1" width="21.125" style="30" customWidth="1"/>
    <col min="2" max="2" width="8.625" customWidth="1"/>
    <col min="5" max="5" width="8.125" customWidth="1"/>
  </cols>
  <sheetData>
    <row r="1" spans="1:7" x14ac:dyDescent="0.25">
      <c r="A1" s="30" t="s">
        <v>0</v>
      </c>
      <c r="B1" t="s">
        <v>1</v>
      </c>
      <c r="C1" t="s">
        <v>2</v>
      </c>
      <c r="D1" t="s">
        <v>105</v>
      </c>
      <c r="E1" t="s">
        <v>320</v>
      </c>
      <c r="F1" t="s">
        <v>321</v>
      </c>
      <c r="G1" t="s">
        <v>322</v>
      </c>
    </row>
    <row r="2" spans="1:7" x14ac:dyDescent="0.25">
      <c r="A2" s="30" t="s">
        <v>267</v>
      </c>
      <c r="B2" t="s">
        <v>112</v>
      </c>
      <c r="C2" t="s">
        <v>47</v>
      </c>
      <c r="D2" s="70" t="s">
        <v>113</v>
      </c>
      <c r="E2">
        <v>19</v>
      </c>
      <c r="F2">
        <v>23</v>
      </c>
      <c r="G2" t="s">
        <v>115</v>
      </c>
    </row>
    <row r="3" spans="1:7" x14ac:dyDescent="0.25">
      <c r="A3" s="83" t="s">
        <v>110</v>
      </c>
      <c r="B3" s="70" t="s">
        <v>112</v>
      </c>
      <c r="C3" s="70" t="s">
        <v>317</v>
      </c>
      <c r="D3" s="70" t="s">
        <v>113</v>
      </c>
      <c r="E3" s="70">
        <v>19.3</v>
      </c>
      <c r="F3" s="70">
        <v>23</v>
      </c>
      <c r="G3" s="70" t="s">
        <v>115</v>
      </c>
    </row>
    <row r="4" spans="1:7" x14ac:dyDescent="0.25">
      <c r="A4" s="30" t="s">
        <v>120</v>
      </c>
      <c r="B4" t="s">
        <v>117</v>
      </c>
      <c r="C4" t="s">
        <v>46</v>
      </c>
      <c r="D4" t="s">
        <v>121</v>
      </c>
      <c r="E4">
        <v>27</v>
      </c>
      <c r="F4">
        <v>27</v>
      </c>
      <c r="G4" t="s">
        <v>115</v>
      </c>
    </row>
    <row r="5" spans="1:7" x14ac:dyDescent="0.25">
      <c r="A5" s="30" t="s">
        <v>116</v>
      </c>
      <c r="B5" t="s">
        <v>117</v>
      </c>
      <c r="C5" t="s">
        <v>48</v>
      </c>
      <c r="D5" t="s">
        <v>113</v>
      </c>
      <c r="E5">
        <v>27.1</v>
      </c>
      <c r="F5">
        <v>35</v>
      </c>
      <c r="G5" t="s">
        <v>115</v>
      </c>
    </row>
    <row r="6" spans="1:7" x14ac:dyDescent="0.25">
      <c r="A6" s="83" t="s">
        <v>122</v>
      </c>
      <c r="B6" s="70" t="s">
        <v>112</v>
      </c>
      <c r="C6" s="70" t="s">
        <v>317</v>
      </c>
      <c r="D6" s="70" t="s">
        <v>121</v>
      </c>
      <c r="E6" s="70">
        <v>30</v>
      </c>
      <c r="F6" s="70">
        <v>35</v>
      </c>
      <c r="G6" s="70" t="s">
        <v>115</v>
      </c>
    </row>
    <row r="7" spans="1:7" x14ac:dyDescent="0.25">
      <c r="A7" s="30" t="s">
        <v>125</v>
      </c>
      <c r="B7" t="s">
        <v>117</v>
      </c>
      <c r="C7" t="s">
        <v>47</v>
      </c>
      <c r="D7" t="s">
        <v>126</v>
      </c>
      <c r="E7">
        <v>30</v>
      </c>
      <c r="F7">
        <v>35</v>
      </c>
      <c r="G7" t="s">
        <v>115</v>
      </c>
    </row>
    <row r="8" spans="1:7" x14ac:dyDescent="0.25">
      <c r="A8" s="30" t="s">
        <v>127</v>
      </c>
      <c r="B8" t="s">
        <v>117</v>
      </c>
      <c r="C8" t="s">
        <v>48</v>
      </c>
      <c r="D8" t="s">
        <v>126</v>
      </c>
      <c r="E8">
        <v>30</v>
      </c>
      <c r="F8">
        <v>35</v>
      </c>
      <c r="G8" t="s">
        <v>115</v>
      </c>
    </row>
    <row r="9" spans="1:7" x14ac:dyDescent="0.25">
      <c r="A9" s="30" t="s">
        <v>128</v>
      </c>
      <c r="B9" t="s">
        <v>117</v>
      </c>
      <c r="C9" t="s">
        <v>317</v>
      </c>
      <c r="D9" t="s">
        <v>126</v>
      </c>
      <c r="E9">
        <v>30</v>
      </c>
      <c r="F9">
        <v>35</v>
      </c>
      <c r="G9" t="s">
        <v>115</v>
      </c>
    </row>
    <row r="10" spans="1:7" x14ac:dyDescent="0.25">
      <c r="A10" s="30" t="s">
        <v>123</v>
      </c>
      <c r="B10" t="s">
        <v>117</v>
      </c>
      <c r="C10" t="s">
        <v>45</v>
      </c>
      <c r="D10" t="s">
        <v>121</v>
      </c>
      <c r="E10">
        <v>32</v>
      </c>
      <c r="F10">
        <v>35</v>
      </c>
      <c r="G10" t="s">
        <v>115</v>
      </c>
    </row>
    <row r="11" spans="1:7" ht="31.5" x14ac:dyDescent="0.25">
      <c r="A11" s="83" t="s">
        <v>254</v>
      </c>
      <c r="B11" s="70" t="s">
        <v>112</v>
      </c>
      <c r="C11" s="70" t="s">
        <v>48</v>
      </c>
      <c r="D11" s="70" t="s">
        <v>121</v>
      </c>
      <c r="E11" s="70">
        <v>35</v>
      </c>
      <c r="F11" s="70">
        <v>35</v>
      </c>
      <c r="G11" s="70" t="s">
        <v>115</v>
      </c>
    </row>
    <row r="12" spans="1:7" x14ac:dyDescent="0.25">
      <c r="A12" s="30" t="s">
        <v>268</v>
      </c>
      <c r="B12" t="s">
        <v>117</v>
      </c>
      <c r="C12" t="s">
        <v>47</v>
      </c>
      <c r="D12" t="s">
        <v>126</v>
      </c>
      <c r="E12">
        <v>36</v>
      </c>
      <c r="F12">
        <v>42</v>
      </c>
      <c r="G12" t="s">
        <v>115</v>
      </c>
    </row>
    <row r="13" spans="1:7" x14ac:dyDescent="0.25">
      <c r="A13" s="30" t="s">
        <v>124</v>
      </c>
      <c r="B13" t="s">
        <v>117</v>
      </c>
      <c r="C13" t="s">
        <v>317</v>
      </c>
      <c r="D13" t="s">
        <v>121</v>
      </c>
      <c r="E13">
        <v>36.200000000000003</v>
      </c>
      <c r="F13">
        <v>42</v>
      </c>
      <c r="G13" t="s">
        <v>115</v>
      </c>
    </row>
    <row r="14" spans="1:7" x14ac:dyDescent="0.25">
      <c r="A14" s="30" t="s">
        <v>129</v>
      </c>
      <c r="B14" t="s">
        <v>117</v>
      </c>
      <c r="C14" t="s">
        <v>48</v>
      </c>
      <c r="D14" t="s">
        <v>126</v>
      </c>
      <c r="E14">
        <v>37</v>
      </c>
      <c r="F14">
        <v>42</v>
      </c>
      <c r="G14" t="s">
        <v>115</v>
      </c>
    </row>
    <row r="15" spans="1:7" x14ac:dyDescent="0.25">
      <c r="A15" s="30" t="s">
        <v>131</v>
      </c>
      <c r="B15" t="s">
        <v>117</v>
      </c>
      <c r="C15" t="s">
        <v>47</v>
      </c>
      <c r="D15" t="s">
        <v>132</v>
      </c>
      <c r="E15">
        <v>38</v>
      </c>
      <c r="F15">
        <v>41</v>
      </c>
      <c r="G15" t="s">
        <v>115</v>
      </c>
    </row>
    <row r="16" spans="1:7" x14ac:dyDescent="0.25">
      <c r="A16" s="30" t="s">
        <v>135</v>
      </c>
      <c r="B16" t="s">
        <v>117</v>
      </c>
      <c r="C16" t="s">
        <v>46</v>
      </c>
      <c r="D16" t="s">
        <v>132</v>
      </c>
      <c r="E16">
        <v>41.5</v>
      </c>
      <c r="F16">
        <v>48</v>
      </c>
      <c r="G16" t="s">
        <v>115</v>
      </c>
    </row>
    <row r="17" spans="1:7" x14ac:dyDescent="0.25">
      <c r="A17" s="30" t="s">
        <v>133</v>
      </c>
      <c r="B17" t="s">
        <v>117</v>
      </c>
      <c r="C17" t="s">
        <v>49</v>
      </c>
      <c r="D17" t="s">
        <v>132</v>
      </c>
      <c r="E17">
        <v>42</v>
      </c>
      <c r="F17">
        <v>41</v>
      </c>
      <c r="G17" t="s">
        <v>115</v>
      </c>
    </row>
    <row r="18" spans="1:7" x14ac:dyDescent="0.25">
      <c r="A18" s="83" t="s">
        <v>130</v>
      </c>
      <c r="B18" s="70" t="s">
        <v>112</v>
      </c>
      <c r="C18" s="70" t="s">
        <v>317</v>
      </c>
      <c r="D18" s="70" t="s">
        <v>126</v>
      </c>
      <c r="E18" s="70">
        <v>42.3</v>
      </c>
      <c r="F18" s="70">
        <v>53</v>
      </c>
      <c r="G18" s="70" t="s">
        <v>115</v>
      </c>
    </row>
    <row r="19" spans="1:7" x14ac:dyDescent="0.25">
      <c r="A19" s="83" t="s">
        <v>147</v>
      </c>
      <c r="B19" s="70" t="s">
        <v>112</v>
      </c>
      <c r="C19" s="70" t="s">
        <v>46</v>
      </c>
      <c r="D19" s="70" t="s">
        <v>148</v>
      </c>
      <c r="E19" s="70">
        <v>44.5</v>
      </c>
      <c r="F19" s="70">
        <v>45</v>
      </c>
      <c r="G19" s="70" t="s">
        <v>115</v>
      </c>
    </row>
    <row r="20" spans="1:7" x14ac:dyDescent="0.25">
      <c r="A20" s="30" t="s">
        <v>138</v>
      </c>
      <c r="B20" t="s">
        <v>117</v>
      </c>
      <c r="C20" t="s">
        <v>139</v>
      </c>
      <c r="D20" t="s">
        <v>132</v>
      </c>
      <c r="E20">
        <v>44.85</v>
      </c>
      <c r="F20">
        <v>48</v>
      </c>
      <c r="G20" t="s">
        <v>115</v>
      </c>
    </row>
    <row r="21" spans="1:7" x14ac:dyDescent="0.25">
      <c r="A21" s="30" t="s">
        <v>118</v>
      </c>
      <c r="B21" t="s">
        <v>117</v>
      </c>
      <c r="C21" t="s">
        <v>48</v>
      </c>
      <c r="D21" t="s">
        <v>119</v>
      </c>
      <c r="E21">
        <v>45</v>
      </c>
      <c r="F21">
        <v>53</v>
      </c>
      <c r="G21" t="s">
        <v>115</v>
      </c>
    </row>
    <row r="22" spans="1:7" x14ac:dyDescent="0.25">
      <c r="A22" s="30" t="s">
        <v>141</v>
      </c>
      <c r="B22" t="s">
        <v>117</v>
      </c>
      <c r="C22" t="s">
        <v>48</v>
      </c>
      <c r="D22" t="s">
        <v>132</v>
      </c>
      <c r="E22">
        <v>45</v>
      </c>
      <c r="F22">
        <v>48</v>
      </c>
      <c r="G22" t="s">
        <v>115</v>
      </c>
    </row>
    <row r="23" spans="1:7" x14ac:dyDescent="0.25">
      <c r="A23" s="30" t="s">
        <v>136</v>
      </c>
      <c r="B23" t="s">
        <v>117</v>
      </c>
      <c r="C23" t="s">
        <v>46</v>
      </c>
      <c r="D23" t="s">
        <v>132</v>
      </c>
      <c r="E23">
        <v>46.45</v>
      </c>
      <c r="F23">
        <v>48</v>
      </c>
      <c r="G23" t="s">
        <v>115</v>
      </c>
    </row>
    <row r="24" spans="1:7" x14ac:dyDescent="0.25">
      <c r="A24" s="30" t="s">
        <v>134</v>
      </c>
      <c r="B24" t="s">
        <v>117</v>
      </c>
      <c r="C24" t="s">
        <v>317</v>
      </c>
      <c r="D24" t="s">
        <v>132</v>
      </c>
      <c r="E24">
        <v>49</v>
      </c>
      <c r="F24">
        <v>48</v>
      </c>
      <c r="G24" t="s">
        <v>115</v>
      </c>
    </row>
    <row r="25" spans="1:7" x14ac:dyDescent="0.25">
      <c r="A25" s="83" t="s">
        <v>142</v>
      </c>
      <c r="B25" s="70" t="s">
        <v>112</v>
      </c>
      <c r="C25" s="70" t="s">
        <v>48</v>
      </c>
      <c r="D25" s="70" t="s">
        <v>132</v>
      </c>
      <c r="E25" s="70">
        <v>49</v>
      </c>
      <c r="F25" s="70">
        <v>50</v>
      </c>
      <c r="G25" s="70" t="s">
        <v>115</v>
      </c>
    </row>
    <row r="26" spans="1:7" x14ac:dyDescent="0.25">
      <c r="A26" s="30" t="s">
        <v>154</v>
      </c>
      <c r="B26" t="s">
        <v>117</v>
      </c>
      <c r="C26" t="s">
        <v>317</v>
      </c>
      <c r="D26" t="s">
        <v>148</v>
      </c>
      <c r="E26">
        <v>52</v>
      </c>
      <c r="F26">
        <v>56</v>
      </c>
      <c r="G26" t="s">
        <v>115</v>
      </c>
    </row>
    <row r="27" spans="1:7" x14ac:dyDescent="0.25">
      <c r="A27" s="30" t="s">
        <v>144</v>
      </c>
      <c r="B27" t="s">
        <v>117</v>
      </c>
      <c r="C27" t="s">
        <v>47</v>
      </c>
      <c r="D27" t="s">
        <v>132</v>
      </c>
      <c r="E27">
        <v>53</v>
      </c>
      <c r="F27">
        <v>55</v>
      </c>
      <c r="G27" t="s">
        <v>115</v>
      </c>
    </row>
    <row r="28" spans="1:7" x14ac:dyDescent="0.25">
      <c r="A28" s="83" t="s">
        <v>150</v>
      </c>
      <c r="B28" s="70" t="s">
        <v>112</v>
      </c>
      <c r="C28" s="70" t="s">
        <v>48</v>
      </c>
      <c r="D28" s="70" t="s">
        <v>148</v>
      </c>
      <c r="E28" s="70">
        <v>55</v>
      </c>
      <c r="F28" s="70">
        <v>55</v>
      </c>
      <c r="G28" s="70" t="s">
        <v>115</v>
      </c>
    </row>
    <row r="29" spans="1:7" ht="31.5" x14ac:dyDescent="0.25">
      <c r="A29" s="83" t="s">
        <v>157</v>
      </c>
      <c r="B29" s="70" t="s">
        <v>112</v>
      </c>
      <c r="C29" s="70" t="s">
        <v>48</v>
      </c>
      <c r="D29" s="70" t="s">
        <v>158</v>
      </c>
      <c r="E29" s="70">
        <v>60</v>
      </c>
      <c r="F29" s="70">
        <v>65</v>
      </c>
      <c r="G29" s="70" t="s">
        <v>115</v>
      </c>
    </row>
    <row r="30" spans="1:7" x14ac:dyDescent="0.25">
      <c r="A30" s="30" t="s">
        <v>53</v>
      </c>
      <c r="B30" t="s">
        <v>117</v>
      </c>
      <c r="C30" t="s">
        <v>45</v>
      </c>
      <c r="D30" t="s">
        <v>170</v>
      </c>
      <c r="E30">
        <v>60</v>
      </c>
      <c r="F30">
        <v>65</v>
      </c>
      <c r="G30" t="s">
        <v>115</v>
      </c>
    </row>
    <row r="31" spans="1:7" x14ac:dyDescent="0.25">
      <c r="A31" s="83" t="s">
        <v>163</v>
      </c>
      <c r="B31" s="70" t="s">
        <v>112</v>
      </c>
      <c r="C31" s="70" t="s">
        <v>317</v>
      </c>
      <c r="D31" s="70" t="s">
        <v>164</v>
      </c>
      <c r="E31" s="70">
        <v>62.1</v>
      </c>
      <c r="F31" s="70">
        <v>62</v>
      </c>
      <c r="G31" s="70" t="s">
        <v>115</v>
      </c>
    </row>
    <row r="32" spans="1:7" x14ac:dyDescent="0.25">
      <c r="A32" s="83" t="s">
        <v>163</v>
      </c>
      <c r="B32" s="70" t="s">
        <v>112</v>
      </c>
      <c r="C32" s="70" t="s">
        <v>317</v>
      </c>
      <c r="D32" s="70" t="s">
        <v>170</v>
      </c>
      <c r="E32" s="70">
        <v>62.1</v>
      </c>
      <c r="F32" s="70">
        <v>62</v>
      </c>
      <c r="G32" s="70" t="s">
        <v>115</v>
      </c>
    </row>
    <row r="33" spans="1:7" x14ac:dyDescent="0.25">
      <c r="A33" s="30" t="s">
        <v>173</v>
      </c>
      <c r="B33" t="s">
        <v>117</v>
      </c>
      <c r="C33" t="s">
        <v>317</v>
      </c>
      <c r="D33" t="s">
        <v>170</v>
      </c>
      <c r="E33">
        <v>64</v>
      </c>
      <c r="F33">
        <v>65</v>
      </c>
      <c r="G33" t="s">
        <v>115</v>
      </c>
    </row>
    <row r="34" spans="1:7" x14ac:dyDescent="0.25">
      <c r="A34" s="30" t="s">
        <v>174</v>
      </c>
      <c r="B34" t="s">
        <v>117</v>
      </c>
      <c r="C34" t="s">
        <v>45</v>
      </c>
      <c r="D34" t="s">
        <v>170</v>
      </c>
      <c r="E34">
        <v>64</v>
      </c>
      <c r="F34">
        <v>65</v>
      </c>
      <c r="G34" t="s">
        <v>115</v>
      </c>
    </row>
    <row r="35" spans="1:7" x14ac:dyDescent="0.25">
      <c r="A35" s="30" t="s">
        <v>165</v>
      </c>
      <c r="B35" t="s">
        <v>117</v>
      </c>
      <c r="C35" t="s">
        <v>46</v>
      </c>
      <c r="D35" t="s">
        <v>164</v>
      </c>
      <c r="E35">
        <v>64.8</v>
      </c>
      <c r="F35">
        <v>65</v>
      </c>
      <c r="G35" t="s">
        <v>115</v>
      </c>
    </row>
    <row r="36" spans="1:7" x14ac:dyDescent="0.25">
      <c r="A36" s="30" t="s">
        <v>177</v>
      </c>
      <c r="B36" t="s">
        <v>117</v>
      </c>
      <c r="C36" t="s">
        <v>48</v>
      </c>
      <c r="D36" t="s">
        <v>170</v>
      </c>
      <c r="E36">
        <v>65</v>
      </c>
      <c r="F36">
        <v>65</v>
      </c>
      <c r="G36" t="s">
        <v>115</v>
      </c>
    </row>
    <row r="37" spans="1:7" x14ac:dyDescent="0.25">
      <c r="A37" s="30" t="s">
        <v>173</v>
      </c>
      <c r="B37" t="s">
        <v>117</v>
      </c>
      <c r="C37" t="s">
        <v>317</v>
      </c>
      <c r="D37" t="s">
        <v>170</v>
      </c>
      <c r="E37">
        <v>65</v>
      </c>
      <c r="F37">
        <v>67</v>
      </c>
      <c r="G37" t="s">
        <v>9</v>
      </c>
    </row>
    <row r="38" spans="1:7" x14ac:dyDescent="0.25">
      <c r="A38" s="30" t="s">
        <v>171</v>
      </c>
      <c r="B38" t="s">
        <v>117</v>
      </c>
      <c r="C38" t="s">
        <v>48</v>
      </c>
      <c r="D38" t="s">
        <v>170</v>
      </c>
      <c r="E38">
        <v>66</v>
      </c>
      <c r="F38">
        <v>65</v>
      </c>
      <c r="G38" t="s">
        <v>115</v>
      </c>
    </row>
    <row r="39" spans="1:7" x14ac:dyDescent="0.25">
      <c r="A39" s="30" t="s">
        <v>176</v>
      </c>
      <c r="B39" t="s">
        <v>117</v>
      </c>
      <c r="C39" t="s">
        <v>317</v>
      </c>
      <c r="D39" t="s">
        <v>170</v>
      </c>
      <c r="E39">
        <v>66</v>
      </c>
      <c r="F39">
        <v>65</v>
      </c>
      <c r="G39" t="s">
        <v>115</v>
      </c>
    </row>
    <row r="40" spans="1:7" x14ac:dyDescent="0.25">
      <c r="A40" s="30" t="s">
        <v>176</v>
      </c>
      <c r="B40" t="s">
        <v>117</v>
      </c>
      <c r="C40" t="s">
        <v>317</v>
      </c>
      <c r="D40" t="s">
        <v>170</v>
      </c>
      <c r="E40">
        <v>66</v>
      </c>
      <c r="F40">
        <v>67</v>
      </c>
      <c r="G40" t="s">
        <v>9</v>
      </c>
    </row>
    <row r="41" spans="1:7" x14ac:dyDescent="0.25">
      <c r="A41" s="30" t="s">
        <v>159</v>
      </c>
      <c r="B41" t="s">
        <v>117</v>
      </c>
      <c r="C41" t="s">
        <v>47</v>
      </c>
      <c r="D41" t="s">
        <v>158</v>
      </c>
      <c r="E41">
        <v>67</v>
      </c>
      <c r="F41">
        <v>69</v>
      </c>
      <c r="G41" t="s">
        <v>115</v>
      </c>
    </row>
    <row r="42" spans="1:7" x14ac:dyDescent="0.25">
      <c r="A42" s="30" t="s">
        <v>172</v>
      </c>
      <c r="B42" t="s">
        <v>117</v>
      </c>
      <c r="C42" t="s">
        <v>49</v>
      </c>
      <c r="D42" t="s">
        <v>170</v>
      </c>
      <c r="E42">
        <v>68</v>
      </c>
      <c r="F42">
        <v>65</v>
      </c>
      <c r="G42" t="s">
        <v>115</v>
      </c>
    </row>
    <row r="43" spans="1:7" x14ac:dyDescent="0.25">
      <c r="A43" s="30" t="s">
        <v>178</v>
      </c>
      <c r="B43" t="s">
        <v>117</v>
      </c>
      <c r="C43" t="s">
        <v>46</v>
      </c>
      <c r="D43" t="s">
        <v>170</v>
      </c>
      <c r="E43">
        <v>70</v>
      </c>
      <c r="F43">
        <v>74</v>
      </c>
      <c r="G43" t="s">
        <v>115</v>
      </c>
    </row>
    <row r="44" spans="1:7" x14ac:dyDescent="0.25">
      <c r="A44" s="30" t="s">
        <v>179</v>
      </c>
      <c r="B44" t="s">
        <v>117</v>
      </c>
      <c r="C44" t="s">
        <v>48</v>
      </c>
      <c r="D44" t="s">
        <v>170</v>
      </c>
      <c r="E44">
        <v>70</v>
      </c>
      <c r="F44">
        <v>74</v>
      </c>
      <c r="G44" t="s">
        <v>115</v>
      </c>
    </row>
    <row r="45" spans="1:7" x14ac:dyDescent="0.25">
      <c r="A45" s="30" t="s">
        <v>187</v>
      </c>
      <c r="B45" t="s">
        <v>117</v>
      </c>
      <c r="C45" t="s">
        <v>188</v>
      </c>
      <c r="D45" t="s">
        <v>170</v>
      </c>
      <c r="E45">
        <v>74</v>
      </c>
      <c r="F45">
        <v>74</v>
      </c>
      <c r="G45" t="s">
        <v>115</v>
      </c>
    </row>
    <row r="46" spans="1:7" x14ac:dyDescent="0.25">
      <c r="A46" s="30" t="s">
        <v>191</v>
      </c>
      <c r="B46" t="s">
        <v>117</v>
      </c>
      <c r="C46" t="s">
        <v>317</v>
      </c>
      <c r="D46" t="s">
        <v>170</v>
      </c>
      <c r="E46">
        <v>74</v>
      </c>
      <c r="F46">
        <v>77</v>
      </c>
      <c r="G46" t="s">
        <v>9</v>
      </c>
    </row>
    <row r="47" spans="1:7" x14ac:dyDescent="0.25">
      <c r="A47" s="30" t="s">
        <v>187</v>
      </c>
      <c r="B47" t="s">
        <v>117</v>
      </c>
      <c r="C47" t="s">
        <v>188</v>
      </c>
      <c r="D47" t="s">
        <v>170</v>
      </c>
      <c r="E47">
        <v>74</v>
      </c>
      <c r="F47">
        <v>77</v>
      </c>
      <c r="G47" t="s">
        <v>9</v>
      </c>
    </row>
    <row r="48" spans="1:7" x14ac:dyDescent="0.25">
      <c r="A48" s="30" t="s">
        <v>181</v>
      </c>
      <c r="B48" t="s">
        <v>117</v>
      </c>
      <c r="C48" t="s">
        <v>48</v>
      </c>
      <c r="D48" t="s">
        <v>170</v>
      </c>
      <c r="E48">
        <v>74</v>
      </c>
      <c r="F48">
        <v>74</v>
      </c>
      <c r="G48" t="s">
        <v>115</v>
      </c>
    </row>
    <row r="49" spans="1:7" x14ac:dyDescent="0.25">
      <c r="A49" s="30" t="s">
        <v>183</v>
      </c>
      <c r="B49" t="s">
        <v>117</v>
      </c>
      <c r="C49" t="s">
        <v>47</v>
      </c>
      <c r="D49" t="s">
        <v>170</v>
      </c>
      <c r="E49">
        <v>75</v>
      </c>
      <c r="F49">
        <v>74</v>
      </c>
      <c r="G49" t="s">
        <v>115</v>
      </c>
    </row>
    <row r="50" spans="1:7" x14ac:dyDescent="0.25">
      <c r="A50" s="30" t="s">
        <v>184</v>
      </c>
      <c r="B50" t="s">
        <v>117</v>
      </c>
      <c r="C50" t="s">
        <v>45</v>
      </c>
      <c r="D50" t="s">
        <v>170</v>
      </c>
      <c r="E50">
        <v>75</v>
      </c>
      <c r="F50">
        <v>74</v>
      </c>
      <c r="G50" t="s">
        <v>115</v>
      </c>
    </row>
    <row r="51" spans="1:7" x14ac:dyDescent="0.25">
      <c r="A51" s="30" t="s">
        <v>185</v>
      </c>
      <c r="B51" t="s">
        <v>117</v>
      </c>
      <c r="C51" t="s">
        <v>46</v>
      </c>
      <c r="D51" t="s">
        <v>170</v>
      </c>
      <c r="E51">
        <v>75</v>
      </c>
      <c r="F51">
        <v>74</v>
      </c>
      <c r="G51" t="s">
        <v>115</v>
      </c>
    </row>
    <row r="52" spans="1:7" x14ac:dyDescent="0.25">
      <c r="A52" s="83" t="s">
        <v>190</v>
      </c>
      <c r="B52" s="70" t="s">
        <v>112</v>
      </c>
      <c r="C52" s="70" t="s">
        <v>48</v>
      </c>
      <c r="D52" s="70" t="s">
        <v>170</v>
      </c>
      <c r="E52" s="70">
        <v>76</v>
      </c>
      <c r="F52" s="70">
        <v>76</v>
      </c>
      <c r="G52" s="70" t="s">
        <v>115</v>
      </c>
    </row>
    <row r="53" spans="1:7" x14ac:dyDescent="0.25">
      <c r="A53" s="83" t="s">
        <v>189</v>
      </c>
      <c r="B53" s="70" t="s">
        <v>112</v>
      </c>
      <c r="C53" s="70" t="s">
        <v>47</v>
      </c>
      <c r="D53" s="70" t="s">
        <v>170</v>
      </c>
      <c r="E53" s="70">
        <v>76.3</v>
      </c>
      <c r="F53" s="70">
        <v>76</v>
      </c>
      <c r="G53" s="70" t="s">
        <v>115</v>
      </c>
    </row>
    <row r="54" spans="1:7" x14ac:dyDescent="0.25">
      <c r="A54" s="30" t="s">
        <v>196</v>
      </c>
      <c r="B54" t="s">
        <v>117</v>
      </c>
      <c r="C54" t="s">
        <v>139</v>
      </c>
      <c r="D54" t="s">
        <v>170</v>
      </c>
      <c r="E54">
        <v>78</v>
      </c>
      <c r="F54">
        <v>79</v>
      </c>
      <c r="G54" t="s">
        <v>115</v>
      </c>
    </row>
    <row r="55" spans="1:7" x14ac:dyDescent="0.25">
      <c r="A55" s="30" t="s">
        <v>195</v>
      </c>
      <c r="B55" t="s">
        <v>117</v>
      </c>
      <c r="C55" t="s">
        <v>48</v>
      </c>
      <c r="D55" t="s">
        <v>170</v>
      </c>
      <c r="E55">
        <v>79</v>
      </c>
      <c r="F55">
        <v>79</v>
      </c>
      <c r="G55" t="s">
        <v>115</v>
      </c>
    </row>
    <row r="56" spans="1:7" x14ac:dyDescent="0.25">
      <c r="A56" s="30" t="s">
        <v>192</v>
      </c>
      <c r="B56" t="s">
        <v>117</v>
      </c>
      <c r="C56" t="s">
        <v>48</v>
      </c>
      <c r="D56" t="s">
        <v>170</v>
      </c>
      <c r="E56">
        <v>80</v>
      </c>
      <c r="F56">
        <v>79</v>
      </c>
      <c r="G56" t="s">
        <v>115</v>
      </c>
    </row>
    <row r="57" spans="1:7" x14ac:dyDescent="0.25">
      <c r="A57" s="30" t="s">
        <v>146</v>
      </c>
      <c r="B57" t="s">
        <v>117</v>
      </c>
      <c r="C57" t="s">
        <v>48</v>
      </c>
      <c r="D57" t="s">
        <v>132</v>
      </c>
      <c r="E57">
        <v>81</v>
      </c>
      <c r="F57">
        <v>89</v>
      </c>
      <c r="G57" t="s">
        <v>115</v>
      </c>
    </row>
    <row r="58" spans="1:7" x14ac:dyDescent="0.25">
      <c r="A58" s="30" t="s">
        <v>198</v>
      </c>
      <c r="B58" t="s">
        <v>117</v>
      </c>
      <c r="C58" t="s">
        <v>48</v>
      </c>
      <c r="D58" t="s">
        <v>170</v>
      </c>
      <c r="E58">
        <v>81</v>
      </c>
      <c r="F58">
        <v>79</v>
      </c>
      <c r="G58" t="s">
        <v>115</v>
      </c>
    </row>
    <row r="59" spans="1:7" x14ac:dyDescent="0.25">
      <c r="A59" s="30" t="s">
        <v>202</v>
      </c>
      <c r="B59" t="s">
        <v>117</v>
      </c>
      <c r="C59" t="s">
        <v>317</v>
      </c>
      <c r="D59" t="s">
        <v>170</v>
      </c>
      <c r="E59">
        <v>82</v>
      </c>
      <c r="F59">
        <v>86</v>
      </c>
      <c r="G59" t="s">
        <v>115</v>
      </c>
    </row>
    <row r="60" spans="1:7" x14ac:dyDescent="0.25">
      <c r="A60" s="30" t="s">
        <v>202</v>
      </c>
      <c r="B60" t="s">
        <v>117</v>
      </c>
      <c r="C60" t="s">
        <v>317</v>
      </c>
      <c r="D60" t="s">
        <v>170</v>
      </c>
      <c r="E60">
        <v>82</v>
      </c>
      <c r="F60">
        <v>87</v>
      </c>
      <c r="G60" t="s">
        <v>9</v>
      </c>
    </row>
    <row r="61" spans="1:7" x14ac:dyDescent="0.25">
      <c r="A61" s="30" t="s">
        <v>200</v>
      </c>
      <c r="B61" t="s">
        <v>117</v>
      </c>
      <c r="C61" t="s">
        <v>317</v>
      </c>
      <c r="D61" t="s">
        <v>170</v>
      </c>
      <c r="E61">
        <v>83</v>
      </c>
      <c r="F61">
        <v>86</v>
      </c>
      <c r="G61" t="s">
        <v>115</v>
      </c>
    </row>
    <row r="62" spans="1:7" x14ac:dyDescent="0.25">
      <c r="A62" s="30" t="s">
        <v>201</v>
      </c>
      <c r="B62" t="s">
        <v>117</v>
      </c>
      <c r="C62" t="s">
        <v>46</v>
      </c>
      <c r="D62" t="s">
        <v>170</v>
      </c>
      <c r="E62">
        <v>85</v>
      </c>
      <c r="F62">
        <v>86</v>
      </c>
      <c r="G62" t="s">
        <v>115</v>
      </c>
    </row>
    <row r="63" spans="1:7" x14ac:dyDescent="0.25">
      <c r="A63" s="30" t="s">
        <v>269</v>
      </c>
      <c r="B63" t="s">
        <v>117</v>
      </c>
      <c r="C63" t="s">
        <v>270</v>
      </c>
      <c r="D63" t="s">
        <v>170</v>
      </c>
      <c r="E63">
        <v>85</v>
      </c>
      <c r="F63">
        <v>86</v>
      </c>
      <c r="G63" t="s">
        <v>115</v>
      </c>
    </row>
    <row r="64" spans="1:7" x14ac:dyDescent="0.25">
      <c r="A64" s="30" t="s">
        <v>204</v>
      </c>
      <c r="B64" t="s">
        <v>117</v>
      </c>
      <c r="C64" t="s">
        <v>45</v>
      </c>
      <c r="D64" t="s">
        <v>170</v>
      </c>
      <c r="E64">
        <v>88</v>
      </c>
      <c r="F64">
        <v>92</v>
      </c>
      <c r="G64" t="s">
        <v>115</v>
      </c>
    </row>
    <row r="65" spans="1:7" x14ac:dyDescent="0.25">
      <c r="A65" s="30" t="s">
        <v>203</v>
      </c>
      <c r="B65" t="s">
        <v>117</v>
      </c>
      <c r="C65" t="s">
        <v>47</v>
      </c>
      <c r="D65" t="s">
        <v>170</v>
      </c>
      <c r="E65">
        <v>90</v>
      </c>
      <c r="F65">
        <v>86</v>
      </c>
      <c r="G65" t="s">
        <v>115</v>
      </c>
    </row>
    <row r="66" spans="1:7" x14ac:dyDescent="0.25">
      <c r="A66" s="30" t="s">
        <v>156</v>
      </c>
      <c r="B66" t="s">
        <v>117</v>
      </c>
      <c r="C66" t="s">
        <v>49</v>
      </c>
      <c r="D66" t="s">
        <v>148</v>
      </c>
      <c r="E66">
        <v>96</v>
      </c>
      <c r="F66">
        <v>100</v>
      </c>
      <c r="G66" t="s">
        <v>115</v>
      </c>
    </row>
    <row r="67" spans="1:7" x14ac:dyDescent="0.25">
      <c r="A67" s="30" t="s">
        <v>166</v>
      </c>
      <c r="B67" t="s">
        <v>117</v>
      </c>
      <c r="C67" t="s">
        <v>48</v>
      </c>
      <c r="D67" t="s">
        <v>164</v>
      </c>
      <c r="E67">
        <v>100</v>
      </c>
      <c r="F67">
        <v>97</v>
      </c>
      <c r="G67" t="s">
        <v>115</v>
      </c>
    </row>
    <row r="68" spans="1:7" x14ac:dyDescent="0.25">
      <c r="A68" s="30" t="s">
        <v>166</v>
      </c>
      <c r="B68" t="s">
        <v>117</v>
      </c>
      <c r="C68" t="s">
        <v>48</v>
      </c>
      <c r="D68" t="s">
        <v>170</v>
      </c>
      <c r="E68">
        <v>100</v>
      </c>
      <c r="F68">
        <v>97</v>
      </c>
      <c r="G68" t="s">
        <v>115</v>
      </c>
    </row>
    <row r="69" spans="1:7" x14ac:dyDescent="0.25">
      <c r="A69" s="30" t="s">
        <v>161</v>
      </c>
      <c r="B69" t="s">
        <v>117</v>
      </c>
      <c r="C69" t="s">
        <v>317</v>
      </c>
      <c r="D69" t="s">
        <v>158</v>
      </c>
      <c r="E69">
        <v>105</v>
      </c>
      <c r="F69">
        <v>110</v>
      </c>
      <c r="G69" t="s">
        <v>115</v>
      </c>
    </row>
    <row r="70" spans="1:7" x14ac:dyDescent="0.25">
      <c r="A70" s="30" t="s">
        <v>205</v>
      </c>
      <c r="B70" t="s">
        <v>117</v>
      </c>
      <c r="C70" t="s">
        <v>317</v>
      </c>
      <c r="D70" t="s">
        <v>170</v>
      </c>
      <c r="E70">
        <v>128</v>
      </c>
      <c r="F70">
        <v>130</v>
      </c>
      <c r="G70" t="s">
        <v>9</v>
      </c>
    </row>
    <row r="71" spans="1:7" x14ac:dyDescent="0.25">
      <c r="A71" s="68" t="s">
        <v>151</v>
      </c>
      <c r="B71" s="72" t="s">
        <v>117</v>
      </c>
      <c r="C71" s="72" t="s">
        <v>152</v>
      </c>
      <c r="D71" s="72" t="s">
        <v>148</v>
      </c>
      <c r="E71" s="72" t="s">
        <v>153</v>
      </c>
      <c r="F71" s="72">
        <v>56</v>
      </c>
      <c r="G71" s="72" t="s">
        <v>115</v>
      </c>
    </row>
    <row r="72" spans="1:7" x14ac:dyDescent="0.25">
      <c r="A72" s="30" t="s">
        <v>193</v>
      </c>
      <c r="B72" t="s">
        <v>117</v>
      </c>
      <c r="C72" t="s">
        <v>48</v>
      </c>
      <c r="D72" t="s">
        <v>170</v>
      </c>
      <c r="F72">
        <v>79</v>
      </c>
      <c r="G72" t="s">
        <v>115</v>
      </c>
    </row>
    <row r="73" spans="1:7" x14ac:dyDescent="0.25">
      <c r="A73" s="83"/>
      <c r="B73" s="70"/>
      <c r="C73" s="70"/>
      <c r="D73" s="70"/>
      <c r="E73" s="70"/>
      <c r="F73" s="70"/>
      <c r="G73" s="70"/>
    </row>
    <row r="77" spans="1:7" x14ac:dyDescent="0.25">
      <c r="A77" s="83"/>
      <c r="B77" s="70"/>
      <c r="C77" s="70"/>
      <c r="D77" s="70"/>
      <c r="E77" s="70"/>
      <c r="F77" s="70"/>
      <c r="G77" s="70"/>
    </row>
    <row r="85" spans="1:7" x14ac:dyDescent="0.25">
      <c r="A85" s="83"/>
      <c r="B85" s="70"/>
      <c r="C85" s="70"/>
      <c r="D85" s="70"/>
      <c r="E85" s="70"/>
      <c r="F85" s="70"/>
      <c r="G85" s="70"/>
    </row>
    <row r="88" spans="1:7" x14ac:dyDescent="0.25">
      <c r="A88" s="83"/>
      <c r="B88" s="70"/>
      <c r="C88" s="70"/>
      <c r="D88" s="70"/>
      <c r="E88" s="70"/>
      <c r="F88" s="70"/>
      <c r="G88" s="70"/>
    </row>
    <row r="89" spans="1:7" x14ac:dyDescent="0.25">
      <c r="A89" s="83"/>
      <c r="B89" s="70"/>
      <c r="C89" s="70"/>
      <c r="D89" s="70"/>
      <c r="E89" s="70"/>
      <c r="F89" s="70"/>
      <c r="G89" s="70"/>
    </row>
    <row r="92" spans="1:7" x14ac:dyDescent="0.25">
      <c r="A92" s="83"/>
      <c r="B92" s="70"/>
      <c r="C92" s="70"/>
      <c r="D92" s="70"/>
      <c r="E92" s="70"/>
      <c r="F92" s="70"/>
      <c r="G92" s="70"/>
    </row>
    <row r="95" spans="1:7" x14ac:dyDescent="0.25">
      <c r="A95" s="83"/>
      <c r="B95" s="70"/>
      <c r="C95" s="70"/>
      <c r="D95" s="70"/>
      <c r="E95" s="70"/>
      <c r="F95" s="70"/>
      <c r="G95" s="70"/>
    </row>
    <row r="98" spans="1:7" x14ac:dyDescent="0.25">
      <c r="A98" s="83"/>
      <c r="B98" s="70"/>
      <c r="C98" s="70"/>
      <c r="D98" s="70"/>
      <c r="E98" s="70"/>
      <c r="F98" s="70"/>
      <c r="G98" s="70"/>
    </row>
    <row r="102" spans="1:7" x14ac:dyDescent="0.25">
      <c r="A102" s="83"/>
      <c r="B102" s="70"/>
      <c r="C102" s="70"/>
      <c r="D102" s="70"/>
      <c r="E102" s="70"/>
      <c r="F102" s="70"/>
      <c r="G102" s="70"/>
    </row>
  </sheetData>
  <sortState xmlns:xlrd2="http://schemas.microsoft.com/office/spreadsheetml/2017/richdata2" ref="A2:H185">
    <sortCondition ref="E2:E185"/>
    <sortCondition ref="D2:D185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4EBD-32CC-40A7-836B-AF3DB532990D}">
  <sheetPr>
    <tabColor rgb="FFFFFF00"/>
  </sheetPr>
  <dimension ref="A1:Q312"/>
  <sheetViews>
    <sheetView workbookViewId="0">
      <pane ySplit="1" topLeftCell="A18" activePane="bottomLeft" state="frozen"/>
      <selection pane="bottomLeft" activeCell="F25" sqref="F25"/>
    </sheetView>
  </sheetViews>
  <sheetFormatPr defaultColWidth="10.875" defaultRowHeight="18.75" x14ac:dyDescent="0.3"/>
  <cols>
    <col min="1" max="1" width="12.125" style="9" bestFit="1" customWidth="1"/>
    <col min="2" max="2" width="30.375" style="9" customWidth="1"/>
    <col min="3" max="3" width="9" style="53" customWidth="1"/>
    <col min="4" max="4" width="8.875" style="53" customWidth="1"/>
    <col min="5" max="5" width="10.875" style="53" customWidth="1"/>
    <col min="6" max="6" width="10.875" style="9"/>
    <col min="7" max="7" width="9.625" style="36" customWidth="1"/>
    <col min="8" max="8" width="9.625" style="53" customWidth="1"/>
    <col min="9" max="9" width="17.125" style="55" bestFit="1" customWidth="1"/>
    <col min="10" max="10" width="9.625" style="57" customWidth="1"/>
    <col min="11" max="11" width="9.625" style="59" customWidth="1"/>
    <col min="12" max="12" width="9.625" style="65" customWidth="1"/>
    <col min="13" max="13" width="9.625" style="61" customWidth="1"/>
    <col min="14" max="14" width="9.625" style="63" customWidth="1"/>
    <col min="15" max="16" width="10.875" style="9"/>
    <col min="17" max="17" width="10.875" style="131"/>
    <col min="18" max="16384" width="10.875" style="9"/>
  </cols>
  <sheetData>
    <row r="1" spans="1:17" s="7" customFormat="1" x14ac:dyDescent="0.3">
      <c r="A1" s="7" t="s">
        <v>15</v>
      </c>
      <c r="B1" s="7" t="s">
        <v>0</v>
      </c>
      <c r="C1" s="52" t="s">
        <v>16</v>
      </c>
      <c r="D1" s="52" t="s">
        <v>3</v>
      </c>
      <c r="E1" s="52" t="s">
        <v>2</v>
      </c>
      <c r="F1" s="7" t="s">
        <v>17</v>
      </c>
      <c r="G1" s="35"/>
      <c r="H1"/>
      <c r="I1" s="36"/>
      <c r="J1" s="53"/>
      <c r="K1" s="55"/>
      <c r="L1" s="57"/>
      <c r="M1" s="59"/>
      <c r="N1" s="65"/>
      <c r="O1" s="61"/>
      <c r="P1" s="63"/>
      <c r="Q1" s="129"/>
    </row>
    <row r="2" spans="1:17" x14ac:dyDescent="0.3">
      <c r="A2" s="8" t="s">
        <v>18</v>
      </c>
      <c r="H2"/>
      <c r="I2" s="36"/>
      <c r="J2" s="53"/>
      <c r="K2" s="55"/>
      <c r="L2" s="57"/>
      <c r="M2" s="59"/>
      <c r="N2" s="65"/>
      <c r="O2" s="61"/>
      <c r="P2" s="63"/>
      <c r="Q2" s="129"/>
    </row>
    <row r="3" spans="1:17" x14ac:dyDescent="0.3">
      <c r="A3" s="8" t="s">
        <v>360</v>
      </c>
      <c r="C3" s="53" t="str">
        <f>IFERROR(INDEX('Weigh In List '!D:D, MATCH($B3, 'Weigh In List '!$A:$A, 0)),"")</f>
        <v/>
      </c>
      <c r="D3" s="53" t="str">
        <f>IFERROR(INDEX('Weigh In List '!B:B, MATCH($B3, 'Weigh In List '!$A:$A, 0)),"")</f>
        <v/>
      </c>
      <c r="E3" s="53" t="str">
        <f>IFERROR(INDEX('Weigh In List '!F:F,MATCH('Medallists (New)'!B3,'Weigh In List '!A:A,0)),"")</f>
        <v/>
      </c>
      <c r="F3" s="9" t="s">
        <v>340</v>
      </c>
      <c r="H3"/>
      <c r="I3" s="36"/>
      <c r="J3" s="52" t="s">
        <v>317</v>
      </c>
      <c r="K3" s="54" t="s">
        <v>47</v>
      </c>
      <c r="L3" s="56" t="s">
        <v>48</v>
      </c>
      <c r="M3" s="58" t="s">
        <v>49</v>
      </c>
      <c r="N3" s="64" t="s">
        <v>45</v>
      </c>
      <c r="O3" s="60" t="s">
        <v>46</v>
      </c>
      <c r="P3" s="62" t="s">
        <v>80</v>
      </c>
      <c r="Q3" s="130" t="s">
        <v>139</v>
      </c>
    </row>
    <row r="4" spans="1:17" x14ac:dyDescent="0.3">
      <c r="A4" s="8"/>
      <c r="C4" s="53" t="str">
        <f>IFERROR(INDEX('Weigh In List '!D:D, MATCH(B4, 'Weigh In List '!A:A, 0)),"")</f>
        <v/>
      </c>
      <c r="D4" s="53" t="str">
        <f>IFERROR(INDEX('Weigh In List '!B:B, MATCH($B4, 'Weigh In List '!$A:$A, 0)),"")</f>
        <v/>
      </c>
      <c r="E4" s="53" t="str">
        <f>IFERROR(INDEX('Weigh In List '!F:F,MATCH('Medallists (New)'!B4,'Weigh In List '!A:A,0)),"")</f>
        <v/>
      </c>
      <c r="F4" s="9" t="s">
        <v>361</v>
      </c>
      <c r="H4">
        <v>34</v>
      </c>
      <c r="I4" s="36" t="s">
        <v>81</v>
      </c>
      <c r="J4" s="53">
        <f t="shared" ref="J4:Q4" si="0">COUNTIFS($E:$E, J$3, $F:$F, "Gold")</f>
        <v>6</v>
      </c>
      <c r="K4" s="55">
        <f t="shared" si="0"/>
        <v>2</v>
      </c>
      <c r="L4" s="57">
        <f t="shared" si="0"/>
        <v>8</v>
      </c>
      <c r="M4" s="59">
        <f t="shared" si="0"/>
        <v>0</v>
      </c>
      <c r="N4" s="65">
        <f t="shared" si="0"/>
        <v>2</v>
      </c>
      <c r="O4" s="61">
        <f t="shared" si="0"/>
        <v>3</v>
      </c>
      <c r="P4" s="63">
        <f t="shared" si="0"/>
        <v>0</v>
      </c>
      <c r="Q4" s="129">
        <f t="shared" si="0"/>
        <v>0</v>
      </c>
    </row>
    <row r="5" spans="1:17" x14ac:dyDescent="0.3">
      <c r="C5" s="53" t="str">
        <f>IFERROR(INDEX('Weigh In List '!D:D, MATCH(B5, 'Weigh In List '!A:A, 0)),"")</f>
        <v/>
      </c>
      <c r="D5" s="53" t="str">
        <f>IFERROR(INDEX('Weigh In List '!B:B, MATCH($B5, 'Weigh In List '!$A:$A, 0)),"")</f>
        <v/>
      </c>
      <c r="E5" s="53" t="str">
        <f>IFERROR(INDEX('Weigh In List '!F:F,MATCH('Medallists (New)'!B5,'Weigh In List '!A:A,0)),"")</f>
        <v/>
      </c>
      <c r="H5">
        <v>12</v>
      </c>
      <c r="I5" s="36" t="s">
        <v>82</v>
      </c>
      <c r="J5" s="53">
        <f t="shared" ref="J5:Q5" si="1">COUNTIFS($E:$E, J$3, $F:$F, "Silver")</f>
        <v>0</v>
      </c>
      <c r="K5" s="55">
        <f t="shared" si="1"/>
        <v>0</v>
      </c>
      <c r="L5" s="57">
        <f t="shared" si="1"/>
        <v>0</v>
      </c>
      <c r="M5" s="59">
        <f t="shared" si="1"/>
        <v>0</v>
      </c>
      <c r="N5" s="65">
        <f t="shared" si="1"/>
        <v>0</v>
      </c>
      <c r="O5" s="61">
        <f t="shared" si="1"/>
        <v>0</v>
      </c>
      <c r="P5" s="63">
        <f t="shared" si="1"/>
        <v>0</v>
      </c>
      <c r="Q5" s="129">
        <f t="shared" si="1"/>
        <v>0</v>
      </c>
    </row>
    <row r="6" spans="1:17" x14ac:dyDescent="0.3">
      <c r="A6" s="8" t="s">
        <v>362</v>
      </c>
      <c r="B6" s="9" t="s">
        <v>116</v>
      </c>
      <c r="C6" s="53" t="str">
        <f>IFERROR(INDEX('Weigh In List '!D:D, MATCH(B6, 'Weigh In List '!A:A, 0)),"")</f>
        <v>male</v>
      </c>
      <c r="D6" s="53">
        <f>IFERROR(INDEX('Weigh In List '!B:B, MATCH($B6, 'Weigh In List '!$A:$A, 0)),"")</f>
        <v>35</v>
      </c>
      <c r="E6" s="53" t="str">
        <f>IFERROR(INDEX('Weigh In List '!F:F,MATCH('Medallists (New)'!B6,'Weigh In List '!A:A,0)),"")</f>
        <v>Gladiators</v>
      </c>
      <c r="F6" s="9" t="s">
        <v>340</v>
      </c>
      <c r="H6">
        <v>6</v>
      </c>
      <c r="I6" s="36" t="s">
        <v>83</v>
      </c>
      <c r="J6" s="53">
        <f t="shared" ref="J6:Q6" si="2">COUNTIFS($E:$E, J$3, $F:$F, "Bronze")</f>
        <v>0</v>
      </c>
      <c r="K6" s="55">
        <f t="shared" si="2"/>
        <v>0</v>
      </c>
      <c r="L6" s="57">
        <f t="shared" si="2"/>
        <v>0</v>
      </c>
      <c r="M6" s="59">
        <f t="shared" si="2"/>
        <v>0</v>
      </c>
      <c r="N6" s="65">
        <f t="shared" si="2"/>
        <v>0</v>
      </c>
      <c r="O6" s="61">
        <f t="shared" si="2"/>
        <v>0</v>
      </c>
      <c r="P6" s="63">
        <f t="shared" si="2"/>
        <v>0</v>
      </c>
      <c r="Q6" s="129">
        <f t="shared" si="2"/>
        <v>0</v>
      </c>
    </row>
    <row r="7" spans="1:17" x14ac:dyDescent="0.3">
      <c r="A7" s="8"/>
      <c r="C7" s="53" t="str">
        <f>IFERROR(INDEX('Weigh In List '!D:D, MATCH(B7, 'Weigh In List '!A:A, 0)),"")</f>
        <v/>
      </c>
      <c r="D7" s="53" t="str">
        <f>IFERROR(INDEX('Weigh In List '!B:B, MATCH($B7, 'Weigh In List '!$A:$A, 0)),"")</f>
        <v/>
      </c>
      <c r="E7" s="53" t="str">
        <f>IFERROR(INDEX('Weigh In List '!F:F,MATCH('Medallists (New)'!B7,'Weigh In List '!A:A,0)),"")</f>
        <v/>
      </c>
      <c r="H7"/>
      <c r="I7" s="69" t="s">
        <v>84</v>
      </c>
      <c r="J7" s="52">
        <f t="shared" ref="J7:Q7" si="3">J$4*3+J$5*2+J$6</f>
        <v>18</v>
      </c>
      <c r="K7" s="54">
        <f t="shared" si="3"/>
        <v>6</v>
      </c>
      <c r="L7" s="56">
        <f t="shared" si="3"/>
        <v>24</v>
      </c>
      <c r="M7" s="58">
        <f t="shared" si="3"/>
        <v>0</v>
      </c>
      <c r="N7" s="64">
        <f t="shared" si="3"/>
        <v>6</v>
      </c>
      <c r="O7" s="60">
        <f t="shared" si="3"/>
        <v>9</v>
      </c>
      <c r="P7" s="62">
        <f t="shared" si="3"/>
        <v>0</v>
      </c>
      <c r="Q7" s="130">
        <f t="shared" si="3"/>
        <v>0</v>
      </c>
    </row>
    <row r="8" spans="1:17" x14ac:dyDescent="0.3">
      <c r="A8" s="8" t="s">
        <v>363</v>
      </c>
      <c r="B8" s="9" t="s">
        <v>364</v>
      </c>
      <c r="C8" s="53" t="str">
        <f>IFERROR(INDEX('Weigh In List '!D:D, MATCH(B8, 'Weigh In List '!A:A, 0)),"")</f>
        <v>male</v>
      </c>
      <c r="D8" s="53">
        <f>IFERROR(INDEX('Weigh In List '!B:B, MATCH($B8, 'Weigh In List '!$A:$A, 0)),"")</f>
        <v>53</v>
      </c>
      <c r="E8" s="53" t="str">
        <f>IFERROR(INDEX('Weigh In List '!F:F,MATCH('Medallists (New)'!B8,'Weigh In List '!A:A,0)),"")</f>
        <v>Gladiators</v>
      </c>
      <c r="F8" s="9" t="s">
        <v>340</v>
      </c>
      <c r="H8"/>
      <c r="I8" s="36"/>
      <c r="J8" s="53"/>
      <c r="K8" s="55"/>
      <c r="L8" s="57"/>
      <c r="M8" s="59"/>
      <c r="N8" s="65"/>
      <c r="O8" s="61"/>
      <c r="P8" s="63"/>
      <c r="Q8" s="129"/>
    </row>
    <row r="9" spans="1:17" x14ac:dyDescent="0.3">
      <c r="A9" s="8"/>
      <c r="C9" s="53" t="str">
        <f>IFERROR(INDEX('Weigh In List '!D:D, MATCH(B9, 'Weigh In List '!A:A, 0)),"")</f>
        <v/>
      </c>
      <c r="D9" s="53" t="str">
        <f>IFERROR(INDEX('Weigh In List '!B:B, MATCH($B9, 'Weigh In List '!$A:$A, 0)),"")</f>
        <v/>
      </c>
      <c r="E9" s="53" t="str">
        <f>IFERROR(INDEX('Weigh In List '!F:F,MATCH('Medallists (New)'!B9,'Weigh In List '!A:A,0)),"")</f>
        <v/>
      </c>
      <c r="H9"/>
      <c r="I9" s="36" t="s">
        <v>86</v>
      </c>
      <c r="J9" s="53"/>
      <c r="K9" s="55"/>
      <c r="L9" s="57"/>
      <c r="M9" s="59"/>
      <c r="N9" s="65"/>
      <c r="O9" s="61"/>
      <c r="P9" s="63"/>
      <c r="Q9" s="129"/>
    </row>
    <row r="10" spans="1:17" x14ac:dyDescent="0.3">
      <c r="A10" s="9" t="s">
        <v>19</v>
      </c>
      <c r="C10" s="53" t="str">
        <f>IFERROR(INDEX('Weigh In List '!D:D, MATCH(B10, 'Weigh In List '!A:A, 0)),"")</f>
        <v/>
      </c>
      <c r="D10" s="53" t="str">
        <f>IFERROR(INDEX('Weigh In List '!B:B, MATCH($B10, 'Weigh In List '!$A:$A, 0)),"")</f>
        <v/>
      </c>
      <c r="E10" s="53" t="str">
        <f>IFERROR(INDEX('Weigh In List '!F:F,MATCH('Medallists (New)'!B10,'Weigh In List '!A:A,0)),"")</f>
        <v/>
      </c>
      <c r="H10"/>
      <c r="I10" s="36"/>
      <c r="J10" s="53"/>
      <c r="K10" s="55"/>
      <c r="L10" s="57"/>
      <c r="M10" s="59"/>
      <c r="N10" s="65"/>
      <c r="O10" s="61"/>
      <c r="P10" s="63"/>
      <c r="Q10" s="129"/>
    </row>
    <row r="11" spans="1:17" x14ac:dyDescent="0.3">
      <c r="C11" s="53" t="str">
        <f>IFERROR(INDEX('Weigh In List '!D:D, MATCH(B11, 'Weigh In List '!A:A, 0)),"")</f>
        <v/>
      </c>
      <c r="D11" s="53" t="str">
        <f>IFERROR(INDEX('Weigh In List '!B:B, MATCH($B11, 'Weigh In List '!$A:$A, 0)),"")</f>
        <v/>
      </c>
      <c r="E11" s="53" t="str">
        <f>IFERROR(INDEX('Weigh In List '!F:F,MATCH('Medallists (New)'!B11,'Weigh In List '!A:A,0)),"")</f>
        <v/>
      </c>
      <c r="H11"/>
      <c r="I11" s="36"/>
      <c r="J11" s="53"/>
      <c r="K11" s="55"/>
      <c r="L11" s="57"/>
      <c r="M11" s="59"/>
      <c r="N11" s="65"/>
      <c r="O11" s="61"/>
      <c r="P11" s="63"/>
      <c r="Q11" s="129"/>
    </row>
    <row r="12" spans="1:17" x14ac:dyDescent="0.3">
      <c r="A12" s="9" t="s">
        <v>365</v>
      </c>
      <c r="B12" t="s">
        <v>120</v>
      </c>
      <c r="C12" s="53" t="str">
        <f>IFERROR(INDEX('Weigh In List '!D:D, MATCH(B12, 'Weigh In List '!A:A, 0)),"")</f>
        <v>male</v>
      </c>
      <c r="D12" s="53">
        <f>IFERROR(INDEX('Weigh In List '!B:B, MATCH($B12, 'Weigh In List '!$A:$A, 0)),"")</f>
        <v>27</v>
      </c>
      <c r="E12" s="53" t="str">
        <f>IFERROR(INDEX('Weigh In List '!F:F,MATCH('Medallists (New)'!B12,'Weigh In List '!A:A,0)),"")</f>
        <v>Punishers</v>
      </c>
      <c r="F12" s="9" t="s">
        <v>340</v>
      </c>
      <c r="H12"/>
      <c r="I12" s="36"/>
      <c r="J12" s="53"/>
      <c r="K12" s="55"/>
      <c r="L12" s="57"/>
      <c r="M12" s="59"/>
      <c r="N12" s="65"/>
      <c r="O12" s="61"/>
      <c r="P12" s="63"/>
      <c r="Q12" s="129"/>
    </row>
    <row r="13" spans="1:17" x14ac:dyDescent="0.3">
      <c r="C13" s="53" t="str">
        <f>IFERROR(INDEX('Weigh In List '!D:D, MATCH(B13, 'Weigh In List '!A:A, 0)),"")</f>
        <v/>
      </c>
      <c r="D13" s="53" t="str">
        <f>IFERROR(INDEX('Weigh In List '!B:B, MATCH($B13, 'Weigh In List '!$A:$A, 0)),"")</f>
        <v/>
      </c>
      <c r="E13" s="53" t="str">
        <f>IFERROR(INDEX('Weigh In List '!F:F,MATCH('Medallists (New)'!B13,'Weigh In List '!A:A,0)),"")</f>
        <v/>
      </c>
      <c r="F13" s="9" t="s">
        <v>328</v>
      </c>
      <c r="H13"/>
      <c r="I13" s="36" t="s">
        <v>85</v>
      </c>
      <c r="J13" s="53">
        <f>SUM(J7:J10)</f>
        <v>18</v>
      </c>
      <c r="K13" s="55">
        <f t="shared" ref="K13:P13" si="4">SUM(K7:K10)</f>
        <v>6</v>
      </c>
      <c r="L13" s="57">
        <f t="shared" si="4"/>
        <v>24</v>
      </c>
      <c r="M13" s="59">
        <f t="shared" si="4"/>
        <v>0</v>
      </c>
      <c r="N13" s="65">
        <f t="shared" si="4"/>
        <v>6</v>
      </c>
      <c r="O13" s="61">
        <f t="shared" si="4"/>
        <v>9</v>
      </c>
      <c r="P13" s="63">
        <f t="shared" si="4"/>
        <v>0</v>
      </c>
      <c r="Q13" s="129">
        <f t="shared" ref="Q13" si="5">SUM(Q7:Q10)</f>
        <v>0</v>
      </c>
    </row>
    <row r="14" spans="1:17" x14ac:dyDescent="0.3">
      <c r="A14" s="9" t="s">
        <v>366</v>
      </c>
      <c r="C14" s="53" t="str">
        <f>IFERROR(INDEX('Weigh In List '!D:D, MATCH(B14, 'Weigh In List '!A:A, 0)),"")</f>
        <v/>
      </c>
      <c r="D14" s="53" t="str">
        <f>IFERROR(INDEX('Weigh In List '!B:B, MATCH($B14, 'Weigh In List '!$A:$A, 0)),"")</f>
        <v/>
      </c>
      <c r="E14" s="53" t="str">
        <f>IFERROR(INDEX('Weigh In List '!F:F,MATCH('Medallists (New)'!B14,'Weigh In List '!A:A,0)),"")</f>
        <v/>
      </c>
      <c r="F14" s="9" t="s">
        <v>340</v>
      </c>
      <c r="H14"/>
      <c r="I14"/>
      <c r="J14"/>
      <c r="K14"/>
      <c r="L14"/>
      <c r="M14"/>
      <c r="N14"/>
    </row>
    <row r="15" spans="1:17" x14ac:dyDescent="0.3">
      <c r="C15" s="53" t="str">
        <f>IFERROR(INDEX('Weigh In List '!D:D, MATCH(B15, 'Weigh In List '!A:A, 0)),"")</f>
        <v/>
      </c>
      <c r="D15" s="53" t="str">
        <f>IFERROR(INDEX('Weigh In List '!B:B, MATCH($B15, 'Weigh In List '!$A:$A, 0)),"")</f>
        <v/>
      </c>
      <c r="E15" s="53" t="str">
        <f>IFERROR(INDEX('Weigh In List '!F:F,MATCH('Medallists (New)'!B15,'Weigh In List '!A:A,0)),"")</f>
        <v/>
      </c>
      <c r="F15" s="9" t="s">
        <v>361</v>
      </c>
      <c r="H15"/>
      <c r="I15"/>
      <c r="J15"/>
      <c r="K15"/>
      <c r="L15"/>
      <c r="M15"/>
      <c r="N15"/>
    </row>
    <row r="16" spans="1:17" x14ac:dyDescent="0.3">
      <c r="C16" s="53" t="str">
        <f>IFERROR(INDEX('Weigh In List '!D:D, MATCH(B16, 'Weigh In List '!A:A, 0)),"")</f>
        <v/>
      </c>
      <c r="D16" s="53" t="str">
        <f>IFERROR(INDEX('Weigh In List '!B:B, MATCH($B16, 'Weigh In List '!$A:$A, 0)),"")</f>
        <v/>
      </c>
      <c r="E16" s="53" t="str">
        <f>IFERROR(INDEX('Weigh In List '!F:F,MATCH('Medallists (New)'!B16,'Weigh In List '!A:A,0)),"")</f>
        <v/>
      </c>
      <c r="H16"/>
      <c r="I16"/>
      <c r="J16"/>
      <c r="K16"/>
      <c r="L16"/>
      <c r="M16"/>
      <c r="N16"/>
    </row>
    <row r="17" spans="1:14" x14ac:dyDescent="0.3">
      <c r="A17" s="9" t="s">
        <v>362</v>
      </c>
      <c r="B17" s="9" t="s">
        <v>123</v>
      </c>
      <c r="C17" s="53" t="str">
        <f>IFERROR(INDEX('Weigh In List '!D:D, MATCH(B17, 'Weigh In List '!A:A, 0)),"")</f>
        <v>male</v>
      </c>
      <c r="D17" s="53">
        <f>IFERROR(INDEX('Weigh In List '!B:B, MATCH($B17, 'Weigh In List '!$A:$A, 0)),"")</f>
        <v>35</v>
      </c>
      <c r="E17" s="53" t="str">
        <f>IFERROR(INDEX('Weigh In List '!F:F,MATCH('Medallists (New)'!B17,'Weigh In List '!A:A,0)),"")</f>
        <v>Subiaco</v>
      </c>
      <c r="F17" s="9" t="s">
        <v>340</v>
      </c>
      <c r="H17"/>
      <c r="I17"/>
      <c r="J17"/>
      <c r="K17"/>
      <c r="L17"/>
      <c r="M17"/>
      <c r="N17"/>
    </row>
    <row r="18" spans="1:14" x14ac:dyDescent="0.3">
      <c r="C18" s="53" t="str">
        <f>IFERROR(INDEX('Weigh In List '!D:D, MATCH(B18, 'Weigh In List '!A:A, 0)),"")</f>
        <v/>
      </c>
      <c r="D18" s="53" t="str">
        <f>IFERROR(INDEX('Weigh In List '!B:B, MATCH($B18, 'Weigh In List '!$A:$A, 0)),"")</f>
        <v/>
      </c>
      <c r="E18" s="53" t="str">
        <f>IFERROR(INDEX('Weigh In List '!F:F,MATCH('Medallists (New)'!B18,'Weigh In List '!A:A,0)),"")</f>
        <v/>
      </c>
      <c r="H18"/>
      <c r="I18"/>
      <c r="J18"/>
      <c r="K18"/>
      <c r="L18"/>
      <c r="M18"/>
      <c r="N18"/>
    </row>
    <row r="19" spans="1:14" x14ac:dyDescent="0.3">
      <c r="A19" s="9" t="s">
        <v>367</v>
      </c>
      <c r="B19" s="9" t="s">
        <v>124</v>
      </c>
      <c r="C19" s="53" t="str">
        <f>IFERROR(INDEX('Weigh In List '!D:D, MATCH(B19, 'Weigh In List '!A:A, 0)),"")</f>
        <v>male</v>
      </c>
      <c r="D19" s="53">
        <f>IFERROR(INDEX('Weigh In List '!B:B, MATCH($B19, 'Weigh In List '!$A:$A, 0)),"")</f>
        <v>42</v>
      </c>
      <c r="E19" s="53" t="str">
        <f>IFERROR(INDEX('Weigh In List '!F:F,MATCH('Medallists (New)'!B19,'Weigh In List '!A:A,0)),"")</f>
        <v>AWT</v>
      </c>
      <c r="F19" s="9" t="s">
        <v>340</v>
      </c>
      <c r="H19"/>
      <c r="I19"/>
      <c r="J19"/>
      <c r="K19"/>
      <c r="L19"/>
      <c r="M19"/>
      <c r="N19"/>
    </row>
    <row r="20" spans="1:14" x14ac:dyDescent="0.3">
      <c r="C20" s="53" t="str">
        <f>IFERROR(INDEX('Weigh In List '!D:D, MATCH(B20, 'Weigh In List '!A:A, 0)),"")</f>
        <v/>
      </c>
      <c r="D20" s="53" t="str">
        <f>IFERROR(INDEX('Weigh In List '!B:B, MATCH($B20, 'Weigh In List '!$A:$A, 0)),"")</f>
        <v/>
      </c>
      <c r="E20" s="53" t="str">
        <f>IFERROR(INDEX('Weigh In List '!F:F,MATCH('Medallists (New)'!B20,'Weigh In List '!A:A,0)),"")</f>
        <v/>
      </c>
      <c r="H20"/>
      <c r="I20"/>
      <c r="J20"/>
      <c r="K20"/>
      <c r="L20"/>
      <c r="M20"/>
      <c r="N20"/>
    </row>
    <row r="21" spans="1:14" x14ac:dyDescent="0.3">
      <c r="A21" s="9" t="s">
        <v>20</v>
      </c>
      <c r="C21" s="53" t="str">
        <f>IFERROR(INDEX('Weigh In List '!D:D, MATCH(B21, 'Weigh In List '!A:A, 0)),"")</f>
        <v/>
      </c>
      <c r="D21" s="53" t="str">
        <f>IFERROR(INDEX('Weigh In List '!B:B, MATCH($B21, 'Weigh In List '!$A:$A, 0)),"")</f>
        <v/>
      </c>
      <c r="E21" s="53" t="str">
        <f>IFERROR(INDEX('Weigh In List '!F:F,MATCH('Medallists (New)'!B21,'Weigh In List '!A:A,0)),"")</f>
        <v/>
      </c>
      <c r="H21"/>
      <c r="I21"/>
      <c r="J21"/>
      <c r="K21"/>
      <c r="L21"/>
      <c r="M21"/>
      <c r="N21"/>
    </row>
    <row r="22" spans="1:14" x14ac:dyDescent="0.3">
      <c r="C22" s="53" t="str">
        <f>IFERROR(INDEX('Weigh In List '!D:D, MATCH(B22, 'Weigh In List '!A:A, 0)),"")</f>
        <v/>
      </c>
      <c r="D22" s="53" t="str">
        <f>IFERROR(INDEX('Weigh In List '!B:B, MATCH($B22, 'Weigh In List '!$A:$A, 0)),"")</f>
        <v/>
      </c>
      <c r="E22" s="53" t="str">
        <f>IFERROR(INDEX('Weigh In List '!F:F,MATCH('Medallists (New)'!B22,'Weigh In List '!A:A,0)),"")</f>
        <v/>
      </c>
      <c r="H22"/>
      <c r="I22"/>
      <c r="J22"/>
      <c r="K22"/>
      <c r="L22"/>
      <c r="M22"/>
      <c r="N22"/>
    </row>
    <row r="23" spans="1:14" x14ac:dyDescent="0.3">
      <c r="A23" s="9" t="s">
        <v>362</v>
      </c>
      <c r="C23" s="53" t="str">
        <f>IFERROR(INDEX('Weigh In List '!D:D, MATCH(B23, 'Weigh In List '!A:A, 0)),"")</f>
        <v/>
      </c>
      <c r="D23" s="53" t="str">
        <f>IFERROR(INDEX('Weigh In List '!B:B, MATCH($B23, 'Weigh In List '!$A:$A, 0)),"")</f>
        <v/>
      </c>
      <c r="E23" s="53" t="str">
        <f>IFERROR(INDEX('Weigh In List '!F:F,MATCH('Medallists (New)'!B23,'Weigh In List '!A:A,0)),"")</f>
        <v/>
      </c>
      <c r="F23" s="9" t="s">
        <v>340</v>
      </c>
      <c r="H23"/>
      <c r="I23"/>
      <c r="J23"/>
      <c r="K23"/>
      <c r="L23"/>
      <c r="M23"/>
      <c r="N23"/>
    </row>
    <row r="24" spans="1:14" x14ac:dyDescent="0.3">
      <c r="C24" s="53" t="str">
        <f>IFERROR(INDEX('Weigh In List '!D:D, MATCH(B24, 'Weigh In List '!A:A, 0)),"")</f>
        <v/>
      </c>
      <c r="D24" s="53" t="str">
        <f>IFERROR(INDEX('Weigh In List '!B:B, MATCH($B24, 'Weigh In List '!$A:$A, 0)),"")</f>
        <v/>
      </c>
      <c r="E24" s="53" t="str">
        <f>IFERROR(INDEX('Weigh In List '!F:F,MATCH('Medallists (New)'!B24,'Weigh In List '!A:A,0)),"")</f>
        <v/>
      </c>
      <c r="F24" s="9" t="s">
        <v>361</v>
      </c>
      <c r="H24"/>
      <c r="I24"/>
      <c r="J24"/>
      <c r="K24"/>
      <c r="L24"/>
      <c r="M24"/>
      <c r="N24"/>
    </row>
    <row r="25" spans="1:14" x14ac:dyDescent="0.3">
      <c r="C25" s="53" t="str">
        <f>IFERROR(INDEX('Weigh In List '!D:D, MATCH(B25, 'Weigh In List '!A:A, 0)),"")</f>
        <v/>
      </c>
      <c r="D25" s="53" t="str">
        <f>IFERROR(INDEX('Weigh In List '!B:B, MATCH($B25, 'Weigh In List '!$A:$A, 0)),"")</f>
        <v/>
      </c>
      <c r="E25" s="53" t="str">
        <f>IFERROR(INDEX('Weigh In List '!F:F,MATCH('Medallists (New)'!B25,'Weigh In List '!A:A,0)),"")</f>
        <v/>
      </c>
      <c r="H25"/>
      <c r="I25"/>
      <c r="J25"/>
      <c r="K25"/>
      <c r="L25"/>
      <c r="M25"/>
      <c r="N25"/>
    </row>
    <row r="26" spans="1:14" x14ac:dyDescent="0.3">
      <c r="C26" s="53" t="str">
        <f>IFERROR(INDEX('Weigh In List '!D:D, MATCH(B26, 'Weigh In List '!A:A, 0)),"")</f>
        <v/>
      </c>
      <c r="D26" s="53" t="str">
        <f>IFERROR(INDEX('Weigh In List '!B:B, MATCH($B26, 'Weigh In List '!$A:$A, 0)),"")</f>
        <v/>
      </c>
      <c r="E26" s="53" t="str">
        <f>IFERROR(INDEX('Weigh In List '!F:F,MATCH('Medallists (New)'!B26,'Weigh In List '!A:A,0)),"")</f>
        <v/>
      </c>
      <c r="H26"/>
      <c r="I26"/>
      <c r="J26"/>
      <c r="K26"/>
      <c r="L26"/>
      <c r="M26"/>
      <c r="N26"/>
    </row>
    <row r="27" spans="1:14" x14ac:dyDescent="0.3">
      <c r="A27" s="9" t="s">
        <v>367</v>
      </c>
      <c r="C27" s="53" t="str">
        <f>IFERROR(INDEX('Weigh In List '!D:D, MATCH(B27, 'Weigh In List '!A:A, 0)),"")</f>
        <v/>
      </c>
      <c r="D27" s="53" t="str">
        <f>IFERROR(INDEX('Weigh In List '!B:B, MATCH($B27, 'Weigh In List '!$A:$A, 0)),"")</f>
        <v/>
      </c>
      <c r="E27" s="53" t="str">
        <f>IFERROR(INDEX('Weigh In List '!F:F,MATCH('Medallists (New)'!B27,'Weigh In List '!A:A,0)),"")</f>
        <v/>
      </c>
      <c r="F27" s="9" t="s">
        <v>340</v>
      </c>
      <c r="H27"/>
      <c r="I27"/>
      <c r="J27"/>
      <c r="K27"/>
      <c r="L27"/>
      <c r="M27"/>
      <c r="N27"/>
    </row>
    <row r="28" spans="1:14" x14ac:dyDescent="0.3">
      <c r="C28" s="53" t="str">
        <f>IFERROR(INDEX('Weigh In List '!D:D, MATCH(B28, 'Weigh In List '!A:A, 0)),"")</f>
        <v/>
      </c>
      <c r="D28" s="53" t="str">
        <f>IFERROR(INDEX('Weigh In List '!B:B, MATCH($B28, 'Weigh In List '!$A:$A, 0)),"")</f>
        <v/>
      </c>
      <c r="E28" s="53" t="str">
        <f>IFERROR(INDEX('Weigh In List '!F:F,MATCH('Medallists (New)'!B28,'Weigh In List '!A:A,0)),"")</f>
        <v/>
      </c>
      <c r="F28" s="9" t="s">
        <v>361</v>
      </c>
      <c r="H28"/>
      <c r="I28"/>
      <c r="J28"/>
      <c r="K28"/>
      <c r="L28"/>
      <c r="M28"/>
      <c r="N28"/>
    </row>
    <row r="29" spans="1:14" x14ac:dyDescent="0.3">
      <c r="C29" s="53" t="str">
        <f>IFERROR(INDEX('Weigh In List '!D:D, MATCH(B29, 'Weigh In List '!A:A, 0)),"")</f>
        <v/>
      </c>
      <c r="D29" s="53" t="str">
        <f>IFERROR(INDEX('Weigh In List '!B:B, MATCH($B29, 'Weigh In List '!$A:$A, 0)),"")</f>
        <v/>
      </c>
      <c r="E29" s="53" t="str">
        <f>IFERROR(INDEX('Weigh In List '!F:F,MATCH('Medallists (New)'!B29,'Weigh In List '!A:A,0)),"")</f>
        <v/>
      </c>
      <c r="H29"/>
      <c r="I29"/>
      <c r="J29"/>
      <c r="K29"/>
      <c r="L29"/>
      <c r="M29"/>
      <c r="N29"/>
    </row>
    <row r="30" spans="1:14" x14ac:dyDescent="0.3">
      <c r="A30" s="9" t="s">
        <v>369</v>
      </c>
      <c r="B30" s="9" t="s">
        <v>130</v>
      </c>
      <c r="C30" s="53" t="str">
        <f>IFERROR(INDEX('Weigh In List '!D:D, MATCH(B30, 'Weigh In List '!A:A, 0)),"")</f>
        <v>female</v>
      </c>
      <c r="D30" s="53">
        <f>IFERROR(INDEX('Weigh In List '!B:B, MATCH($B30, 'Weigh In List '!$A:$A, 0)),"")</f>
        <v>53</v>
      </c>
      <c r="E30" s="53" t="str">
        <f>IFERROR(INDEX('Weigh In List '!F:F,MATCH('Medallists (New)'!B30,'Weigh In List '!A:A,0)),"")</f>
        <v>AWT</v>
      </c>
      <c r="F30" s="9" t="s">
        <v>340</v>
      </c>
      <c r="H30"/>
      <c r="I30"/>
      <c r="J30"/>
      <c r="K30"/>
      <c r="L30"/>
      <c r="M30"/>
      <c r="N30"/>
    </row>
    <row r="31" spans="1:14" x14ac:dyDescent="0.3">
      <c r="C31" s="53" t="str">
        <f>IFERROR(INDEX('Weigh In List '!D:D, MATCH(B31, 'Weigh In List '!A:A, 0)),"")</f>
        <v/>
      </c>
      <c r="D31" s="53" t="str">
        <f>IFERROR(INDEX('Weigh In List '!B:B, MATCH($B31, 'Weigh In List '!$A:$A, 0)),"")</f>
        <v/>
      </c>
      <c r="E31" s="53" t="str">
        <f>IFERROR(INDEX('Weigh In List '!F:F,MATCH('Medallists (New)'!B31,'Weigh In List '!A:A,0)),"")</f>
        <v/>
      </c>
      <c r="H31"/>
      <c r="I31"/>
      <c r="J31"/>
      <c r="K31"/>
      <c r="L31"/>
      <c r="M31"/>
      <c r="N31"/>
    </row>
    <row r="32" spans="1:14" x14ac:dyDescent="0.3">
      <c r="C32" s="53" t="str">
        <f>IFERROR(INDEX('Weigh In List '!D:D, MATCH(B32, 'Weigh In List '!A:A, 0)),"")</f>
        <v/>
      </c>
      <c r="D32" s="53" t="str">
        <f>IFERROR(INDEX('Weigh In List '!B:B, MATCH($B32, 'Weigh In List '!$A:$A, 0)),"")</f>
        <v/>
      </c>
      <c r="E32" s="53" t="str">
        <f>IFERROR(INDEX('Weigh In List '!F:F,MATCH('Medallists (New)'!B32,'Weigh In List '!A:A,0)),"")</f>
        <v/>
      </c>
      <c r="H32"/>
      <c r="I32"/>
      <c r="J32"/>
      <c r="K32"/>
      <c r="L32"/>
      <c r="M32"/>
      <c r="N32"/>
    </row>
    <row r="33" spans="1:14" x14ac:dyDescent="0.3">
      <c r="A33" s="9" t="s">
        <v>21</v>
      </c>
      <c r="C33" s="53" t="str">
        <f>IFERROR(INDEX('Weigh In List '!D:D, MATCH(B33, 'Weigh In List '!A:A, 0)),"")</f>
        <v/>
      </c>
      <c r="D33" s="53" t="str">
        <f>IFERROR(INDEX('Weigh In List '!B:B, MATCH($B33, 'Weigh In List '!$A:$A, 0)),"")</f>
        <v/>
      </c>
      <c r="E33" s="53" t="str">
        <f>IFERROR(INDEX('Weigh In List '!F:F,MATCH('Medallists (New)'!B33,'Weigh In List '!A:A,0)),"")</f>
        <v/>
      </c>
      <c r="H33"/>
      <c r="I33"/>
      <c r="J33"/>
      <c r="K33"/>
      <c r="L33"/>
      <c r="M33"/>
      <c r="N33"/>
    </row>
    <row r="34" spans="1:14" x14ac:dyDescent="0.3">
      <c r="C34" s="53" t="str">
        <f>IFERROR(INDEX('Weigh In List '!D:D, MATCH(B34, 'Weigh In List '!A:A, 0)),"")</f>
        <v/>
      </c>
      <c r="D34" s="53" t="str">
        <f>IFERROR(INDEX('Weigh In List '!B:B, MATCH($B34, 'Weigh In List '!$A:$A, 0)),"")</f>
        <v/>
      </c>
      <c r="E34" s="53" t="str">
        <f>IFERROR(INDEX('Weigh In List '!F:F,MATCH('Medallists (New)'!B34,'Weigh In List '!A:A,0)),"")</f>
        <v/>
      </c>
      <c r="H34"/>
      <c r="I34"/>
      <c r="J34"/>
      <c r="K34"/>
      <c r="L34"/>
      <c r="M34"/>
      <c r="N34"/>
    </row>
    <row r="35" spans="1:14" x14ac:dyDescent="0.3">
      <c r="A35" s="9" t="s">
        <v>370</v>
      </c>
      <c r="B35" s="9" t="s">
        <v>131</v>
      </c>
      <c r="C35" s="53" t="str">
        <f>IFERROR(INDEX('Weigh In List '!D:D, MATCH(B35, 'Weigh In List '!A:A, 0)),"")</f>
        <v>male</v>
      </c>
      <c r="D35" s="53">
        <f>IFERROR(INDEX('Weigh In List '!B:B, MATCH($B35, 'Weigh In List '!$A:$A, 0)),"")</f>
        <v>41</v>
      </c>
      <c r="E35" s="53" t="str">
        <f>IFERROR(INDEX('Weigh In List '!F:F,MATCH('Medallists (New)'!B35,'Weigh In List '!A:A,0)),"")</f>
        <v>Warriors</v>
      </c>
      <c r="F35" s="9" t="s">
        <v>340</v>
      </c>
      <c r="H35"/>
      <c r="I35"/>
      <c r="J35"/>
      <c r="K35"/>
      <c r="L35"/>
      <c r="M35"/>
      <c r="N35"/>
    </row>
    <row r="36" spans="1:14" x14ac:dyDescent="0.3">
      <c r="C36" s="53" t="str">
        <f>IFERROR(INDEX('Weigh In List '!D:D, MATCH(B36, 'Weigh In List '!A:A, 0)),"")</f>
        <v/>
      </c>
      <c r="D36" s="53" t="str">
        <f>IFERROR(INDEX('Weigh In List '!B:B, MATCH($B36, 'Weigh In List '!$A:$A, 0)),"")</f>
        <v/>
      </c>
      <c r="E36" s="53" t="str">
        <f>IFERROR(INDEX('Weigh In List '!F:F,MATCH('Medallists (New)'!B36,'Weigh In List '!A:A,0)),"")</f>
        <v/>
      </c>
      <c r="H36"/>
      <c r="I36"/>
      <c r="J36"/>
      <c r="K36"/>
      <c r="L36"/>
      <c r="M36"/>
      <c r="N36"/>
    </row>
    <row r="37" spans="1:14" x14ac:dyDescent="0.3">
      <c r="A37" s="9" t="s">
        <v>371</v>
      </c>
      <c r="C37" s="53" t="str">
        <f>IFERROR(INDEX('Weigh In List '!D:D, MATCH(B37, 'Weigh In List '!A:A, 0)),"")</f>
        <v/>
      </c>
      <c r="D37" s="53" t="str">
        <f>IFERROR(INDEX('Weigh In List '!B:B, MATCH($B37, 'Weigh In List '!$A:$A, 0)),"")</f>
        <v/>
      </c>
      <c r="E37" s="53" t="str">
        <f>IFERROR(INDEX('Weigh In List '!F:F,MATCH('Medallists (New)'!B37,'Weigh In List '!A:A,0)),"")</f>
        <v/>
      </c>
      <c r="F37" s="9" t="s">
        <v>340</v>
      </c>
      <c r="H37"/>
      <c r="I37"/>
      <c r="J37"/>
      <c r="K37"/>
      <c r="L37"/>
      <c r="M37"/>
      <c r="N37"/>
    </row>
    <row r="38" spans="1:14" x14ac:dyDescent="0.3">
      <c r="C38" s="53" t="str">
        <f>IFERROR(INDEX('Weigh In List '!D:D, MATCH(B38, 'Weigh In List '!A:A, 0)),"")</f>
        <v/>
      </c>
      <c r="D38" s="53" t="str">
        <f>IFERROR(INDEX('Weigh In List '!B:B, MATCH($B38, 'Weigh In List '!$A:$A, 0)),"")</f>
        <v/>
      </c>
      <c r="E38" s="53" t="str">
        <f>IFERROR(INDEX('Weigh In List '!F:F,MATCH('Medallists (New)'!B38,'Weigh In List '!A:A,0)),"")</f>
        <v/>
      </c>
      <c r="F38" s="9" t="s">
        <v>361</v>
      </c>
      <c r="H38"/>
      <c r="I38"/>
      <c r="J38"/>
      <c r="K38"/>
      <c r="L38"/>
      <c r="M38"/>
      <c r="N38"/>
    </row>
    <row r="39" spans="1:14" x14ac:dyDescent="0.3">
      <c r="C39" s="53" t="str">
        <f>IFERROR(INDEX('Weigh In List '!D:D, MATCH(B39, 'Weigh In List '!A:A, 0)),"")</f>
        <v/>
      </c>
      <c r="D39" s="53" t="str">
        <f>IFERROR(INDEX('Weigh In List '!B:B, MATCH($B39, 'Weigh In List '!$A:$A, 0)),"")</f>
        <v/>
      </c>
      <c r="E39" s="53" t="str">
        <f>IFERROR(INDEX('Weigh In List '!F:F,MATCH('Medallists (New)'!B39,'Weigh In List '!A:A,0)),"")</f>
        <v/>
      </c>
      <c r="F39" s="9" t="s">
        <v>368</v>
      </c>
      <c r="H39"/>
      <c r="I39"/>
      <c r="J39"/>
      <c r="K39"/>
      <c r="L39"/>
      <c r="M39"/>
      <c r="N39"/>
    </row>
    <row r="40" spans="1:14" x14ac:dyDescent="0.3">
      <c r="C40" s="53" t="str">
        <f>IFERROR(INDEX('Weigh In List '!D:D, MATCH(B40, 'Weigh In List '!A:A, 0)),"")</f>
        <v/>
      </c>
      <c r="D40" s="53" t="str">
        <f>IFERROR(INDEX('Weigh In List '!B:B, MATCH($B40, 'Weigh In List '!$A:$A, 0)),"")</f>
        <v/>
      </c>
      <c r="E40" s="53" t="str">
        <f>IFERROR(INDEX('Weigh In List '!F:F,MATCH('Medallists (New)'!B40,'Weigh In List '!A:A,0)),"")</f>
        <v/>
      </c>
      <c r="F40" s="9">
        <v>4</v>
      </c>
      <c r="H40"/>
      <c r="I40"/>
      <c r="J40"/>
      <c r="K40"/>
      <c r="L40"/>
      <c r="M40"/>
      <c r="N40"/>
    </row>
    <row r="41" spans="1:14" x14ac:dyDescent="0.3">
      <c r="C41" s="53" t="str">
        <f>IFERROR(INDEX('Weigh In List '!D:D, MATCH(B41, 'Weigh In List '!A:A, 0)),"")</f>
        <v/>
      </c>
      <c r="D41" s="53" t="str">
        <f>IFERROR(INDEX('Weigh In List '!B:B, MATCH($B41, 'Weigh In List '!$A:$A, 0)),"")</f>
        <v/>
      </c>
      <c r="E41" s="53" t="str">
        <f>IFERROR(INDEX('Weigh In List '!F:F,MATCH('Medallists (New)'!B41,'Weigh In List '!A:A,0)),"")</f>
        <v/>
      </c>
      <c r="F41" s="9">
        <v>5</v>
      </c>
      <c r="H41"/>
      <c r="I41"/>
      <c r="J41"/>
      <c r="K41"/>
      <c r="L41"/>
      <c r="M41"/>
      <c r="N41"/>
    </row>
    <row r="42" spans="1:14" x14ac:dyDescent="0.3">
      <c r="C42" s="53" t="str">
        <f>IFERROR(INDEX('Weigh In List '!D:D, MATCH(B42, 'Weigh In List '!A:A, 0)),"")</f>
        <v/>
      </c>
      <c r="D42" s="53" t="str">
        <f>IFERROR(INDEX('Weigh In List '!B:B, MATCH($B42, 'Weigh In List '!$A:$A, 0)),"")</f>
        <v/>
      </c>
      <c r="E42" s="53" t="str">
        <f>IFERROR(INDEX('Weigh In List '!F:F,MATCH('Medallists (New)'!B42,'Weigh In List '!A:A,0)),"")</f>
        <v/>
      </c>
      <c r="F42" s="9">
        <v>6</v>
      </c>
      <c r="H42"/>
      <c r="I42"/>
      <c r="J42"/>
      <c r="K42"/>
      <c r="L42"/>
      <c r="M42"/>
      <c r="N42"/>
    </row>
    <row r="43" spans="1:14" x14ac:dyDescent="0.3">
      <c r="C43" s="53" t="str">
        <f>IFERROR(INDEX('Weigh In List '!D:D, MATCH(B43, 'Weigh In List '!A:A, 0)),"")</f>
        <v/>
      </c>
      <c r="D43" s="53" t="str">
        <f>IFERROR(INDEX('Weigh In List '!B:B, MATCH($B43, 'Weigh In List '!$A:$A, 0)),"")</f>
        <v/>
      </c>
      <c r="E43" s="53" t="str">
        <f>IFERROR(INDEX('Weigh In List '!F:F,MATCH('Medallists (New)'!B43,'Weigh In List '!A:A,0)),"")</f>
        <v/>
      </c>
      <c r="H43"/>
      <c r="I43"/>
      <c r="J43"/>
      <c r="K43"/>
      <c r="L43"/>
      <c r="M43"/>
      <c r="N43"/>
    </row>
    <row r="44" spans="1:14" x14ac:dyDescent="0.3">
      <c r="A44" s="9" t="s">
        <v>372</v>
      </c>
      <c r="B44" s="9" t="s">
        <v>142</v>
      </c>
      <c r="C44" s="53" t="str">
        <f>IFERROR(INDEX('Weigh In List '!D:D, MATCH(B44, 'Weigh In List '!A:A, 0)),"")</f>
        <v>female</v>
      </c>
      <c r="D44" s="53">
        <f>IFERROR(INDEX('Weigh In List '!B:B, MATCH($B44, 'Weigh In List '!$A:$A, 0)),"")</f>
        <v>50</v>
      </c>
      <c r="E44" s="53" t="str">
        <f>IFERROR(INDEX('Weigh In List '!F:F,MATCH('Medallists (New)'!B44,'Weigh In List '!A:A,0)),"")</f>
        <v>Gladiators</v>
      </c>
      <c r="F44" s="9" t="s">
        <v>340</v>
      </c>
      <c r="H44"/>
      <c r="I44"/>
      <c r="J44"/>
      <c r="K44"/>
      <c r="L44"/>
      <c r="M44"/>
      <c r="N44"/>
    </row>
    <row r="45" spans="1:14" x14ac:dyDescent="0.3">
      <c r="C45" s="53" t="str">
        <f>IFERROR(INDEX('Weigh In List '!D:D, MATCH(B45, 'Weigh In List '!A:A, 0)),"")</f>
        <v/>
      </c>
      <c r="D45" s="53" t="str">
        <f>IFERROR(INDEX('Weigh In List '!B:B, MATCH($B45, 'Weigh In List '!$A:$A, 0)),"")</f>
        <v/>
      </c>
      <c r="E45" s="53" t="str">
        <f>IFERROR(INDEX('Weigh In List '!F:F,MATCH('Medallists (New)'!B45,'Weigh In List '!A:A,0)),"")</f>
        <v/>
      </c>
      <c r="H45"/>
      <c r="I45"/>
      <c r="J45"/>
      <c r="K45"/>
      <c r="L45"/>
      <c r="M45"/>
      <c r="N45"/>
    </row>
    <row r="46" spans="1:14" x14ac:dyDescent="0.3">
      <c r="A46" s="9" t="s">
        <v>373</v>
      </c>
      <c r="B46" s="9" t="s">
        <v>144</v>
      </c>
      <c r="C46" s="53" t="str">
        <f>IFERROR(INDEX('Weigh In List '!D:D, MATCH(B46, 'Weigh In List '!A:A, 0)),"")</f>
        <v>male</v>
      </c>
      <c r="D46" s="53">
        <f>IFERROR(INDEX('Weigh In List '!B:B, MATCH($B46, 'Weigh In List '!$A:$A, 0)),"")</f>
        <v>55</v>
      </c>
      <c r="E46" s="53" t="str">
        <f>IFERROR(INDEX('Weigh In List '!F:F,MATCH('Medallists (New)'!B46,'Weigh In List '!A:A,0)),"")</f>
        <v>Warriors</v>
      </c>
      <c r="F46" s="9" t="s">
        <v>340</v>
      </c>
      <c r="H46"/>
      <c r="I46"/>
      <c r="J46"/>
      <c r="K46"/>
      <c r="L46"/>
      <c r="M46"/>
      <c r="N46"/>
    </row>
    <row r="47" spans="1:14" x14ac:dyDescent="0.3">
      <c r="C47" s="53" t="str">
        <f>IFERROR(INDEX('Weigh In List '!D:D, MATCH(B47, 'Weigh In List '!A:A, 0)),"")</f>
        <v/>
      </c>
      <c r="D47" s="53" t="str">
        <f>IFERROR(INDEX('Weigh In List '!B:B, MATCH($B47, 'Weigh In List '!$A:$A, 0)),"")</f>
        <v/>
      </c>
      <c r="E47" s="53" t="str">
        <f>IFERROR(INDEX('Weigh In List '!F:F,MATCH('Medallists (New)'!B47,'Weigh In List '!A:A,0)),"")</f>
        <v/>
      </c>
      <c r="H47"/>
      <c r="I47"/>
      <c r="J47"/>
      <c r="K47"/>
      <c r="L47"/>
      <c r="M47"/>
      <c r="N47"/>
    </row>
    <row r="48" spans="1:14" x14ac:dyDescent="0.3">
      <c r="A48" s="9" t="s">
        <v>374</v>
      </c>
      <c r="B48" s="9" t="s">
        <v>146</v>
      </c>
      <c r="C48" s="53" t="str">
        <f>IFERROR(INDEX('Weigh In List '!D:D, MATCH(B48, 'Weigh In List '!A:A, 0)),"")</f>
        <v>male</v>
      </c>
      <c r="D48" s="53">
        <f>IFERROR(INDEX('Weigh In List '!B:B, MATCH($B48, 'Weigh In List '!$A:$A, 0)),"")</f>
        <v>89</v>
      </c>
      <c r="E48" s="53" t="str">
        <f>IFERROR(INDEX('Weigh In List '!F:F,MATCH('Medallists (New)'!B48,'Weigh In List '!A:A,0)),"")</f>
        <v>Gladiators</v>
      </c>
      <c r="F48" s="9" t="s">
        <v>340</v>
      </c>
      <c r="H48"/>
      <c r="I48"/>
      <c r="J48"/>
      <c r="K48"/>
      <c r="L48"/>
      <c r="M48"/>
      <c r="N48"/>
    </row>
    <row r="49" spans="1:17" x14ac:dyDescent="0.3">
      <c r="C49" s="53" t="str">
        <f>IFERROR(INDEX('Weigh In List '!D:D, MATCH(B49, 'Weigh In List '!A:A, 0)),"")</f>
        <v/>
      </c>
      <c r="D49" s="53" t="str">
        <f>IFERROR(INDEX('Weigh In List '!B:B, MATCH($B49, 'Weigh In List '!$A:$A, 0)),"")</f>
        <v/>
      </c>
      <c r="E49" s="53" t="str">
        <f>IFERROR(INDEX('Weigh In List '!F:F,MATCH('Medallists (New)'!B49,'Weigh In List '!A:A,0)),"")</f>
        <v/>
      </c>
      <c r="H49"/>
      <c r="I49"/>
      <c r="J49"/>
      <c r="K49"/>
      <c r="L49"/>
      <c r="M49"/>
      <c r="N49"/>
    </row>
    <row r="50" spans="1:17" x14ac:dyDescent="0.3">
      <c r="C50" s="53" t="str">
        <f>IFERROR(INDEX('Weigh In List '!D:D, MATCH(B50, 'Weigh In List '!A:A, 0)),"")</f>
        <v/>
      </c>
      <c r="D50" s="53" t="str">
        <f>IFERROR(INDEX('Weigh In List '!B:B, MATCH($B50, 'Weigh In List '!$A:$A, 0)),"")</f>
        <v/>
      </c>
      <c r="E50" s="53" t="str">
        <f>IFERROR(INDEX('Weigh In List '!F:F,MATCH('Medallists (New)'!B50,'Weigh In List '!A:A,0)),"")</f>
        <v/>
      </c>
      <c r="H50"/>
      <c r="I50"/>
      <c r="J50"/>
      <c r="K50"/>
      <c r="L50"/>
      <c r="M50"/>
      <c r="N50"/>
    </row>
    <row r="51" spans="1:17" x14ac:dyDescent="0.3">
      <c r="C51" s="53" t="str">
        <f>IFERROR(INDEX('Weigh In List '!D:D, MATCH(B51, 'Weigh In List '!A:A, 0)),"")</f>
        <v/>
      </c>
      <c r="D51" s="53" t="str">
        <f>IFERROR(INDEX('Weigh In List '!B:B, MATCH($B51, 'Weigh In List '!$A:$A, 0)),"")</f>
        <v/>
      </c>
      <c r="E51" s="53" t="str">
        <f>IFERROR(INDEX('Weigh In List '!F:F,MATCH('Medallists (New)'!B51,'Weigh In List '!A:A,0)),"")</f>
        <v/>
      </c>
      <c r="H51"/>
      <c r="I51"/>
      <c r="J51"/>
      <c r="K51"/>
      <c r="L51"/>
      <c r="M51"/>
      <c r="N51"/>
    </row>
    <row r="52" spans="1:17" x14ac:dyDescent="0.3">
      <c r="A52" s="9" t="s">
        <v>22</v>
      </c>
      <c r="C52" s="53" t="str">
        <f>IFERROR(INDEX('Weigh In List '!D:D, MATCH(B52, 'Weigh In List '!A:A, 0)),"")</f>
        <v/>
      </c>
      <c r="D52" s="53" t="str">
        <f>IFERROR(INDEX('Weigh In List '!B:B, MATCH($B52, 'Weigh In List '!$A:$A, 0)),"")</f>
        <v/>
      </c>
      <c r="E52" s="53" t="str">
        <f>IFERROR(INDEX('Weigh In List '!F:F,MATCH('Medallists (New)'!B52,'Weigh In List '!A:A,0)),"")</f>
        <v/>
      </c>
      <c r="H52"/>
      <c r="I52"/>
      <c r="J52"/>
      <c r="K52"/>
      <c r="L52"/>
      <c r="M52"/>
      <c r="N52"/>
    </row>
    <row r="53" spans="1:17" x14ac:dyDescent="0.3">
      <c r="A53" s="9" t="s">
        <v>375</v>
      </c>
      <c r="B53" s="9" t="s">
        <v>147</v>
      </c>
      <c r="C53" s="53" t="str">
        <f>IFERROR(INDEX('Weigh In List '!D:D, MATCH(B53, 'Weigh In List '!A:A, 0)),"")</f>
        <v>female</v>
      </c>
      <c r="D53" s="53">
        <f>IFERROR(INDEX('Weigh In List '!B:B, MATCH($B53, 'Weigh In List '!$A:$A, 0)),"")</f>
        <v>45</v>
      </c>
      <c r="E53" s="53" t="str">
        <f>IFERROR(INDEX('Weigh In List '!F:F,MATCH('Medallists (New)'!B53,'Weigh In List '!A:A,0)),"")</f>
        <v>Punishers</v>
      </c>
      <c r="F53" s="9" t="s">
        <v>340</v>
      </c>
      <c r="H53"/>
      <c r="I53"/>
      <c r="J53"/>
      <c r="K53"/>
      <c r="L53"/>
      <c r="M53"/>
      <c r="N53"/>
    </row>
    <row r="54" spans="1:17" x14ac:dyDescent="0.3">
      <c r="C54" s="53" t="str">
        <f>IFERROR(INDEX('Weigh In List '!D:D, MATCH(B54, 'Weigh In List '!A:A, 0)),"")</f>
        <v/>
      </c>
      <c r="D54" s="53" t="str">
        <f>IFERROR(INDEX('Weigh In List '!B:B, MATCH($B54, 'Weigh In List '!$A:$A, 0)),"")</f>
        <v/>
      </c>
      <c r="E54" s="53" t="str">
        <f>IFERROR(INDEX('Weigh In List '!F:F,MATCH('Medallists (New)'!B54,'Weigh In List '!A:A,0)),"")</f>
        <v/>
      </c>
      <c r="H54"/>
      <c r="I54"/>
      <c r="J54"/>
      <c r="K54"/>
      <c r="L54"/>
      <c r="M54"/>
      <c r="N54"/>
    </row>
    <row r="55" spans="1:17" x14ac:dyDescent="0.3">
      <c r="A55" s="9" t="s">
        <v>376</v>
      </c>
      <c r="B55" s="9" t="s">
        <v>150</v>
      </c>
      <c r="C55" s="53" t="str">
        <f>IFERROR(INDEX('Weigh In List '!D:D, MATCH(B55, 'Weigh In List '!A:A, 0)),"")</f>
        <v>female</v>
      </c>
      <c r="D55" s="53">
        <f>IFERROR(INDEX('Weigh In List '!B:B, MATCH($B55, 'Weigh In List '!$A:$A, 0)),"")</f>
        <v>55</v>
      </c>
      <c r="E55" s="53" t="str">
        <f>IFERROR(INDEX('Weigh In List '!F:F,MATCH('Medallists (New)'!B55,'Weigh In List '!A:A,0)),"")</f>
        <v>Gladiators</v>
      </c>
      <c r="F55" s="9" t="s">
        <v>340</v>
      </c>
      <c r="H55"/>
      <c r="I55"/>
      <c r="J55"/>
      <c r="K55"/>
      <c r="L55"/>
      <c r="M55"/>
      <c r="N55"/>
    </row>
    <row r="56" spans="1:17" x14ac:dyDescent="0.3">
      <c r="C56" s="53" t="str">
        <f>IFERROR(INDEX('Weigh In List '!D:D, MATCH(B56, 'Weigh In List '!A:A, 0)),"")</f>
        <v/>
      </c>
      <c r="D56" s="53" t="str">
        <f>IFERROR(INDEX('Weigh In List '!B:B, MATCH($B56, 'Weigh In List '!$A:$A, 0)),"")</f>
        <v/>
      </c>
      <c r="E56" s="53" t="str">
        <f>IFERROR(INDEX('Weigh In List '!F:F,MATCH('Medallists (New)'!B56,'Weigh In List '!A:A,0)),"")</f>
        <v/>
      </c>
      <c r="H56"/>
      <c r="I56"/>
      <c r="J56"/>
      <c r="K56"/>
      <c r="L56"/>
      <c r="M56"/>
      <c r="N56"/>
    </row>
    <row r="57" spans="1:17" x14ac:dyDescent="0.3">
      <c r="A57" s="9" t="s">
        <v>377</v>
      </c>
      <c r="B57" s="9" t="s">
        <v>154</v>
      </c>
      <c r="C57" s="53" t="str">
        <f>IFERROR(INDEX('Weigh In List '!D:D, MATCH(B57, 'Weigh In List '!A:A, 0)),"")</f>
        <v>male</v>
      </c>
      <c r="D57" s="53">
        <f>IFERROR(INDEX('Weigh In List '!B:B, MATCH($B57, 'Weigh In List '!$A:$A, 0)),"")</f>
        <v>56</v>
      </c>
      <c r="E57" s="53" t="str">
        <f>IFERROR(INDEX('Weigh In List '!F:F,MATCH('Medallists (New)'!B57,'Weigh In List '!A:A,0)),"")</f>
        <v>AWT</v>
      </c>
      <c r="F57" s="9" t="s">
        <v>340</v>
      </c>
      <c r="H57"/>
      <c r="I57"/>
      <c r="J57"/>
      <c r="K57"/>
      <c r="L57"/>
      <c r="M57"/>
      <c r="N57"/>
    </row>
    <row r="58" spans="1:17" x14ac:dyDescent="0.3">
      <c r="C58" s="53" t="str">
        <f>IFERROR(INDEX('Weigh In List '!D:D, MATCH(B58, 'Weigh In List '!A:A, 0)),"")</f>
        <v/>
      </c>
      <c r="D58" s="53" t="str">
        <f>IFERROR(INDEX('Weigh In List '!B:B, MATCH($B58, 'Weigh In List '!$A:$A, 0)),"")</f>
        <v/>
      </c>
      <c r="E58" s="53" t="str">
        <f>IFERROR(INDEX('Weigh In List '!F:F,MATCH('Medallists (New)'!B58,'Weigh In List '!A:A,0)),"")</f>
        <v/>
      </c>
      <c r="H58"/>
      <c r="I58"/>
      <c r="J58"/>
      <c r="K58"/>
      <c r="L58"/>
      <c r="M58"/>
      <c r="N58"/>
    </row>
    <row r="59" spans="1:17" x14ac:dyDescent="0.3">
      <c r="A59" s="9" t="s">
        <v>378</v>
      </c>
      <c r="B59" s="9" t="s">
        <v>156</v>
      </c>
      <c r="C59" s="53" t="str">
        <f>IFERROR(INDEX('Weigh In List '!D:D, MATCH(B59, 'Weigh In List '!A:A, 0)),"")</f>
        <v>male</v>
      </c>
      <c r="D59" s="53">
        <f>IFERROR(INDEX('Weigh In List '!B:B, MATCH($B59, 'Weigh In List '!$A:$A, 0)),"")</f>
        <v>100</v>
      </c>
      <c r="E59" s="53" t="str">
        <f>IFERROR(INDEX('Weigh In List '!F:F,MATCH('Medallists (New)'!B59,'Weigh In List '!A:A,0)),"")</f>
        <v>Fremantle</v>
      </c>
      <c r="F59" s="9" t="s">
        <v>378</v>
      </c>
      <c r="H59"/>
      <c r="I59"/>
      <c r="J59"/>
      <c r="K59"/>
      <c r="L59"/>
      <c r="M59"/>
      <c r="N59"/>
    </row>
    <row r="60" spans="1:17" s="66" customFormat="1" x14ac:dyDescent="0.3">
      <c r="A60" s="9"/>
      <c r="B60" s="9"/>
      <c r="C60" s="53" t="str">
        <f>IFERROR(INDEX('Weigh In List '!D:D, MATCH(B60, 'Weigh In List '!A:A, 0)),"")</f>
        <v/>
      </c>
      <c r="D60" s="53" t="str">
        <f>IFERROR(INDEX('Weigh In List '!B:B, MATCH($B60, 'Weigh In List '!$A:$A, 0)),"")</f>
        <v/>
      </c>
      <c r="E60" s="53" t="str">
        <f>IFERROR(INDEX('Weigh In List '!F:F,MATCH('Medallists (New)'!B60,'Weigh In List '!A:A,0)),"")</f>
        <v/>
      </c>
      <c r="F60" s="9"/>
      <c r="G60" s="67"/>
      <c r="H60"/>
      <c r="I60"/>
      <c r="J60"/>
      <c r="K60"/>
      <c r="L60"/>
      <c r="M60"/>
      <c r="N60"/>
      <c r="Q60" s="133"/>
    </row>
    <row r="61" spans="1:17" x14ac:dyDescent="0.3">
      <c r="C61" s="53" t="str">
        <f>IFERROR(INDEX('Weigh In List '!D:D, MATCH(B61, 'Weigh In List '!A:A, 0)),"")</f>
        <v/>
      </c>
      <c r="D61" s="53" t="str">
        <f>IFERROR(INDEX('Weigh In List '!B:B, MATCH($B61, 'Weigh In List '!$A:$A, 0)),"")</f>
        <v/>
      </c>
      <c r="E61" s="53" t="str">
        <f>IFERROR(INDEX('Weigh In List '!F:F,MATCH('Medallists (New)'!B61,'Weigh In List '!A:A,0)),"")</f>
        <v/>
      </c>
      <c r="H61"/>
      <c r="I61"/>
      <c r="J61"/>
      <c r="K61"/>
      <c r="L61"/>
      <c r="M61"/>
      <c r="N61"/>
    </row>
    <row r="62" spans="1:17" x14ac:dyDescent="0.3">
      <c r="A62" s="9" t="s">
        <v>23</v>
      </c>
      <c r="C62" s="53" t="str">
        <f>IFERROR(INDEX('Weigh In List '!D:D, MATCH(B62, 'Weigh In List '!A:A, 0)),"")</f>
        <v/>
      </c>
      <c r="D62" s="53" t="str">
        <f>IFERROR(INDEX('Weigh In List '!B:B, MATCH($B62, 'Weigh In List '!$A:$A, 0)),"")</f>
        <v/>
      </c>
      <c r="E62" s="53" t="str">
        <f>IFERROR(INDEX('Weigh In List '!F:F,MATCH('Medallists (New)'!B62,'Weigh In List '!A:A,0)),"")</f>
        <v/>
      </c>
      <c r="H62"/>
      <c r="I62"/>
      <c r="J62"/>
      <c r="K62"/>
      <c r="L62"/>
      <c r="M62"/>
      <c r="N62"/>
    </row>
    <row r="63" spans="1:17" x14ac:dyDescent="0.3">
      <c r="A63" s="9" t="s">
        <v>383</v>
      </c>
      <c r="B63" s="9" t="s">
        <v>379</v>
      </c>
      <c r="C63" s="53" t="str">
        <f>IFERROR(INDEX('Weigh In List '!D:D, MATCH(B63, 'Weigh In List '!A:A, 0)),"")</f>
        <v>female</v>
      </c>
      <c r="D63" s="53">
        <f>IFERROR(INDEX('Weigh In List '!B:B, MATCH($B63, 'Weigh In List '!$A:$A, 0)),"")</f>
        <v>65</v>
      </c>
      <c r="E63" s="53" t="str">
        <f>IFERROR(INDEX('Weigh In List '!F:F,MATCH('Medallists (New)'!B63,'Weigh In List '!A:A,0)),"")</f>
        <v>Gladiators</v>
      </c>
      <c r="F63" s="9" t="s">
        <v>340</v>
      </c>
      <c r="H63"/>
      <c r="I63"/>
      <c r="J63"/>
      <c r="K63"/>
      <c r="L63"/>
      <c r="M63"/>
      <c r="N63"/>
    </row>
    <row r="64" spans="1:17" x14ac:dyDescent="0.3">
      <c r="C64" s="53" t="str">
        <f>IFERROR(INDEX('Weigh In List '!D:D, MATCH(B64, 'Weigh In List '!A:A, 0)),"")</f>
        <v/>
      </c>
      <c r="D64" s="53" t="str">
        <f>IFERROR(INDEX('Weigh In List '!B:B, MATCH($B64, 'Weigh In List '!$A:$A, 0)),"")</f>
        <v/>
      </c>
      <c r="E64" s="53" t="str">
        <f>IFERROR(INDEX('Weigh In List '!F:F,MATCH('Medallists (New)'!B64,'Weigh In List '!A:A,0)),"")</f>
        <v/>
      </c>
      <c r="H64"/>
      <c r="I64"/>
      <c r="J64"/>
      <c r="K64"/>
      <c r="L64"/>
      <c r="M64"/>
      <c r="N64"/>
    </row>
    <row r="65" spans="1:14" x14ac:dyDescent="0.3">
      <c r="A65" s="66" t="s">
        <v>384</v>
      </c>
      <c r="B65" s="66" t="s">
        <v>159</v>
      </c>
      <c r="C65" s="139" t="str">
        <f>IFERROR(INDEX('Weigh In List '!D:D, MATCH(B65, 'Weigh In List '!A:A, 0)),"")</f>
        <v>male</v>
      </c>
      <c r="D65" s="139">
        <f>IFERROR(INDEX('Weigh In List '!B:B, MATCH($B65, 'Weigh In List '!$A:$A, 0)),"")</f>
        <v>69</v>
      </c>
      <c r="E65" s="139" t="str">
        <f>IFERROR(INDEX('Weigh In List '!F:F,MATCH('Medallists (New)'!B65,'Weigh In List '!A:A,0)),"")</f>
        <v>Warriors</v>
      </c>
      <c r="H65"/>
      <c r="I65"/>
      <c r="J65"/>
      <c r="K65"/>
      <c r="L65"/>
      <c r="M65"/>
      <c r="N65"/>
    </row>
    <row r="66" spans="1:14" x14ac:dyDescent="0.3">
      <c r="C66" s="53" t="str">
        <f>IFERROR(INDEX('Weigh In List '!D:D, MATCH(B66, 'Weigh In List '!A:A, 0)),"")</f>
        <v/>
      </c>
      <c r="D66" s="53" t="str">
        <f>IFERROR(INDEX('Weigh In List '!B:B, MATCH($B66, 'Weigh In List '!$A:$A, 0)),"")</f>
        <v/>
      </c>
      <c r="E66" s="53" t="str">
        <f>IFERROR(INDEX('Weigh In List '!F:F,MATCH('Medallists (New)'!B66,'Weigh In List '!A:A,0)),"")</f>
        <v/>
      </c>
      <c r="H66"/>
      <c r="I66"/>
      <c r="J66"/>
      <c r="K66"/>
      <c r="L66"/>
      <c r="M66"/>
      <c r="N66"/>
    </row>
    <row r="67" spans="1:14" x14ac:dyDescent="0.3">
      <c r="A67" s="9" t="s">
        <v>385</v>
      </c>
      <c r="B67" s="9" t="s">
        <v>161</v>
      </c>
      <c r="C67" s="53" t="str">
        <f>IFERROR(INDEX('Weigh In List '!D:D, MATCH(B67, 'Weigh In List '!A:A, 0)),"")</f>
        <v>male</v>
      </c>
      <c r="D67" s="53">
        <f>IFERROR(INDEX('Weigh In List '!B:B, MATCH($B67, 'Weigh In List '!$A:$A, 0)),"")</f>
        <v>110</v>
      </c>
      <c r="E67" s="53" t="str">
        <f>IFERROR(INDEX('Weigh In List '!F:F,MATCH('Medallists (New)'!B67,'Weigh In List '!A:A,0)),"")</f>
        <v>AWT</v>
      </c>
      <c r="F67" s="9" t="s">
        <v>340</v>
      </c>
      <c r="H67"/>
      <c r="I67"/>
      <c r="J67"/>
      <c r="K67"/>
      <c r="L67"/>
      <c r="M67"/>
      <c r="N67"/>
    </row>
    <row r="68" spans="1:14" x14ac:dyDescent="0.3">
      <c r="C68" s="53" t="str">
        <f>IFERROR(INDEX('Weigh In List '!D:D, MATCH(B68, 'Weigh In List '!A:A, 0)),"")</f>
        <v/>
      </c>
      <c r="D68" s="53" t="str">
        <f>IFERROR(INDEX('Weigh In List '!B:B, MATCH($B68, 'Weigh In List '!$A:$A, 0)),"")</f>
        <v/>
      </c>
      <c r="E68" s="53" t="str">
        <f>IFERROR(INDEX('Weigh In List '!F:F,MATCH('Medallists (New)'!B68,'Weigh In List '!A:A,0)),"")</f>
        <v/>
      </c>
      <c r="H68"/>
      <c r="I68"/>
      <c r="J68"/>
      <c r="K68"/>
      <c r="L68"/>
      <c r="M68"/>
      <c r="N68"/>
    </row>
    <row r="69" spans="1:14" x14ac:dyDescent="0.3">
      <c r="C69" s="53" t="str">
        <f>IFERROR(INDEX('Weigh In List '!D:D, MATCH(B69, 'Weigh In List '!A:A, 0)),"")</f>
        <v/>
      </c>
      <c r="D69" s="53" t="str">
        <f>IFERROR(INDEX('Weigh In List '!B:B, MATCH($B69, 'Weigh In List '!$A:$A, 0)),"")</f>
        <v/>
      </c>
      <c r="E69" s="53" t="str">
        <f>IFERROR(INDEX('Weigh In List '!F:F,MATCH('Medallists (New)'!B69,'Weigh In List '!A:A,0)),"")</f>
        <v/>
      </c>
      <c r="H69"/>
      <c r="I69"/>
      <c r="J69"/>
      <c r="K69"/>
      <c r="L69"/>
      <c r="M69"/>
      <c r="N69"/>
    </row>
    <row r="70" spans="1:14" x14ac:dyDescent="0.3">
      <c r="A70" s="9" t="s">
        <v>24</v>
      </c>
      <c r="C70" s="53" t="str">
        <f>IFERROR(INDEX('Weigh In List '!D:D, MATCH(B70, 'Weigh In List '!A:A, 0)),"")</f>
        <v/>
      </c>
      <c r="D70" s="53" t="str">
        <f>IFERROR(INDEX('Weigh In List '!B:B, MATCH($B70, 'Weigh In List '!$A:$A, 0)),"")</f>
        <v/>
      </c>
      <c r="E70" s="53" t="str">
        <f>IFERROR(INDEX('Weigh In List '!F:F,MATCH('Medallists (New)'!B70,'Weigh In List '!A:A,0)),"")</f>
        <v/>
      </c>
      <c r="H70"/>
      <c r="I70"/>
      <c r="J70"/>
      <c r="K70"/>
      <c r="L70"/>
      <c r="M70"/>
      <c r="N70"/>
    </row>
    <row r="71" spans="1:14" x14ac:dyDescent="0.3">
      <c r="A71" s="9" t="s">
        <v>380</v>
      </c>
      <c r="B71" s="9" t="s">
        <v>163</v>
      </c>
      <c r="C71" s="53" t="str">
        <f>IFERROR(INDEX('Weigh In List '!D:D, MATCH(B71, 'Weigh In List '!A:A, 0)),"")</f>
        <v>female</v>
      </c>
      <c r="D71" s="53">
        <f>IFERROR(INDEX('Weigh In List '!B:B, MATCH($B71, 'Weigh In List '!$A:$A, 0)),"")</f>
        <v>62</v>
      </c>
      <c r="E71" s="53" t="str">
        <f>IFERROR(INDEX('Weigh In List '!F:F,MATCH('Medallists (New)'!B71,'Weigh In List '!A:A,0)),"")</f>
        <v>AWT</v>
      </c>
      <c r="F71" s="9" t="s">
        <v>340</v>
      </c>
      <c r="H71"/>
      <c r="I71"/>
      <c r="J71"/>
      <c r="K71"/>
      <c r="L71"/>
      <c r="M71"/>
      <c r="N71"/>
    </row>
    <row r="72" spans="1:14" x14ac:dyDescent="0.3">
      <c r="C72" s="53" t="str">
        <f>IFERROR(INDEX('Weigh In List '!D:D, MATCH(B72, 'Weigh In List '!A:A, 0)),"")</f>
        <v/>
      </c>
      <c r="D72" s="53" t="str">
        <f>IFERROR(INDEX('Weigh In List '!B:B, MATCH($B72, 'Weigh In List '!$A:$A, 0)),"")</f>
        <v/>
      </c>
      <c r="E72" s="53" t="str">
        <f>IFERROR(INDEX('Weigh In List '!F:F,MATCH('Medallists (New)'!B72,'Weigh In List '!A:A,0)),"")</f>
        <v/>
      </c>
      <c r="H72"/>
      <c r="I72"/>
      <c r="J72"/>
      <c r="K72"/>
      <c r="L72"/>
      <c r="M72"/>
      <c r="N72"/>
    </row>
    <row r="73" spans="1:14" x14ac:dyDescent="0.3">
      <c r="A73" s="9" t="s">
        <v>381</v>
      </c>
      <c r="B73" s="9" t="s">
        <v>165</v>
      </c>
      <c r="C73" s="53" t="str">
        <f>IFERROR(INDEX('Weigh In List '!D:D, MATCH(B73, 'Weigh In List '!A:A, 0)),"")</f>
        <v>male</v>
      </c>
      <c r="D73" s="53">
        <f>IFERROR(INDEX('Weigh In List '!B:B, MATCH($B73, 'Weigh In List '!$A:$A, 0)),"")</f>
        <v>65</v>
      </c>
      <c r="E73" s="53" t="str">
        <f>IFERROR(INDEX('Weigh In List '!F:F,MATCH('Medallists (New)'!B73,'Weigh In List '!A:A,0)),"")</f>
        <v>Punishers</v>
      </c>
      <c r="F73" s="9" t="s">
        <v>340</v>
      </c>
      <c r="H73"/>
      <c r="I73"/>
      <c r="J73"/>
      <c r="K73"/>
      <c r="L73"/>
      <c r="M73"/>
      <c r="N73"/>
    </row>
    <row r="74" spans="1:14" x14ac:dyDescent="0.3">
      <c r="C74" s="53" t="str">
        <f>IFERROR(INDEX('Weigh In List '!D:D, MATCH(B74, 'Weigh In List '!A:A, 0)),"")</f>
        <v/>
      </c>
      <c r="D74" s="53" t="str">
        <f>IFERROR(INDEX('Weigh In List '!B:B, MATCH($B74, 'Weigh In List '!$A:$A, 0)),"")</f>
        <v/>
      </c>
      <c r="E74" s="53" t="str">
        <f>IFERROR(INDEX('Weigh In List '!F:F,MATCH('Medallists (New)'!B74,'Weigh In List '!A:A,0)),"")</f>
        <v/>
      </c>
      <c r="H74"/>
      <c r="I74"/>
      <c r="J74"/>
      <c r="K74"/>
      <c r="L74"/>
      <c r="M74"/>
      <c r="N74"/>
    </row>
    <row r="75" spans="1:14" x14ac:dyDescent="0.3">
      <c r="A75" s="9" t="s">
        <v>382</v>
      </c>
      <c r="B75" s="9" t="s">
        <v>166</v>
      </c>
      <c r="C75" s="53" t="str">
        <f>IFERROR(INDEX('Weigh In List '!D:D, MATCH(B75, 'Weigh In List '!A:A, 0)),"")</f>
        <v>male</v>
      </c>
      <c r="D75" s="53">
        <f>IFERROR(INDEX('Weigh In List '!B:B, MATCH($B75, 'Weigh In List '!$A:$A, 0)),"")</f>
        <v>97</v>
      </c>
      <c r="E75" s="53" t="str">
        <f>IFERROR(INDEX('Weigh In List '!F:F,MATCH('Medallists (New)'!B75,'Weigh In List '!A:A,0)),"")</f>
        <v>Gladiators</v>
      </c>
      <c r="F75" s="9" t="s">
        <v>340</v>
      </c>
      <c r="H75"/>
      <c r="I75"/>
      <c r="J75"/>
      <c r="K75"/>
      <c r="L75"/>
      <c r="M75"/>
      <c r="N75"/>
    </row>
    <row r="76" spans="1:14" x14ac:dyDescent="0.3">
      <c r="C76" s="53" t="str">
        <f>IFERROR(INDEX('Weigh In List '!D:D, MATCH(B76, 'Weigh In List '!A:A, 0)),"")</f>
        <v/>
      </c>
      <c r="D76" s="53" t="str">
        <f>IFERROR(INDEX('Weigh In List '!B:B, MATCH($B76, 'Weigh In List '!$A:$A, 0)),"")</f>
        <v/>
      </c>
      <c r="E76" s="53" t="str">
        <f>IFERROR(INDEX('Weigh In List '!F:F,MATCH('Medallists (New)'!B76,'Weigh In List '!A:A,0)),"")</f>
        <v/>
      </c>
      <c r="H76"/>
      <c r="I76"/>
      <c r="J76"/>
      <c r="K76"/>
      <c r="L76"/>
      <c r="M76"/>
      <c r="N76"/>
    </row>
    <row r="77" spans="1:14" x14ac:dyDescent="0.3">
      <c r="C77" s="53" t="str">
        <f>IFERROR(INDEX('Weigh In List '!D:D, MATCH(B77, 'Weigh In List '!A:A, 0)),"")</f>
        <v/>
      </c>
      <c r="D77" s="53" t="str">
        <f>IFERROR(INDEX('Weigh In List '!B:B, MATCH($B77, 'Weigh In List '!$A:$A, 0)),"")</f>
        <v/>
      </c>
      <c r="E77" s="53" t="str">
        <f>IFERROR(INDEX('Weigh In List '!F:F,MATCH('Medallists (New)'!B77,'Weigh In List '!A:A,0)),"")</f>
        <v/>
      </c>
      <c r="H77"/>
      <c r="I77"/>
      <c r="J77"/>
      <c r="K77"/>
      <c r="L77"/>
      <c r="M77"/>
      <c r="N77"/>
    </row>
    <row r="78" spans="1:14" x14ac:dyDescent="0.3">
      <c r="C78" s="53" t="str">
        <f>IFERROR(INDEX('Weigh In List '!D:D, MATCH(B78, 'Weigh In List '!A:A, 0)),"")</f>
        <v/>
      </c>
      <c r="D78" s="53" t="str">
        <f>IFERROR(INDEX('Weigh In List '!B:B, MATCH($B78, 'Weigh In List '!$A:$A, 0)),"")</f>
        <v/>
      </c>
      <c r="E78" s="53" t="str">
        <f>IFERROR(INDEX('Weigh In List '!F:F,MATCH('Medallists (New)'!B78,'Weigh In List '!A:A,0)),"")</f>
        <v/>
      </c>
      <c r="H78"/>
      <c r="I78"/>
      <c r="J78"/>
      <c r="K78"/>
      <c r="L78"/>
      <c r="M78"/>
      <c r="N78"/>
    </row>
    <row r="79" spans="1:14" x14ac:dyDescent="0.3">
      <c r="A79" s="9" t="s">
        <v>25</v>
      </c>
      <c r="C79" s="53" t="str">
        <f>IFERROR(INDEX('Weigh In List '!D:D, MATCH(B79, 'Weigh In List '!A:A, 0)),"")</f>
        <v/>
      </c>
      <c r="D79" s="53" t="str">
        <f>IFERROR(INDEX('Weigh In List '!B:B, MATCH($B79, 'Weigh In List '!$A:$A, 0)),"")</f>
        <v/>
      </c>
      <c r="E79" s="53" t="str">
        <f>IFERROR(INDEX('Weigh In List '!F:F,MATCH('Medallists (New)'!B79,'Weigh In List '!A:A,0)),"")</f>
        <v/>
      </c>
      <c r="H79"/>
      <c r="I79"/>
      <c r="J79"/>
      <c r="K79"/>
      <c r="L79"/>
      <c r="M79"/>
      <c r="N79"/>
    </row>
    <row r="80" spans="1:14" x14ac:dyDescent="0.3">
      <c r="C80" s="53" t="str">
        <f>IFERROR(INDEX('Weigh In List '!D:D, MATCH(B80, 'Weigh In List '!A:A, 0)),"")</f>
        <v/>
      </c>
      <c r="D80" s="53" t="str">
        <f>IFERROR(INDEX('Weigh In List '!B:B, MATCH($B80, 'Weigh In List '!$A:$A, 0)),"")</f>
        <v/>
      </c>
      <c r="E80" s="53" t="str">
        <f>IFERROR(INDEX('Weigh In List '!F:F,MATCH('Medallists (New)'!B80,'Weigh In List '!A:A,0)),"")</f>
        <v/>
      </c>
      <c r="H80"/>
      <c r="I80"/>
      <c r="J80"/>
      <c r="K80"/>
      <c r="L80"/>
      <c r="M80"/>
      <c r="N80"/>
    </row>
    <row r="81" spans="1:14" x14ac:dyDescent="0.3">
      <c r="A81" s="9" t="s">
        <v>381</v>
      </c>
      <c r="C81" s="53" t="str">
        <f>IFERROR(INDEX('Weigh In List '!D:D, MATCH(B81, 'Weigh In List '!A:A, 0)),"")</f>
        <v/>
      </c>
      <c r="D81" s="53" t="str">
        <f>IFERROR(INDEX('Weigh In List '!B:B, MATCH($B81, 'Weigh In List '!$A:$A, 0)),"")</f>
        <v/>
      </c>
      <c r="E81" s="53" t="str">
        <f>IFERROR(INDEX('Weigh In List '!F:F,MATCH('Medallists (New)'!B81,'Weigh In List '!A:A,0)),"")</f>
        <v/>
      </c>
      <c r="F81" s="9" t="s">
        <v>340</v>
      </c>
      <c r="H81"/>
      <c r="I81"/>
      <c r="J81"/>
      <c r="K81"/>
      <c r="L81"/>
      <c r="M81"/>
      <c r="N81"/>
    </row>
    <row r="82" spans="1:14" x14ac:dyDescent="0.3">
      <c r="C82" s="53" t="str">
        <f>IFERROR(INDEX('Weigh In List '!D:D, MATCH(B82, 'Weigh In List '!A:A, 0)),"")</f>
        <v/>
      </c>
      <c r="D82" s="53" t="str">
        <f>IFERROR(INDEX('Weigh In List '!B:B, MATCH($B82, 'Weigh In List '!$A:$A, 0)),"")</f>
        <v/>
      </c>
      <c r="E82" s="53" t="str">
        <f>IFERROR(INDEX('Weigh In List '!F:F,MATCH('Medallists (New)'!B82,'Weigh In List '!A:A,0)),"")</f>
        <v/>
      </c>
      <c r="F82" s="9" t="s">
        <v>361</v>
      </c>
      <c r="H82"/>
      <c r="I82"/>
      <c r="J82"/>
      <c r="K82"/>
      <c r="L82"/>
      <c r="M82"/>
      <c r="N82"/>
    </row>
    <row r="83" spans="1:14" x14ac:dyDescent="0.3">
      <c r="C83" s="53" t="str">
        <f>IFERROR(INDEX('Weigh In List '!D:D, MATCH(B83, 'Weigh In List '!A:A, 0)),"")</f>
        <v/>
      </c>
      <c r="D83" s="53" t="str">
        <f>IFERROR(INDEX('Weigh In List '!B:B, MATCH($B83, 'Weigh In List '!$A:$A, 0)),"")</f>
        <v/>
      </c>
      <c r="E83" s="53" t="str">
        <f>IFERROR(INDEX('Weigh In List '!F:F,MATCH('Medallists (New)'!B83,'Weigh In List '!A:A,0)),"")</f>
        <v/>
      </c>
      <c r="F83" s="9" t="s">
        <v>368</v>
      </c>
      <c r="H83"/>
      <c r="I83"/>
      <c r="J83"/>
      <c r="K83"/>
      <c r="L83"/>
      <c r="M83"/>
      <c r="N83"/>
    </row>
    <row r="84" spans="1:14" x14ac:dyDescent="0.3">
      <c r="C84" s="53" t="str">
        <f>IFERROR(INDEX('Weigh In List '!D:D, MATCH(B84, 'Weigh In List '!A:A, 0)),"")</f>
        <v/>
      </c>
      <c r="D84" s="53" t="str">
        <f>IFERROR(INDEX('Weigh In List '!B:B, MATCH($B84, 'Weigh In List '!$A:$A, 0)),"")</f>
        <v/>
      </c>
      <c r="E84" s="53" t="str">
        <f>IFERROR(INDEX('Weigh In List '!F:F,MATCH('Medallists (New)'!B84,'Weigh In List '!A:A,0)),"")</f>
        <v/>
      </c>
      <c r="F84" s="9">
        <v>4</v>
      </c>
      <c r="H84"/>
      <c r="I84"/>
      <c r="J84"/>
      <c r="K84"/>
      <c r="L84"/>
      <c r="M84"/>
      <c r="N84"/>
    </row>
    <row r="85" spans="1:14" x14ac:dyDescent="0.3">
      <c r="C85" s="53" t="str">
        <f>IFERROR(INDEX('Weigh In List '!D:D, MATCH(B85, 'Weigh In List '!A:A, 0)),"")</f>
        <v/>
      </c>
      <c r="D85" s="53" t="str">
        <f>IFERROR(INDEX('Weigh In List '!B:B, MATCH($B85, 'Weigh In List '!$A:$A, 0)),"")</f>
        <v/>
      </c>
      <c r="E85" s="53" t="str">
        <f>IFERROR(INDEX('Weigh In List '!F:F,MATCH('Medallists (New)'!B85,'Weigh In List '!A:A,0)),"")</f>
        <v/>
      </c>
      <c r="F85" s="9">
        <v>5</v>
      </c>
      <c r="H85"/>
      <c r="I85"/>
      <c r="J85"/>
      <c r="K85"/>
      <c r="L85"/>
      <c r="M85"/>
      <c r="N85"/>
    </row>
    <row r="86" spans="1:14" x14ac:dyDescent="0.3">
      <c r="C86" s="53" t="str">
        <f>IFERROR(INDEX('Weigh In List '!D:D, MATCH(B86, 'Weigh In List '!A:A, 0)),"")</f>
        <v/>
      </c>
      <c r="D86" s="53" t="str">
        <f>IFERROR(INDEX('Weigh In List '!B:B, MATCH($B86, 'Weigh In List '!$A:$A, 0)),"")</f>
        <v/>
      </c>
      <c r="E86" s="53" t="str">
        <f>IFERROR(INDEX('Weigh In List '!F:F,MATCH('Medallists (New)'!B86,'Weigh In List '!A:A,0)),"")</f>
        <v/>
      </c>
      <c r="F86" s="9">
        <v>6</v>
      </c>
      <c r="H86"/>
      <c r="I86"/>
      <c r="J86"/>
      <c r="K86"/>
      <c r="L86"/>
      <c r="M86"/>
      <c r="N86"/>
    </row>
    <row r="87" spans="1:14" x14ac:dyDescent="0.3">
      <c r="C87" s="53" t="str">
        <f>IFERROR(INDEX('Weigh In List '!D:D, MATCH(B87, 'Weigh In List '!A:A, 0)),"")</f>
        <v/>
      </c>
      <c r="D87" s="53" t="str">
        <f>IFERROR(INDEX('Weigh In List '!B:B, MATCH($B87, 'Weigh In List '!$A:$A, 0)),"")</f>
        <v/>
      </c>
      <c r="E87" s="53" t="str">
        <f>IFERROR(INDEX('Weigh In List '!F:F,MATCH('Medallists (New)'!B87,'Weigh In List '!A:A,0)),"")</f>
        <v/>
      </c>
      <c r="F87" s="9">
        <v>7</v>
      </c>
      <c r="H87"/>
      <c r="I87"/>
      <c r="J87"/>
      <c r="K87"/>
      <c r="L87"/>
      <c r="M87"/>
      <c r="N87"/>
    </row>
    <row r="88" spans="1:14" x14ac:dyDescent="0.3">
      <c r="C88" s="53" t="str">
        <f>IFERROR(INDEX('Weigh In List '!D:D, MATCH(B88, 'Weigh In List '!A:A, 0)),"")</f>
        <v/>
      </c>
      <c r="D88" s="53" t="str">
        <f>IFERROR(INDEX('Weigh In List '!B:B, MATCH($B88, 'Weigh In List '!$A:$A, 0)),"")</f>
        <v/>
      </c>
      <c r="E88" s="53" t="str">
        <f>IFERROR(INDEX('Weigh In List '!F:F,MATCH('Medallists (New)'!B88,'Weigh In List '!A:A,0)),"")</f>
        <v/>
      </c>
      <c r="H88"/>
      <c r="I88"/>
      <c r="J88"/>
      <c r="K88"/>
      <c r="L88"/>
      <c r="M88"/>
      <c r="N88"/>
    </row>
    <row r="89" spans="1:14" x14ac:dyDescent="0.3">
      <c r="A89" s="9" t="s">
        <v>386</v>
      </c>
      <c r="C89" s="53" t="str">
        <f>IFERROR(INDEX('Weigh In List '!D:D, MATCH(B89, 'Weigh In List '!A:A, 0)),"")</f>
        <v/>
      </c>
      <c r="D89" s="53" t="str">
        <f>IFERROR(INDEX('Weigh In List '!B:B, MATCH($B89, 'Weigh In List '!$A:$A, 0)),"")</f>
        <v/>
      </c>
      <c r="E89" s="53" t="str">
        <f>IFERROR(INDEX('Weigh In List '!F:F,MATCH('Medallists (New)'!B89,'Weigh In List '!A:A,0)),"")</f>
        <v/>
      </c>
      <c r="F89" s="9" t="s">
        <v>340</v>
      </c>
      <c r="H89"/>
      <c r="I89"/>
      <c r="J89"/>
      <c r="K89"/>
      <c r="L89"/>
      <c r="M89"/>
      <c r="N89"/>
    </row>
    <row r="90" spans="1:14" x14ac:dyDescent="0.3">
      <c r="C90" s="53" t="str">
        <f>IFERROR(INDEX('Weigh In List '!D:D, MATCH(B90, 'Weigh In List '!A:A, 0)),"")</f>
        <v/>
      </c>
      <c r="D90" s="53" t="str">
        <f>IFERROR(INDEX('Weigh In List '!B:B, MATCH($B90, 'Weigh In List '!$A:$A, 0)),"")</f>
        <v/>
      </c>
      <c r="E90" s="53" t="str">
        <f>IFERROR(INDEX('Weigh In List '!F:F,MATCH('Medallists (New)'!B90,'Weigh In List '!A:A,0)),"")</f>
        <v/>
      </c>
      <c r="F90" s="9" t="s">
        <v>361</v>
      </c>
      <c r="H90"/>
      <c r="I90"/>
      <c r="J90"/>
      <c r="K90"/>
      <c r="L90"/>
      <c r="M90"/>
      <c r="N90"/>
    </row>
    <row r="91" spans="1:14" x14ac:dyDescent="0.3">
      <c r="C91" s="53" t="str">
        <f>IFERROR(INDEX('Weigh In List '!D:D, MATCH(B91, 'Weigh In List '!A:A, 0)),"")</f>
        <v/>
      </c>
      <c r="D91" s="53" t="str">
        <f>IFERROR(INDEX('Weigh In List '!B:B, MATCH($B91, 'Weigh In List '!$A:$A, 0)),"")</f>
        <v/>
      </c>
      <c r="E91" s="53" t="str">
        <f>IFERROR(INDEX('Weigh In List '!F:F,MATCH('Medallists (New)'!B91,'Weigh In List '!A:A,0)),"")</f>
        <v/>
      </c>
      <c r="F91" s="9" t="s">
        <v>368</v>
      </c>
      <c r="H91"/>
      <c r="I91"/>
      <c r="J91"/>
      <c r="K91"/>
      <c r="L91"/>
      <c r="M91"/>
      <c r="N91"/>
    </row>
    <row r="92" spans="1:14" x14ac:dyDescent="0.3">
      <c r="C92" s="53" t="str">
        <f>IFERROR(INDEX('Weigh In List '!D:D, MATCH(B92, 'Weigh In List '!A:A, 0)),"")</f>
        <v/>
      </c>
      <c r="D92" s="53" t="str">
        <f>IFERROR(INDEX('Weigh In List '!B:B, MATCH($B92, 'Weigh In List '!$A:$A, 0)),"")</f>
        <v/>
      </c>
      <c r="E92" s="53" t="str">
        <f>IFERROR(INDEX('Weigh In List '!F:F,MATCH('Medallists (New)'!B92,'Weigh In List '!A:A,0)),"")</f>
        <v/>
      </c>
      <c r="F92" s="9">
        <v>4</v>
      </c>
      <c r="H92"/>
      <c r="I92"/>
      <c r="J92"/>
      <c r="K92"/>
      <c r="L92"/>
      <c r="M92"/>
      <c r="N92"/>
    </row>
    <row r="93" spans="1:14" x14ac:dyDescent="0.3">
      <c r="C93" s="53" t="str">
        <f>IFERROR(INDEX('Weigh In List '!D:D, MATCH(B93, 'Weigh In List '!A:A, 0)),"")</f>
        <v/>
      </c>
      <c r="D93" s="53" t="str">
        <f>IFERROR(INDEX('Weigh In List '!B:B, MATCH($B93, 'Weigh In List '!$A:$A, 0)),"")</f>
        <v/>
      </c>
      <c r="E93" s="53" t="str">
        <f>IFERROR(INDEX('Weigh In List '!F:F,MATCH('Medallists (New)'!B93,'Weigh In List '!A:A,0)),"")</f>
        <v/>
      </c>
      <c r="F93" s="9">
        <v>5</v>
      </c>
      <c r="H93"/>
      <c r="I93"/>
      <c r="J93"/>
      <c r="K93"/>
      <c r="L93"/>
      <c r="M93"/>
      <c r="N93"/>
    </row>
    <row r="94" spans="1:14" x14ac:dyDescent="0.3">
      <c r="C94" s="53" t="str">
        <f>IFERROR(INDEX('Weigh In List '!D:D, MATCH(B94, 'Weigh In List '!A:A, 0)),"")</f>
        <v/>
      </c>
      <c r="D94" s="53" t="str">
        <f>IFERROR(INDEX('Weigh In List '!B:B, MATCH($B94, 'Weigh In List '!$A:$A, 0)),"")</f>
        <v/>
      </c>
      <c r="E94" s="53" t="str">
        <f>IFERROR(INDEX('Weigh In List '!F:F,MATCH('Medallists (New)'!B94,'Weigh In List '!A:A,0)),"")</f>
        <v/>
      </c>
      <c r="F94" s="9">
        <v>6</v>
      </c>
      <c r="H94"/>
      <c r="I94"/>
      <c r="J94"/>
      <c r="K94"/>
      <c r="L94"/>
      <c r="M94"/>
      <c r="N94"/>
    </row>
    <row r="95" spans="1:14" x14ac:dyDescent="0.3">
      <c r="C95" s="53" t="str">
        <f>IFERROR(INDEX('Weigh In List '!D:D, MATCH(B95, 'Weigh In List '!A:A, 0)),"")</f>
        <v/>
      </c>
      <c r="D95" s="53" t="str">
        <f>IFERROR(INDEX('Weigh In List '!B:B, MATCH($B95, 'Weigh In List '!$A:$A, 0)),"")</f>
        <v/>
      </c>
      <c r="E95" s="53" t="str">
        <f>IFERROR(INDEX('Weigh In List '!F:F,MATCH('Medallists (New)'!B95,'Weigh In List '!A:A,0)),"")</f>
        <v/>
      </c>
      <c r="F95" s="9">
        <v>7</v>
      </c>
      <c r="H95"/>
      <c r="I95"/>
      <c r="J95"/>
      <c r="K95"/>
      <c r="L95"/>
      <c r="M95"/>
      <c r="N95"/>
    </row>
    <row r="96" spans="1:14" x14ac:dyDescent="0.3">
      <c r="C96" s="53" t="str">
        <f>IFERROR(INDEX('Weigh In List '!D:D, MATCH(B96, 'Weigh In List '!A:A, 0)),"")</f>
        <v/>
      </c>
      <c r="D96" s="53" t="str">
        <f>IFERROR(INDEX('Weigh In List '!B:B, MATCH($B96, 'Weigh In List '!$A:$A, 0)),"")</f>
        <v/>
      </c>
      <c r="E96" s="53" t="str">
        <f>IFERROR(INDEX('Weigh In List '!F:F,MATCH('Medallists (New)'!B96,'Weigh In List '!A:A,0)),"")</f>
        <v/>
      </c>
      <c r="H96"/>
      <c r="I96"/>
      <c r="J96"/>
      <c r="K96"/>
      <c r="L96"/>
      <c r="M96"/>
      <c r="N96"/>
    </row>
    <row r="97" spans="1:17" s="66" customFormat="1" x14ac:dyDescent="0.3">
      <c r="A97" s="9" t="s">
        <v>388</v>
      </c>
      <c r="B97" s="9"/>
      <c r="C97" s="53" t="str">
        <f>IFERROR(INDEX('Weigh In List '!D:D, MATCH(B97, 'Weigh In List '!A:A, 0)),"")</f>
        <v/>
      </c>
      <c r="D97" s="53" t="str">
        <f>IFERROR(INDEX('Weigh In List '!B:B, MATCH($B97, 'Weigh In List '!$A:$A, 0)),"")</f>
        <v/>
      </c>
      <c r="E97" s="53" t="str">
        <f>IFERROR(INDEX('Weigh In List '!F:F,MATCH('Medallists (New)'!B97,'Weigh In List '!A:A,0)),"")</f>
        <v/>
      </c>
      <c r="F97" s="9" t="s">
        <v>340</v>
      </c>
      <c r="G97" s="67"/>
      <c r="H97"/>
      <c r="I97"/>
      <c r="J97"/>
      <c r="K97"/>
      <c r="L97"/>
      <c r="M97"/>
      <c r="N97"/>
      <c r="Q97" s="133"/>
    </row>
    <row r="98" spans="1:17" x14ac:dyDescent="0.3">
      <c r="C98" s="53" t="str">
        <f>IFERROR(INDEX('Weigh In List '!D:D, MATCH(B98, 'Weigh In List '!A:A, 0)),"")</f>
        <v/>
      </c>
      <c r="D98" s="53" t="str">
        <f>IFERROR(INDEX('Weigh In List '!B:B, MATCH($B98, 'Weigh In List '!$A:$A, 0)),"")</f>
        <v/>
      </c>
      <c r="E98" s="53" t="str">
        <f>IFERROR(INDEX('Weigh In List '!F:F,MATCH('Medallists (New)'!B98,'Weigh In List '!A:A,0)),"")</f>
        <v/>
      </c>
      <c r="F98" s="9" t="s">
        <v>361</v>
      </c>
      <c r="H98"/>
      <c r="I98"/>
      <c r="J98"/>
      <c r="K98"/>
      <c r="L98"/>
      <c r="M98"/>
      <c r="N98"/>
    </row>
    <row r="99" spans="1:17" x14ac:dyDescent="0.3">
      <c r="C99" s="53" t="str">
        <f>IFERROR(INDEX('Weigh In List '!D:D, MATCH(B99, 'Weigh In List '!A:A, 0)),"")</f>
        <v/>
      </c>
      <c r="D99" s="53" t="str">
        <f>IFERROR(INDEX('Weigh In List '!B:B, MATCH($B99, 'Weigh In List '!$A:$A, 0)),"")</f>
        <v/>
      </c>
      <c r="E99" s="53" t="str">
        <f>IFERROR(INDEX('Weigh In List '!F:F,MATCH('Medallists (New)'!B99,'Weigh In List '!A:A,0)),"")</f>
        <v/>
      </c>
      <c r="H99"/>
      <c r="I99"/>
      <c r="J99"/>
      <c r="K99"/>
      <c r="L99"/>
      <c r="M99"/>
      <c r="N99"/>
    </row>
    <row r="100" spans="1:17" x14ac:dyDescent="0.3">
      <c r="A100" s="9" t="s">
        <v>387</v>
      </c>
      <c r="C100" s="53" t="str">
        <f>IFERROR(INDEX('Weigh In List '!D:D, MATCH(B100, 'Weigh In List '!A:A, 0)),"")</f>
        <v/>
      </c>
      <c r="D100" s="53" t="str">
        <f>IFERROR(INDEX('Weigh In List '!B:B, MATCH($B100, 'Weigh In List '!$A:$A, 0)),"")</f>
        <v/>
      </c>
      <c r="E100" s="53" t="str">
        <f>IFERROR(INDEX('Weigh In List '!F:F,MATCH('Medallists (New)'!B100,'Weigh In List '!A:A,0)),"")</f>
        <v/>
      </c>
      <c r="F100" s="9" t="s">
        <v>340</v>
      </c>
      <c r="H100"/>
      <c r="I100"/>
      <c r="J100"/>
      <c r="K100"/>
      <c r="L100"/>
      <c r="M100"/>
      <c r="N100"/>
    </row>
    <row r="101" spans="1:17" x14ac:dyDescent="0.3">
      <c r="C101" s="53" t="str">
        <f>IFERROR(INDEX('Weigh In List '!D:D, MATCH(B101, 'Weigh In List '!A:A, 0)),"")</f>
        <v/>
      </c>
      <c r="D101" s="53" t="str">
        <f>IFERROR(INDEX('Weigh In List '!B:B, MATCH($B101, 'Weigh In List '!$A:$A, 0)),"")</f>
        <v/>
      </c>
      <c r="E101" s="53" t="str">
        <f>IFERROR(INDEX('Weigh In List '!F:F,MATCH('Medallists (New)'!B101,'Weigh In List '!A:A,0)),"")</f>
        <v/>
      </c>
      <c r="F101" s="9" t="s">
        <v>361</v>
      </c>
      <c r="H101"/>
      <c r="I101"/>
      <c r="J101"/>
      <c r="K101"/>
      <c r="L101"/>
      <c r="M101"/>
      <c r="N101"/>
    </row>
    <row r="102" spans="1:17" x14ac:dyDescent="0.3">
      <c r="C102" s="53" t="str">
        <f>IFERROR(INDEX('Weigh In List '!D:D, MATCH(B102, 'Weigh In List '!A:A, 0)),"")</f>
        <v/>
      </c>
      <c r="D102" s="53" t="str">
        <f>IFERROR(INDEX('Weigh In List '!B:B, MATCH($B102, 'Weigh In List '!$A:$A, 0)),"")</f>
        <v/>
      </c>
      <c r="E102" s="53" t="str">
        <f>IFERROR(INDEX('Weigh In List '!F:F,MATCH('Medallists (New)'!B102,'Weigh In List '!A:A,0)),"")</f>
        <v/>
      </c>
      <c r="F102" s="9" t="s">
        <v>368</v>
      </c>
      <c r="H102"/>
      <c r="I102"/>
      <c r="J102"/>
      <c r="K102"/>
      <c r="L102"/>
      <c r="M102"/>
      <c r="N102"/>
    </row>
    <row r="103" spans="1:17" x14ac:dyDescent="0.3">
      <c r="C103" s="53" t="str">
        <f>IFERROR(INDEX('Weigh In List '!D:D, MATCH(B103, 'Weigh In List '!A:A, 0)),"")</f>
        <v/>
      </c>
      <c r="D103" s="53" t="str">
        <f>IFERROR(INDEX('Weigh In List '!B:B, MATCH($B103, 'Weigh In List '!$A:$A, 0)),"")</f>
        <v/>
      </c>
      <c r="E103" s="53" t="str">
        <f>IFERROR(INDEX('Weigh In List '!F:F,MATCH('Medallists (New)'!B103,'Weigh In List '!A:A,0)),"")</f>
        <v/>
      </c>
      <c r="F103" s="9">
        <v>4</v>
      </c>
      <c r="H103"/>
      <c r="I103"/>
      <c r="J103"/>
      <c r="K103"/>
      <c r="L103"/>
      <c r="M103"/>
      <c r="N103"/>
    </row>
    <row r="104" spans="1:17" x14ac:dyDescent="0.3">
      <c r="C104" s="53" t="str">
        <f>IFERROR(INDEX('Weigh In List '!D:D, MATCH(B104, 'Weigh In List '!A:A, 0)),"")</f>
        <v/>
      </c>
      <c r="D104" s="53" t="str">
        <f>IFERROR(INDEX('Weigh In List '!B:B, MATCH($B104, 'Weigh In List '!$A:$A, 0)),"")</f>
        <v/>
      </c>
      <c r="E104" s="53" t="str">
        <f>IFERROR(INDEX('Weigh In List '!F:F,MATCH('Medallists (New)'!B104,'Weigh In List '!A:A,0)),"")</f>
        <v/>
      </c>
      <c r="F104" s="9">
        <v>5</v>
      </c>
      <c r="H104"/>
      <c r="I104"/>
      <c r="J104"/>
      <c r="K104"/>
      <c r="L104"/>
      <c r="M104"/>
      <c r="N104"/>
    </row>
    <row r="105" spans="1:17" x14ac:dyDescent="0.3">
      <c r="C105" s="53" t="str">
        <f>IFERROR(INDEX('Weigh In List '!D:D, MATCH(B105, 'Weigh In List '!A:A, 0)),"")</f>
        <v/>
      </c>
      <c r="D105" s="53" t="str">
        <f>IFERROR(INDEX('Weigh In List '!B:B, MATCH($B105, 'Weigh In List '!$A:$A, 0)),"")</f>
        <v/>
      </c>
      <c r="E105" s="53" t="str">
        <f>IFERROR(INDEX('Weigh In List '!F:F,MATCH('Medallists (New)'!B105,'Weigh In List '!A:A,0)),"")</f>
        <v/>
      </c>
      <c r="H105"/>
      <c r="I105"/>
      <c r="J105"/>
      <c r="K105"/>
      <c r="L105"/>
      <c r="M105"/>
      <c r="N105"/>
    </row>
    <row r="106" spans="1:17" x14ac:dyDescent="0.3">
      <c r="A106" s="9" t="s">
        <v>389</v>
      </c>
      <c r="C106" s="53" t="str">
        <f>IFERROR(INDEX('Weigh In List '!D:D, MATCH(B106, 'Weigh In List '!A:A, 0)),"")</f>
        <v/>
      </c>
      <c r="D106" s="53" t="str">
        <f>IFERROR(INDEX('Weigh In List '!B:B, MATCH($B106, 'Weigh In List '!$A:$A, 0)),"")</f>
        <v/>
      </c>
      <c r="E106" s="53" t="str">
        <f>IFERROR(INDEX('Weigh In List '!F:F,MATCH('Medallists (New)'!B106,'Weigh In List '!A:A,0)),"")</f>
        <v/>
      </c>
      <c r="F106" s="9" t="s">
        <v>340</v>
      </c>
      <c r="H106"/>
      <c r="I106"/>
      <c r="J106"/>
      <c r="K106"/>
      <c r="L106"/>
      <c r="M106"/>
      <c r="N106"/>
    </row>
    <row r="107" spans="1:17" x14ac:dyDescent="0.3">
      <c r="C107" s="53" t="str">
        <f>IFERROR(INDEX('Weigh In List '!D:D, MATCH(B107, 'Weigh In List '!A:A, 0)),"")</f>
        <v/>
      </c>
      <c r="D107" s="53" t="str">
        <f>IFERROR(INDEX('Weigh In List '!B:B, MATCH($B107, 'Weigh In List '!$A:$A, 0)),"")</f>
        <v/>
      </c>
      <c r="E107" s="53" t="str">
        <f>IFERROR(INDEX('Weigh In List '!F:F,MATCH('Medallists (New)'!B107,'Weigh In List '!A:A,0)),"")</f>
        <v/>
      </c>
      <c r="F107" s="9" t="s">
        <v>361</v>
      </c>
      <c r="H107"/>
      <c r="I107"/>
      <c r="J107"/>
      <c r="K107"/>
      <c r="L107"/>
      <c r="M107"/>
      <c r="N107"/>
    </row>
    <row r="108" spans="1:17" x14ac:dyDescent="0.3">
      <c r="C108" s="53" t="str">
        <f>IFERROR(INDEX('Weigh In List '!D:D, MATCH(B108, 'Weigh In List '!A:A, 0)),"")</f>
        <v/>
      </c>
      <c r="D108" s="53" t="str">
        <f>IFERROR(INDEX('Weigh In List '!B:B, MATCH($B108, 'Weigh In List '!$A:$A, 0)),"")</f>
        <v/>
      </c>
      <c r="E108" s="53" t="str">
        <f>IFERROR(INDEX('Weigh In List '!F:F,MATCH('Medallists (New)'!B108,'Weigh In List '!A:A,0)),"")</f>
        <v/>
      </c>
      <c r="F108" s="9" t="s">
        <v>368</v>
      </c>
      <c r="H108"/>
      <c r="I108"/>
      <c r="J108"/>
      <c r="K108"/>
      <c r="L108"/>
      <c r="M108"/>
      <c r="N108"/>
    </row>
    <row r="109" spans="1:17" x14ac:dyDescent="0.3">
      <c r="C109" s="53" t="str">
        <f>IFERROR(INDEX('Weigh In List '!D:D, MATCH(B109, 'Weigh In List '!A:A, 0)),"")</f>
        <v/>
      </c>
      <c r="D109" s="53" t="str">
        <f>IFERROR(INDEX('Weigh In List '!B:B, MATCH($B109, 'Weigh In List '!$A:$A, 0)),"")</f>
        <v/>
      </c>
      <c r="E109" s="53" t="str">
        <f>IFERROR(INDEX('Weigh In List '!F:F,MATCH('Medallists (New)'!B109,'Weigh In List '!A:A,0)),"")</f>
        <v/>
      </c>
      <c r="H109"/>
      <c r="I109"/>
      <c r="J109"/>
      <c r="K109"/>
      <c r="L109"/>
      <c r="M109"/>
      <c r="N109"/>
    </row>
    <row r="110" spans="1:17" x14ac:dyDescent="0.3">
      <c r="C110" s="53" t="str">
        <f>IFERROR(INDEX('Weigh In List '!D:D, MATCH(B110, 'Weigh In List '!A:A, 0)),"")</f>
        <v/>
      </c>
      <c r="D110" s="53" t="str">
        <f>IFERROR(INDEX('Weigh In List '!B:B, MATCH($B110, 'Weigh In List '!$A:$A, 0)),"")</f>
        <v/>
      </c>
      <c r="E110" s="53" t="str">
        <f>IFERROR(INDEX('Weigh In List '!F:F,MATCH('Medallists (New)'!B110,'Weigh In List '!A:A,0)),"")</f>
        <v/>
      </c>
      <c r="H110"/>
      <c r="I110"/>
      <c r="J110"/>
      <c r="K110"/>
      <c r="L110"/>
      <c r="M110"/>
      <c r="N110"/>
    </row>
    <row r="111" spans="1:17" x14ac:dyDescent="0.3">
      <c r="A111" s="9" t="s">
        <v>390</v>
      </c>
      <c r="B111" s="9" t="s">
        <v>204</v>
      </c>
      <c r="C111" s="53" t="str">
        <f>IFERROR(INDEX('Weigh In List '!D:D, MATCH(B111, 'Weigh In List '!A:A, 0)),"")</f>
        <v>male</v>
      </c>
      <c r="D111" s="53">
        <f>IFERROR(INDEX('Weigh In List '!B:B, MATCH($B111, 'Weigh In List '!$A:$A, 0)),"")</f>
        <v>92</v>
      </c>
      <c r="E111" s="53" t="str">
        <f>IFERROR(INDEX('Weigh In List '!F:F,MATCH('Medallists (New)'!B111,'Weigh In List '!A:A,0)),"")</f>
        <v>Subiaco</v>
      </c>
      <c r="F111" s="9" t="s">
        <v>340</v>
      </c>
      <c r="H111"/>
      <c r="I111"/>
      <c r="J111"/>
      <c r="K111"/>
      <c r="L111"/>
      <c r="M111"/>
      <c r="N111"/>
    </row>
    <row r="112" spans="1:17" x14ac:dyDescent="0.3">
      <c r="C112" s="53" t="str">
        <f>IFERROR(INDEX('Weigh In List '!D:D, MATCH(B112, 'Weigh In List '!A:A, 0)),"")</f>
        <v/>
      </c>
      <c r="D112" s="53" t="str">
        <f>IFERROR(INDEX('Weigh In List '!B:B, MATCH($B112, 'Weigh In List '!$A:$A, 0)),"")</f>
        <v/>
      </c>
      <c r="E112" s="53" t="str">
        <f>IFERROR(INDEX('Weigh In List '!F:F,MATCH('Medallists (New)'!B112,'Weigh In List '!A:A,0)),"")</f>
        <v/>
      </c>
      <c r="H112"/>
      <c r="I112"/>
      <c r="J112"/>
      <c r="K112"/>
      <c r="L112"/>
      <c r="M112"/>
      <c r="N112"/>
    </row>
    <row r="113" spans="1:17" x14ac:dyDescent="0.3">
      <c r="A113" s="9" t="s">
        <v>382</v>
      </c>
      <c r="B113" s="9" t="s">
        <v>166</v>
      </c>
      <c r="C113" s="53" t="str">
        <f>IFERROR(INDEX('Weigh In List '!D:D, MATCH(B113, 'Weigh In List '!A:A, 0)),"")</f>
        <v>male</v>
      </c>
      <c r="D113" s="53">
        <f>IFERROR(INDEX('Weigh In List '!B:B, MATCH($B113, 'Weigh In List '!$A:$A, 0)),"")</f>
        <v>97</v>
      </c>
      <c r="E113" s="53" t="str">
        <f>IFERROR(INDEX('Weigh In List '!F:F,MATCH('Medallists (New)'!B113,'Weigh In List '!A:A,0)),"")</f>
        <v>Gladiators</v>
      </c>
      <c r="F113" s="9" t="s">
        <v>340</v>
      </c>
      <c r="H113"/>
      <c r="I113"/>
      <c r="J113"/>
      <c r="K113"/>
      <c r="L113"/>
      <c r="M113"/>
      <c r="N113"/>
    </row>
    <row r="114" spans="1:17" x14ac:dyDescent="0.3">
      <c r="C114" s="53" t="str">
        <f>IFERROR(INDEX('Weigh In List '!D:D, MATCH(B114, 'Weigh In List '!A:A, 0)),"")</f>
        <v/>
      </c>
      <c r="D114" s="53" t="str">
        <f>IFERROR(INDEX('Weigh In List '!B:B, MATCH($B114, 'Weigh In List '!$A:$A, 0)),"")</f>
        <v/>
      </c>
      <c r="E114" s="53" t="str">
        <f>IFERROR(INDEX('Weigh In List '!F:F,MATCH('Medallists (New)'!B114,'Weigh In List '!A:A,0)),"")</f>
        <v/>
      </c>
      <c r="H114"/>
      <c r="I114"/>
      <c r="J114"/>
      <c r="K114"/>
      <c r="L114"/>
      <c r="M114"/>
      <c r="N114"/>
    </row>
    <row r="115" spans="1:17" x14ac:dyDescent="0.3">
      <c r="C115" s="53" t="str">
        <f>IFERROR(INDEX('Weigh In List '!D:D, MATCH(B115, 'Weigh In List '!A:A, 0)),"")</f>
        <v/>
      </c>
      <c r="D115" s="53" t="str">
        <f>IFERROR(INDEX('Weigh In List '!B:B, MATCH($B115, 'Weigh In List '!$A:$A, 0)),"")</f>
        <v/>
      </c>
      <c r="E115" s="53" t="str">
        <f>IFERROR(INDEX('Weigh In List '!F:F,MATCH('Medallists (New)'!B115,'Weigh In List '!A:A,0)),"")</f>
        <v/>
      </c>
      <c r="H115"/>
      <c r="I115"/>
      <c r="J115"/>
      <c r="K115"/>
      <c r="L115"/>
      <c r="M115"/>
      <c r="N115"/>
    </row>
    <row r="116" spans="1:17" x14ac:dyDescent="0.3">
      <c r="A116" s="7" t="s">
        <v>9</v>
      </c>
      <c r="B116" s="7"/>
      <c r="C116" s="53" t="str">
        <f>IFERROR(INDEX('Weigh In List '!D:D, MATCH(B116, 'Weigh In List '!A:A, 0)),"")</f>
        <v/>
      </c>
      <c r="D116" s="53" t="str">
        <f>IFERROR(INDEX('Weigh In List '!B:B, MATCH($B116, 'Weigh In List '!$A:$A, 0)),"")</f>
        <v/>
      </c>
      <c r="E116" s="53" t="str">
        <f>IFERROR(INDEX('Weigh In List '!F:F,MATCH('Medallists (New)'!B116,'Weigh In List '!A:A,0)),"")</f>
        <v/>
      </c>
      <c r="F116" s="7"/>
      <c r="H116"/>
      <c r="I116"/>
      <c r="J116"/>
      <c r="K116"/>
      <c r="L116"/>
      <c r="M116"/>
      <c r="N116"/>
    </row>
    <row r="117" spans="1:17" x14ac:dyDescent="0.3">
      <c r="A117" s="7" t="s">
        <v>391</v>
      </c>
      <c r="B117" s="7"/>
      <c r="C117" s="53" t="str">
        <f>IFERROR(INDEX('Weigh In List '!D:D, MATCH(B117, 'Weigh In List '!A:A, 0)),"")</f>
        <v/>
      </c>
      <c r="D117" s="53" t="str">
        <f>IFERROR(INDEX('Weigh In List '!B:B, MATCH($B117, 'Weigh In List '!$A:$A, 0)),"")</f>
        <v/>
      </c>
      <c r="E117" s="53" t="str">
        <f>IFERROR(INDEX('Weigh In List '!F:F,MATCH('Medallists (New)'!B117,'Weigh In List '!A:A,0)),"")</f>
        <v/>
      </c>
      <c r="F117" s="9" t="s">
        <v>340</v>
      </c>
      <c r="H117"/>
      <c r="I117"/>
      <c r="J117"/>
      <c r="K117"/>
      <c r="L117"/>
      <c r="M117"/>
      <c r="N117"/>
    </row>
    <row r="118" spans="1:17" x14ac:dyDescent="0.3">
      <c r="A118" s="7"/>
      <c r="B118" s="7"/>
      <c r="C118" s="53" t="str">
        <f>IFERROR(INDEX('Weigh In List '!D:D, MATCH(B118, 'Weigh In List '!A:A, 0)),"")</f>
        <v/>
      </c>
      <c r="D118" s="53" t="str">
        <f>IFERROR(INDEX('Weigh In List '!B:B, MATCH($B118, 'Weigh In List '!$A:$A, 0)),"")</f>
        <v/>
      </c>
      <c r="E118" s="53" t="str">
        <f>IFERROR(INDEX('Weigh In List '!F:F,MATCH('Medallists (New)'!B118,'Weigh In List '!A:A,0)),"")</f>
        <v/>
      </c>
      <c r="F118" s="9" t="s">
        <v>361</v>
      </c>
      <c r="H118"/>
      <c r="I118"/>
      <c r="J118"/>
      <c r="K118"/>
      <c r="L118"/>
      <c r="M118"/>
      <c r="N118"/>
    </row>
    <row r="119" spans="1:17" x14ac:dyDescent="0.3">
      <c r="A119" s="7"/>
      <c r="B119" s="7"/>
      <c r="C119" s="53" t="str">
        <f>IFERROR(INDEX('Weigh In List '!D:D, MATCH(B119, 'Weigh In List '!A:A, 0)),"")</f>
        <v/>
      </c>
      <c r="D119" s="53" t="str">
        <f>IFERROR(INDEX('Weigh In List '!B:B, MATCH($B119, 'Weigh In List '!$A:$A, 0)),"")</f>
        <v/>
      </c>
      <c r="E119" s="53" t="str">
        <f>IFERROR(INDEX('Weigh In List '!F:F,MATCH('Medallists (New)'!B119,'Weigh In List '!A:A,0)),"")</f>
        <v/>
      </c>
      <c r="F119" s="7"/>
      <c r="H119"/>
      <c r="I119"/>
      <c r="J119"/>
      <c r="K119"/>
      <c r="L119"/>
      <c r="M119"/>
      <c r="N119"/>
    </row>
    <row r="120" spans="1:17" x14ac:dyDescent="0.3">
      <c r="A120" s="7" t="s">
        <v>392</v>
      </c>
      <c r="B120" s="7"/>
      <c r="C120" s="53" t="str">
        <f>IFERROR(INDEX('Weigh In List '!D:D, MATCH(B120, 'Weigh In List '!A:A, 0)),"")</f>
        <v/>
      </c>
      <c r="D120" s="53" t="str">
        <f>IFERROR(INDEX('Weigh In List '!B:B, MATCH($B120, 'Weigh In List '!$A:$A, 0)),"")</f>
        <v/>
      </c>
      <c r="E120" s="53" t="str">
        <f>IFERROR(INDEX('Weigh In List '!F:F,MATCH('Medallists (New)'!B120,'Weigh In List '!A:A,0)),"")</f>
        <v/>
      </c>
      <c r="F120" s="9" t="s">
        <v>340</v>
      </c>
      <c r="H120"/>
      <c r="I120"/>
      <c r="J120"/>
      <c r="K120"/>
      <c r="L120"/>
      <c r="M120"/>
      <c r="N120"/>
    </row>
    <row r="121" spans="1:17" x14ac:dyDescent="0.3">
      <c r="A121" s="7"/>
      <c r="B121" s="7"/>
      <c r="C121" s="53" t="str">
        <f>IFERROR(INDEX('Weigh In List '!D:D, MATCH(B121, 'Weigh In List '!A:A, 0)),"")</f>
        <v/>
      </c>
      <c r="D121" s="53" t="str">
        <f>IFERROR(INDEX('Weigh In List '!B:B, MATCH($B121, 'Weigh In List '!$A:$A, 0)),"")</f>
        <v/>
      </c>
      <c r="E121" s="53" t="str">
        <f>IFERROR(INDEX('Weigh In List '!F:F,MATCH('Medallists (New)'!B121,'Weigh In List '!A:A,0)),"")</f>
        <v/>
      </c>
      <c r="F121" s="9" t="s">
        <v>361</v>
      </c>
      <c r="H121"/>
      <c r="I121"/>
      <c r="J121"/>
      <c r="K121"/>
      <c r="L121"/>
      <c r="M121"/>
      <c r="N121"/>
    </row>
    <row r="122" spans="1:17" x14ac:dyDescent="0.3">
      <c r="A122" s="7"/>
      <c r="B122" s="7"/>
      <c r="C122" s="53" t="str">
        <f>IFERROR(INDEX('Weigh In List '!D:D, MATCH(B122, 'Weigh In List '!A:A, 0)),"")</f>
        <v/>
      </c>
      <c r="D122" s="53" t="str">
        <f>IFERROR(INDEX('Weigh In List '!B:B, MATCH($B122, 'Weigh In List '!$A:$A, 0)),"")</f>
        <v/>
      </c>
      <c r="E122" s="53" t="str">
        <f>IFERROR(INDEX('Weigh In List '!F:F,MATCH('Medallists (New)'!B122,'Weigh In List '!A:A,0)),"")</f>
        <v/>
      </c>
      <c r="F122" s="7"/>
      <c r="H122"/>
      <c r="I122"/>
      <c r="J122"/>
      <c r="K122"/>
      <c r="L122"/>
      <c r="M122"/>
      <c r="N122"/>
    </row>
    <row r="123" spans="1:17" s="7" customFormat="1" x14ac:dyDescent="0.3">
      <c r="A123" s="7" t="s">
        <v>393</v>
      </c>
      <c r="B123" s="7" t="s">
        <v>202</v>
      </c>
      <c r="C123" s="53" t="str">
        <f>IFERROR(INDEX('Weigh In List '!D:D, MATCH(B123, 'Weigh In List '!A:A, 0)),"")</f>
        <v>male</v>
      </c>
      <c r="D123" s="53">
        <f>IFERROR(INDEX('Weigh In List '!B:B, MATCH($B123, 'Weigh In List '!$A:$A, 0)),"")</f>
        <v>86</v>
      </c>
      <c r="E123" s="53" t="str">
        <f>IFERROR(INDEX('Weigh In List '!F:F,MATCH('Medallists (New)'!B123,'Weigh In List '!A:A,0)),"")</f>
        <v>AWT</v>
      </c>
      <c r="F123" s="7" t="s">
        <v>340</v>
      </c>
      <c r="G123" s="35"/>
      <c r="H123"/>
      <c r="I123"/>
      <c r="J123"/>
      <c r="K123"/>
      <c r="L123"/>
      <c r="M123"/>
      <c r="N123"/>
      <c r="Q123" s="132"/>
    </row>
    <row r="124" spans="1:17" s="7" customFormat="1" x14ac:dyDescent="0.3">
      <c r="C124" s="53" t="str">
        <f>IFERROR(INDEX('Weigh In List '!D:D, MATCH(B124, 'Weigh In List '!A:A, 0)),"")</f>
        <v/>
      </c>
      <c r="D124" s="53" t="str">
        <f>IFERROR(INDEX('Weigh In List '!B:B, MATCH($B124, 'Weigh In List '!$A:$A, 0)),"")</f>
        <v/>
      </c>
      <c r="E124" s="53" t="str">
        <f>IFERROR(INDEX('Weigh In List '!F:F,MATCH('Medallists (New)'!B124,'Weigh In List '!A:A,0)),"")</f>
        <v/>
      </c>
      <c r="G124" s="35"/>
      <c r="H124"/>
      <c r="I124"/>
      <c r="J124"/>
      <c r="K124"/>
      <c r="L124"/>
      <c r="M124"/>
      <c r="N124"/>
      <c r="Q124" s="132"/>
    </row>
    <row r="125" spans="1:17" s="7" customFormat="1" x14ac:dyDescent="0.3">
      <c r="C125" s="53" t="str">
        <f>IFERROR(INDEX('Weigh In List '!D:D, MATCH(B125, 'Weigh In List '!A:A, 0)),"")</f>
        <v/>
      </c>
      <c r="D125" s="53" t="str">
        <f>IFERROR(INDEX('Weigh In List '!B:B, MATCH($B125, 'Weigh In List '!$A:$A, 0)),"")</f>
        <v/>
      </c>
      <c r="E125" s="53" t="str">
        <f>IFERROR(INDEX('Weigh In List '!F:F,MATCH('Medallists (New)'!B125,'Weigh In List '!A:A,0)),"")</f>
        <v/>
      </c>
      <c r="G125" s="35"/>
      <c r="H125"/>
      <c r="I125"/>
      <c r="J125"/>
      <c r="K125"/>
      <c r="L125"/>
      <c r="M125"/>
      <c r="N125"/>
      <c r="Q125" s="132"/>
    </row>
    <row r="126" spans="1:17" s="7" customFormat="1" x14ac:dyDescent="0.3">
      <c r="C126" s="53" t="str">
        <f>IFERROR(INDEX('Weigh In List '!D:D, MATCH(B126, 'Weigh In List '!A:A, 0)),"")</f>
        <v/>
      </c>
      <c r="D126" s="53" t="str">
        <f>IFERROR(INDEX('Weigh In List '!B:B, MATCH($B126, 'Weigh In List '!$A:$A, 0)),"")</f>
        <v/>
      </c>
      <c r="E126" s="53" t="str">
        <f>IFERROR(INDEX('Weigh In List '!F:F,MATCH('Medallists (New)'!B126,'Weigh In List '!A:A,0)),"")</f>
        <v/>
      </c>
      <c r="G126" s="35"/>
      <c r="H126"/>
      <c r="I126"/>
      <c r="J126"/>
      <c r="K126"/>
      <c r="L126"/>
      <c r="M126"/>
      <c r="N126"/>
      <c r="Q126" s="132"/>
    </row>
    <row r="127" spans="1:17" s="7" customFormat="1" x14ac:dyDescent="0.3">
      <c r="C127" s="53" t="str">
        <f>IFERROR(INDEX('Weigh In List '!D:D, MATCH(B127, 'Weigh In List '!A:A, 0)),"")</f>
        <v/>
      </c>
      <c r="D127" s="53" t="str">
        <f>IFERROR(INDEX('Weigh In List '!B:B, MATCH($B127, 'Weigh In List '!$A:$A, 0)),"")</f>
        <v/>
      </c>
      <c r="E127" s="53" t="str">
        <f>IFERROR(INDEX('Weigh In List '!F:F,MATCH('Medallists (New)'!B127,'Weigh In List '!A:A,0)),"")</f>
        <v/>
      </c>
      <c r="G127" s="35"/>
      <c r="H127"/>
      <c r="I127"/>
      <c r="J127"/>
      <c r="K127"/>
      <c r="L127"/>
      <c r="M127"/>
      <c r="N127"/>
      <c r="Q127" s="132"/>
    </row>
    <row r="128" spans="1:17" s="7" customFormat="1" x14ac:dyDescent="0.3">
      <c r="C128" s="53" t="str">
        <f>IFERROR(INDEX('Weigh In List '!D:D, MATCH(B128, 'Weigh In List '!A:A, 0)),"")</f>
        <v/>
      </c>
      <c r="D128" s="53" t="str">
        <f>IFERROR(INDEX('Weigh In List '!B:B, MATCH($B128, 'Weigh In List '!$A:$A, 0)),"")</f>
        <v/>
      </c>
      <c r="E128" s="53" t="str">
        <f>IFERROR(INDEX('Weigh In List '!F:F,MATCH('Medallists (New)'!B128,'Weigh In List '!A:A,0)),"")</f>
        <v/>
      </c>
      <c r="G128" s="35"/>
      <c r="H128"/>
      <c r="I128"/>
      <c r="J128"/>
      <c r="K128"/>
      <c r="L128"/>
      <c r="M128"/>
      <c r="N128"/>
      <c r="Q128" s="132"/>
    </row>
    <row r="129" spans="1:17" s="7" customFormat="1" x14ac:dyDescent="0.3">
      <c r="A129" s="9"/>
      <c r="B129" s="9"/>
      <c r="C129" s="53" t="str">
        <f>IFERROR(INDEX('Weigh In List '!D:D, MATCH(B129, 'Weigh In List '!A:A, 0)),"")</f>
        <v/>
      </c>
      <c r="D129" s="53" t="str">
        <f>IFERROR(INDEX('Weigh In List '!B:B, MATCH($B129, 'Weigh In List '!$A:$A, 0)),"")</f>
        <v/>
      </c>
      <c r="E129" s="53" t="str">
        <f>IFERROR(INDEX('Weigh In List '!F:F,MATCH('Medallists (New)'!B129,'Weigh In List '!A:A,0)),"")</f>
        <v/>
      </c>
      <c r="F129" s="9"/>
      <c r="G129" s="35"/>
      <c r="H129"/>
      <c r="I129"/>
      <c r="J129"/>
      <c r="K129"/>
      <c r="L129"/>
      <c r="M129"/>
      <c r="N129"/>
      <c r="Q129" s="132"/>
    </row>
    <row r="130" spans="1:17" s="7" customFormat="1" x14ac:dyDescent="0.3">
      <c r="A130" s="9"/>
      <c r="B130" s="9"/>
      <c r="C130" s="53"/>
      <c r="D130" s="53"/>
      <c r="E130" s="53" t="str">
        <f>IFERROR(INDEX('Weigh In List '!F:F,MATCH('Medallists (New)'!B130,'Weigh In List '!A:A,0)),"")</f>
        <v/>
      </c>
      <c r="F130" s="9"/>
      <c r="G130" s="35"/>
      <c r="H130"/>
      <c r="I130"/>
      <c r="J130"/>
      <c r="K130"/>
      <c r="L130"/>
      <c r="M130"/>
      <c r="N130"/>
      <c r="Q130" s="132"/>
    </row>
    <row r="131" spans="1:17" s="7" customFormat="1" x14ac:dyDescent="0.3">
      <c r="A131" s="9"/>
      <c r="B131" s="9"/>
      <c r="C131" s="53"/>
      <c r="D131" s="53"/>
      <c r="E131" s="53" t="str">
        <f>IFERROR(INDEX('Weigh In List '!F:F,MATCH('Medallists (New)'!B131,'Weigh In List '!A:A,0)),"")</f>
        <v/>
      </c>
      <c r="F131" s="9"/>
      <c r="G131" s="35"/>
      <c r="H131"/>
      <c r="I131"/>
      <c r="J131"/>
      <c r="K131"/>
      <c r="L131"/>
      <c r="M131"/>
      <c r="N131"/>
      <c r="Q131" s="132"/>
    </row>
    <row r="132" spans="1:17" s="7" customFormat="1" x14ac:dyDescent="0.3">
      <c r="A132" s="9"/>
      <c r="B132" s="9"/>
      <c r="C132" s="53"/>
      <c r="D132" s="53"/>
      <c r="E132" s="53" t="str">
        <f>IFERROR(INDEX('Weigh In List '!F:F,MATCH('Medallists (New)'!B132,'Weigh In List '!A:A,0)),"")</f>
        <v/>
      </c>
      <c r="F132" s="9"/>
      <c r="G132" s="35"/>
      <c r="H132"/>
      <c r="I132"/>
      <c r="J132"/>
      <c r="K132"/>
      <c r="L132"/>
      <c r="M132"/>
      <c r="N132"/>
      <c r="Q132" s="132"/>
    </row>
    <row r="133" spans="1:17" s="7" customFormat="1" x14ac:dyDescent="0.3">
      <c r="A133" s="9"/>
      <c r="B133" s="9"/>
      <c r="C133" s="53"/>
      <c r="D133" s="53"/>
      <c r="E133" s="53" t="str">
        <f>IFERROR(INDEX('Weigh In List '!F:F,MATCH('Medallists (New)'!B133,'Weigh In List '!A:A,0)),"")</f>
        <v/>
      </c>
      <c r="F133" s="9"/>
      <c r="G133" s="35"/>
      <c r="H133"/>
      <c r="I133"/>
      <c r="J133"/>
      <c r="K133"/>
      <c r="L133"/>
      <c r="M133"/>
      <c r="N133"/>
      <c r="Q133" s="132"/>
    </row>
    <row r="134" spans="1:17" s="7" customFormat="1" x14ac:dyDescent="0.3">
      <c r="A134" s="9"/>
      <c r="B134" s="9"/>
      <c r="C134" s="53"/>
      <c r="D134" s="53"/>
      <c r="E134" s="53" t="str">
        <f>IFERROR(INDEX('Weigh In List '!F:F,MATCH('Medallists (New)'!B134,'Weigh In List '!A:A,0)),"")</f>
        <v/>
      </c>
      <c r="F134" s="9"/>
      <c r="G134" s="35"/>
      <c r="H134"/>
      <c r="I134"/>
      <c r="J134"/>
      <c r="K134"/>
      <c r="L134"/>
      <c r="M134"/>
      <c r="N134"/>
      <c r="Q134" s="132"/>
    </row>
    <row r="135" spans="1:17" s="7" customFormat="1" x14ac:dyDescent="0.3">
      <c r="A135" s="9"/>
      <c r="B135" s="9"/>
      <c r="C135" s="53"/>
      <c r="D135" s="53"/>
      <c r="E135" s="53" t="str">
        <f>IFERROR(INDEX('Weigh In List '!F:F,MATCH('Medallists (New)'!B135,'Weigh In List '!A:A,0)),"")</f>
        <v/>
      </c>
      <c r="F135" s="9"/>
      <c r="G135" s="35"/>
      <c r="H135"/>
      <c r="I135"/>
      <c r="J135"/>
      <c r="K135"/>
      <c r="L135"/>
      <c r="M135"/>
      <c r="N135"/>
      <c r="Q135" s="132"/>
    </row>
    <row r="136" spans="1:17" x14ac:dyDescent="0.3">
      <c r="E136" s="53" t="str">
        <f>IFERROR(INDEX('Weigh In List '!F:F,MATCH('Medallists (New)'!B136,'Weigh In List '!A:A,0)),"")</f>
        <v/>
      </c>
      <c r="H136"/>
      <c r="I136"/>
      <c r="J136"/>
      <c r="K136"/>
      <c r="L136"/>
      <c r="M136"/>
      <c r="N136"/>
    </row>
    <row r="137" spans="1:17" x14ac:dyDescent="0.3">
      <c r="E137" s="53" t="str">
        <f>IFERROR(INDEX('Weigh In List '!F:F,MATCH('Medallists (New)'!B137,'Weigh In List '!A:A,0)),"")</f>
        <v/>
      </c>
    </row>
    <row r="138" spans="1:17" x14ac:dyDescent="0.3">
      <c r="E138" s="53" t="str">
        <f>IFERROR(INDEX('Weigh In List '!F:F,MATCH('Medallists (New)'!B138,'Weigh In List '!A:A,0)),"")</f>
        <v/>
      </c>
    </row>
    <row r="139" spans="1:17" x14ac:dyDescent="0.3">
      <c r="E139" s="53" t="str">
        <f>IFERROR(INDEX('Weigh In List '!F:F,MATCH('Medallists (New)'!B139,'Weigh In List '!A:A,0)),"")</f>
        <v/>
      </c>
    </row>
    <row r="140" spans="1:17" x14ac:dyDescent="0.3">
      <c r="E140" s="53" t="str">
        <f>IFERROR(INDEX('Weigh In List '!F:F,MATCH('Medallists (New)'!B140,'Weigh In List '!A:A,0)),"")</f>
        <v/>
      </c>
    </row>
    <row r="141" spans="1:17" x14ac:dyDescent="0.3">
      <c r="E141" s="53" t="str">
        <f>IFERROR(INDEX('Weigh In List '!F:F,MATCH('Medallists (New)'!B141,'Weigh In List '!A:A,0)),"")</f>
        <v/>
      </c>
    </row>
    <row r="142" spans="1:17" x14ac:dyDescent="0.3">
      <c r="E142" s="53" t="str">
        <f>IFERROR(INDEX('Weigh In List '!F:F,MATCH('Medallists (New)'!B142,'Weigh In List '!A:A,0)),"")</f>
        <v/>
      </c>
    </row>
    <row r="143" spans="1:17" x14ac:dyDescent="0.3">
      <c r="E143" s="53" t="str">
        <f>IFERROR(INDEX('Weigh In List '!F:F,MATCH('Medallists (New)'!B143,'Weigh In List '!A:A,0)),"")</f>
        <v/>
      </c>
    </row>
    <row r="144" spans="1:17" x14ac:dyDescent="0.3">
      <c r="E144" s="53" t="str">
        <f>IFERROR(INDEX('Weigh In List '!F:F,MATCH('Medallists (New)'!B144,'Weigh In List '!A:A,0)),"")</f>
        <v/>
      </c>
    </row>
    <row r="145" spans="5:14" x14ac:dyDescent="0.3">
      <c r="E145" s="53" t="str">
        <f>IFERROR(INDEX('Weigh In List '!F:F,MATCH('Medallists (New)'!B145,'Weigh In List '!A:A,0)),"")</f>
        <v/>
      </c>
      <c r="G145" s="9"/>
      <c r="H145" s="9"/>
      <c r="I145" s="9"/>
      <c r="J145" s="9"/>
      <c r="K145" s="9"/>
      <c r="L145" s="9"/>
      <c r="M145" s="9"/>
      <c r="N145" s="9"/>
    </row>
    <row r="146" spans="5:14" x14ac:dyDescent="0.3">
      <c r="E146" s="53" t="str">
        <f>IFERROR(INDEX('Weigh In List '!F:F,MATCH('Medallists (New)'!B146,'Weigh In List '!A:A,0)),"")</f>
        <v/>
      </c>
      <c r="G146" s="9"/>
      <c r="H146" s="9"/>
      <c r="I146" s="9"/>
      <c r="J146" s="9"/>
      <c r="K146" s="9"/>
      <c r="L146" s="9"/>
      <c r="M146" s="9"/>
      <c r="N146" s="9"/>
    </row>
    <row r="147" spans="5:14" x14ac:dyDescent="0.3">
      <c r="E147" s="53" t="str">
        <f>IFERROR(INDEX('Weigh In List '!F:F,MATCH('Medallists (New)'!B147,'Weigh In List '!A:A,0)),"")</f>
        <v/>
      </c>
    </row>
    <row r="148" spans="5:14" x14ac:dyDescent="0.3">
      <c r="E148" s="53" t="str">
        <f>IFERROR(INDEX('Weigh In List '!F:F,MATCH('Medallists (New)'!B148,'Weigh In List '!A:A,0)),"")</f>
        <v/>
      </c>
      <c r="G148" s="9"/>
      <c r="H148" s="9"/>
      <c r="I148" s="9"/>
      <c r="J148" s="9"/>
      <c r="K148" s="9"/>
      <c r="L148" s="9"/>
      <c r="M148" s="9"/>
      <c r="N148" s="9"/>
    </row>
    <row r="149" spans="5:14" x14ac:dyDescent="0.3">
      <c r="E149" s="53" t="str">
        <f>IFERROR(INDEX('Weigh In List '!F:F,MATCH('Medallists (New)'!B149,'Weigh In List '!A:A,0)),"")</f>
        <v/>
      </c>
      <c r="G149" s="9"/>
      <c r="H149" s="9"/>
      <c r="I149" s="9"/>
      <c r="J149" s="9"/>
      <c r="K149" s="9"/>
      <c r="L149" s="9"/>
      <c r="M149" s="9"/>
      <c r="N149" s="9"/>
    </row>
    <row r="150" spans="5:14" x14ac:dyDescent="0.3">
      <c r="E150" s="53" t="str">
        <f>IFERROR(INDEX('Weigh In List '!F:F,MATCH('Medallists (New)'!B150,'Weigh In List '!A:A,0)),"")</f>
        <v/>
      </c>
    </row>
    <row r="151" spans="5:14" x14ac:dyDescent="0.3">
      <c r="E151" s="53" t="str">
        <f>IFERROR(INDEX('Weigh In List '!F:F,MATCH('Medallists (New)'!B151,'Weigh In List '!A:A,0)),"")</f>
        <v/>
      </c>
    </row>
    <row r="152" spans="5:14" x14ac:dyDescent="0.3">
      <c r="E152" s="53" t="str">
        <f>IFERROR(INDEX('Weigh In List '!F:F,MATCH('Medallists (New)'!B152,'Weigh In List '!A:A,0)),"")</f>
        <v/>
      </c>
    </row>
    <row r="153" spans="5:14" x14ac:dyDescent="0.3">
      <c r="E153" s="53" t="str">
        <f>IFERROR(INDEX('Weigh In List '!F:F,MATCH('Medallists (New)'!B153,'Weigh In List '!A:A,0)),"")</f>
        <v/>
      </c>
    </row>
    <row r="154" spans="5:14" x14ac:dyDescent="0.3">
      <c r="E154" s="53" t="str">
        <f>IFERROR(INDEX('Weigh In List '!F:F,MATCH('Medallists (New)'!B154,'Weigh In List '!A:A,0)),"")</f>
        <v/>
      </c>
    </row>
    <row r="155" spans="5:14" x14ac:dyDescent="0.3">
      <c r="E155" s="53" t="str">
        <f>IFERROR(INDEX('Weigh In List '!F:F,MATCH('Medallists (New)'!B155,'Weigh In List '!A:A,0)),"")</f>
        <v/>
      </c>
    </row>
    <row r="156" spans="5:14" x14ac:dyDescent="0.3">
      <c r="E156" s="53" t="str">
        <f>IFERROR(INDEX('Weigh In List '!F:F,MATCH('Medallists (New)'!B156,'Weigh In List '!A:A,0)),"")</f>
        <v/>
      </c>
    </row>
    <row r="157" spans="5:14" x14ac:dyDescent="0.3">
      <c r="E157" s="53" t="str">
        <f>IFERROR(INDEX('Weigh In List '!F:F,MATCH('Medallists (New)'!B157,'Weigh In List '!A:A,0)),"")</f>
        <v/>
      </c>
    </row>
    <row r="158" spans="5:14" x14ac:dyDescent="0.3">
      <c r="E158" s="53" t="str">
        <f>IFERROR(INDEX('Weigh In List '!F:F,MATCH('Medallists (New)'!B158,'Weigh In List '!A:A,0)),"")</f>
        <v/>
      </c>
    </row>
    <row r="159" spans="5:14" x14ac:dyDescent="0.3">
      <c r="E159" s="53" t="str">
        <f>IFERROR(INDEX('Weigh In List '!F:F,MATCH('Medallists (New)'!B159,'Weigh In List '!A:A,0)),"")</f>
        <v/>
      </c>
    </row>
    <row r="160" spans="5:14" x14ac:dyDescent="0.3">
      <c r="E160" s="53" t="str">
        <f>IFERROR(INDEX('Weigh In List '!F:F,MATCH('Medallists (New)'!B160,'Weigh In List '!A:A,0)),"")</f>
        <v/>
      </c>
    </row>
    <row r="161" spans="5:5" x14ac:dyDescent="0.3">
      <c r="E161" s="53" t="str">
        <f>IFERROR(INDEX('Weigh In List '!F:F,MATCH('Medallists (New)'!B161,'Weigh In List '!A:A,0)),"")</f>
        <v/>
      </c>
    </row>
    <row r="162" spans="5:5" x14ac:dyDescent="0.3">
      <c r="E162" s="53" t="str">
        <f>IFERROR(INDEX('Weigh In List '!F:F,MATCH('Medallists (New)'!B162,'Weigh In List '!A:A,0)),"")</f>
        <v/>
      </c>
    </row>
    <row r="163" spans="5:5" x14ac:dyDescent="0.3">
      <c r="E163" s="53" t="str">
        <f>IFERROR(INDEX('Weigh In List '!F:F,MATCH('Medallists (New)'!B163,'Weigh In List '!A:A,0)),"")</f>
        <v/>
      </c>
    </row>
    <row r="164" spans="5:5" x14ac:dyDescent="0.3">
      <c r="E164" s="53" t="str">
        <f>IFERROR(INDEX('Weigh In List '!F:F,MATCH('Medallists (New)'!B164,'Weigh In List '!A:A,0)),"")</f>
        <v/>
      </c>
    </row>
    <row r="165" spans="5:5" x14ac:dyDescent="0.3">
      <c r="E165" s="53" t="str">
        <f>IFERROR(INDEX('Weigh In List '!F:F,MATCH('Medallists (New)'!B165,'Weigh In List '!A:A,0)),"")</f>
        <v/>
      </c>
    </row>
    <row r="166" spans="5:5" x14ac:dyDescent="0.3">
      <c r="E166" s="53" t="str">
        <f>IFERROR(INDEX('Weigh In List '!F:F,MATCH('Medallists (New)'!B166,'Weigh In List '!A:A,0)),"")</f>
        <v/>
      </c>
    </row>
    <row r="167" spans="5:5" x14ac:dyDescent="0.3">
      <c r="E167" s="53" t="str">
        <f>IFERROR(INDEX('Weigh In List '!F:F,MATCH('Medallists (New)'!B167,'Weigh In List '!A:A,0)),"")</f>
        <v/>
      </c>
    </row>
    <row r="168" spans="5:5" x14ac:dyDescent="0.3">
      <c r="E168" s="53" t="str">
        <f>IFERROR(INDEX('Weigh In List '!F:F,MATCH('Medallists (New)'!B168,'Weigh In List '!A:A,0)),"")</f>
        <v/>
      </c>
    </row>
    <row r="169" spans="5:5" x14ac:dyDescent="0.3">
      <c r="E169" s="53" t="str">
        <f>IFERROR(INDEX('Weigh In List '!F:F,MATCH('Medallists (New)'!B169,'Weigh In List '!A:A,0)),"")</f>
        <v/>
      </c>
    </row>
    <row r="170" spans="5:5" x14ac:dyDescent="0.3">
      <c r="E170" s="53" t="str">
        <f>IFERROR(INDEX('Weigh In List '!F:F,MATCH('Medallists (New)'!B170,'Weigh In List '!A:A,0)),"")</f>
        <v/>
      </c>
    </row>
    <row r="171" spans="5:5" x14ac:dyDescent="0.3">
      <c r="E171" s="53" t="str">
        <f>IFERROR(INDEX('Weigh In List '!F:F,MATCH('Medallists (New)'!B171,'Weigh In List '!A:A,0)),"")</f>
        <v/>
      </c>
    </row>
    <row r="172" spans="5:5" x14ac:dyDescent="0.3">
      <c r="E172" s="53" t="str">
        <f>IFERROR(INDEX('Weigh In List '!F:F,MATCH('Medallists (New)'!B172,'Weigh In List '!A:A,0)),"")</f>
        <v/>
      </c>
    </row>
    <row r="173" spans="5:5" x14ac:dyDescent="0.3">
      <c r="E173" s="53" t="str">
        <f>IFERROR(INDEX('Weigh In List '!F:F,MATCH('Medallists (New)'!B173,'Weigh In List '!A:A,0)),"")</f>
        <v/>
      </c>
    </row>
    <row r="174" spans="5:5" x14ac:dyDescent="0.3">
      <c r="E174" s="53" t="str">
        <f>IFERROR(INDEX('Weigh In List '!F:F,MATCH('Medallists (New)'!B174,'Weigh In List '!A:A,0)),"")</f>
        <v/>
      </c>
    </row>
    <row r="175" spans="5:5" x14ac:dyDescent="0.3">
      <c r="E175" s="53" t="str">
        <f>IFERROR(INDEX('Weigh In List '!F:F,MATCH('Medallists (New)'!B175,'Weigh In List '!A:A,0)),"")</f>
        <v/>
      </c>
    </row>
    <row r="176" spans="5:5" x14ac:dyDescent="0.3">
      <c r="E176" s="53" t="str">
        <f>IFERROR(INDEX('Weigh In List '!F:F,MATCH('Medallists (New)'!B176,'Weigh In List '!A:A,0)),"")</f>
        <v/>
      </c>
    </row>
    <row r="177" spans="5:5" x14ac:dyDescent="0.3">
      <c r="E177" s="53" t="str">
        <f>IFERROR(INDEX('Weigh In List '!F:F,MATCH('Medallists (New)'!B177,'Weigh In List '!A:A,0)),"")</f>
        <v/>
      </c>
    </row>
    <row r="178" spans="5:5" x14ac:dyDescent="0.3">
      <c r="E178" s="53" t="str">
        <f>IFERROR(INDEX('Weigh In List '!F:F,MATCH('Medallists (New)'!B178,'Weigh In List '!A:A,0)),"")</f>
        <v/>
      </c>
    </row>
    <row r="179" spans="5:5" x14ac:dyDescent="0.3">
      <c r="E179" s="53" t="str">
        <f>IFERROR(INDEX('Weigh In List '!F:F,MATCH('Medallists (New)'!B179,'Weigh In List '!A:A,0)),"")</f>
        <v/>
      </c>
    </row>
    <row r="180" spans="5:5" x14ac:dyDescent="0.3">
      <c r="E180" s="53" t="str">
        <f>IFERROR(INDEX('Weigh In List '!F:F,MATCH('Medallists (New)'!B180,'Weigh In List '!A:A,0)),"")</f>
        <v/>
      </c>
    </row>
    <row r="181" spans="5:5" x14ac:dyDescent="0.3">
      <c r="E181" s="53" t="str">
        <f>IFERROR(INDEX('Weigh In List '!F:F,MATCH('Medallists (New)'!B181,'Weigh In List '!A:A,0)),"")</f>
        <v/>
      </c>
    </row>
    <row r="182" spans="5:5" x14ac:dyDescent="0.3">
      <c r="E182" s="53" t="str">
        <f>IFERROR(INDEX('Weigh In List '!F:F,MATCH('Medallists (New)'!B182,'Weigh In List '!A:A,0)),"")</f>
        <v/>
      </c>
    </row>
    <row r="183" spans="5:5" x14ac:dyDescent="0.3">
      <c r="E183" s="53" t="str">
        <f>IFERROR(INDEX('Weigh In List '!F:F,MATCH('Medallists (New)'!B183,'Weigh In List '!A:A,0)),"")</f>
        <v/>
      </c>
    </row>
    <row r="184" spans="5:5" x14ac:dyDescent="0.3">
      <c r="E184" s="53" t="str">
        <f>IFERROR(INDEX('Weigh In List '!F:F,MATCH('Medallists (New)'!B184,'Weigh In List '!A:A,0)),"")</f>
        <v/>
      </c>
    </row>
    <row r="185" spans="5:5" x14ac:dyDescent="0.3">
      <c r="E185" s="53" t="str">
        <f>IFERROR(INDEX('Weigh In List '!F:F,MATCH('Medallists (New)'!B185,'Weigh In List '!A:A,0)),"")</f>
        <v/>
      </c>
    </row>
    <row r="186" spans="5:5" x14ac:dyDescent="0.3">
      <c r="E186" s="53" t="str">
        <f>IFERROR(INDEX('Weigh In List '!F:F,MATCH('Medallists (New)'!B186,'Weigh In List '!A:A,0)),"")</f>
        <v/>
      </c>
    </row>
    <row r="187" spans="5:5" x14ac:dyDescent="0.3">
      <c r="E187" s="53" t="str">
        <f>IFERROR(INDEX('Weigh In List '!F:F,MATCH('Medallists (New)'!B187,'Weigh In List '!A:A,0)),"")</f>
        <v/>
      </c>
    </row>
    <row r="188" spans="5:5" x14ac:dyDescent="0.3">
      <c r="E188" s="53" t="str">
        <f>IFERROR(INDEX('Weigh In List '!F:F,MATCH('Medallists (New)'!B188,'Weigh In List '!A:A,0)),"")</f>
        <v/>
      </c>
    </row>
    <row r="189" spans="5:5" x14ac:dyDescent="0.3">
      <c r="E189" s="53" t="str">
        <f>IFERROR(INDEX('Weigh In List '!F:F,MATCH('Medallists (New)'!B189,'Weigh In List '!A:A,0)),"")</f>
        <v/>
      </c>
    </row>
    <row r="190" spans="5:5" x14ac:dyDescent="0.3">
      <c r="E190" s="53" t="str">
        <f>IFERROR(INDEX('Weigh In List '!F:F,MATCH('Medallists (New)'!B190,'Weigh In List '!A:A,0)),"")</f>
        <v/>
      </c>
    </row>
    <row r="191" spans="5:5" x14ac:dyDescent="0.3">
      <c r="E191" s="53" t="str">
        <f>IFERROR(INDEX('Weigh In List '!F:F,MATCH('Medallists (New)'!B191,'Weigh In List '!A:A,0)),"")</f>
        <v/>
      </c>
    </row>
    <row r="192" spans="5:5" x14ac:dyDescent="0.3">
      <c r="E192" s="53" t="str">
        <f>IFERROR(INDEX('Weigh In List '!F:F,MATCH('Medallists (New)'!B192,'Weigh In List '!A:A,0)),"")</f>
        <v/>
      </c>
    </row>
    <row r="193" spans="5:5" x14ac:dyDescent="0.3">
      <c r="E193" s="53" t="str">
        <f>IFERROR(INDEX('Weigh In List '!F:F,MATCH('Medallists (New)'!B193,'Weigh In List '!A:A,0)),"")</f>
        <v/>
      </c>
    </row>
    <row r="194" spans="5:5" x14ac:dyDescent="0.3">
      <c r="E194" s="53" t="str">
        <f>IFERROR(INDEX('Weigh In List '!F:F,MATCH('Medallists (New)'!B194,'Weigh In List '!A:A,0)),"")</f>
        <v/>
      </c>
    </row>
    <row r="195" spans="5:5" x14ac:dyDescent="0.3">
      <c r="E195" s="53" t="str">
        <f>IFERROR(INDEX('Weigh In List '!F:F,MATCH('Medallists (New)'!B195,'Weigh In List '!A:A,0)),"")</f>
        <v/>
      </c>
    </row>
    <row r="196" spans="5:5" x14ac:dyDescent="0.3">
      <c r="E196" s="53" t="str">
        <f>IFERROR(INDEX('Weigh In List '!F:F,MATCH('Medallists (New)'!B196,'Weigh In List '!A:A,0)),"")</f>
        <v/>
      </c>
    </row>
    <row r="197" spans="5:5" x14ac:dyDescent="0.3">
      <c r="E197" s="53" t="str">
        <f>IFERROR(INDEX('Weigh In List '!F:F,MATCH('Medallists (New)'!B197,'Weigh In List '!A:A,0)),"")</f>
        <v/>
      </c>
    </row>
    <row r="198" spans="5:5" x14ac:dyDescent="0.3">
      <c r="E198" s="53" t="str">
        <f>IFERROR(INDEX('Weigh In List '!F:F,MATCH('Medallists (New)'!B198,'Weigh In List '!A:A,0)),"")</f>
        <v/>
      </c>
    </row>
    <row r="199" spans="5:5" x14ac:dyDescent="0.3">
      <c r="E199" s="53" t="str">
        <f>IFERROR(INDEX('Weigh In List '!F:F,MATCH('Medallists (New)'!B199,'Weigh In List '!A:A,0)),"")</f>
        <v/>
      </c>
    </row>
    <row r="200" spans="5:5" x14ac:dyDescent="0.3">
      <c r="E200" s="53" t="str">
        <f>IFERROR(INDEX('Weigh In List '!F:F,MATCH('Medallists (New)'!B200,'Weigh In List '!A:A,0)),"")</f>
        <v/>
      </c>
    </row>
    <row r="201" spans="5:5" x14ac:dyDescent="0.3">
      <c r="E201" s="53" t="str">
        <f>IFERROR(INDEX('Weigh In List '!F:F,MATCH('Medallists (New)'!B201,'Weigh In List '!A:A,0)),"")</f>
        <v/>
      </c>
    </row>
    <row r="202" spans="5:5" x14ac:dyDescent="0.3">
      <c r="E202" s="53" t="str">
        <f>IFERROR(INDEX('Weigh In List '!F:F,MATCH('Medallists (New)'!B202,'Weigh In List '!A:A,0)),"")</f>
        <v/>
      </c>
    </row>
    <row r="203" spans="5:5" x14ac:dyDescent="0.3">
      <c r="E203" s="53" t="str">
        <f>IFERROR(INDEX('Weigh In List '!F:F,MATCH('Medallists (New)'!B203,'Weigh In List '!A:A,0)),"")</f>
        <v/>
      </c>
    </row>
    <row r="204" spans="5:5" x14ac:dyDescent="0.3">
      <c r="E204" s="53" t="str">
        <f>IFERROR(INDEX('Weigh In List '!F:F,MATCH('Medallists (New)'!B204,'Weigh In List '!A:A,0)),"")</f>
        <v/>
      </c>
    </row>
    <row r="205" spans="5:5" x14ac:dyDescent="0.3">
      <c r="E205" s="53" t="str">
        <f>IFERROR(INDEX('Weigh In List '!F:F,MATCH('Medallists (New)'!B205,'Weigh In List '!A:A,0)),"")</f>
        <v/>
      </c>
    </row>
    <row r="206" spans="5:5" x14ac:dyDescent="0.3">
      <c r="E206" s="53" t="str">
        <f>IFERROR(INDEX('Weigh In List '!F:F,MATCH('Medallists (New)'!B206,'Weigh In List '!A:A,0)),"")</f>
        <v/>
      </c>
    </row>
    <row r="207" spans="5:5" x14ac:dyDescent="0.3">
      <c r="E207" s="53" t="str">
        <f>IFERROR(INDEX('Weigh In List '!F:F,MATCH('Medallists (New)'!B207,'Weigh In List '!A:A,0)),"")</f>
        <v/>
      </c>
    </row>
    <row r="208" spans="5:5" x14ac:dyDescent="0.3">
      <c r="E208" s="53" t="str">
        <f>IFERROR(INDEX('Weigh In List '!F:F,MATCH('Medallists (New)'!B208,'Weigh In List '!A:A,0)),"")</f>
        <v/>
      </c>
    </row>
    <row r="209" spans="5:5" x14ac:dyDescent="0.3">
      <c r="E209" s="53" t="str">
        <f>IFERROR(INDEX('Weigh In List '!F:F,MATCH('Medallists (New)'!B209,'Weigh In List '!A:A,0)),"")</f>
        <v/>
      </c>
    </row>
    <row r="210" spans="5:5" x14ac:dyDescent="0.3">
      <c r="E210" s="53" t="str">
        <f>IFERROR(INDEX('Weigh In List '!F:F,MATCH('Medallists (New)'!B210,'Weigh In List '!A:A,0)),"")</f>
        <v/>
      </c>
    </row>
    <row r="211" spans="5:5" x14ac:dyDescent="0.3">
      <c r="E211" s="53" t="str">
        <f>IFERROR(INDEX('Weigh In List '!F:F,MATCH('Medallists (New)'!B211,'Weigh In List '!A:A,0)),"")</f>
        <v/>
      </c>
    </row>
    <row r="212" spans="5:5" x14ac:dyDescent="0.3">
      <c r="E212" s="53" t="str">
        <f>IFERROR(INDEX('Weigh In List '!F:F,MATCH('Medallists (New)'!B212,'Weigh In List '!A:A,0)),"")</f>
        <v/>
      </c>
    </row>
    <row r="213" spans="5:5" x14ac:dyDescent="0.3">
      <c r="E213" s="53" t="str">
        <f>IFERROR(INDEX('Weigh In List '!F:F,MATCH('Medallists (New)'!B213,'Weigh In List '!A:A,0)),"")</f>
        <v/>
      </c>
    </row>
    <row r="214" spans="5:5" x14ac:dyDescent="0.3">
      <c r="E214" s="53" t="str">
        <f>IFERROR(INDEX('Weigh In List '!F:F,MATCH('Medallists (New)'!B214,'Weigh In List '!A:A,0)),"")</f>
        <v/>
      </c>
    </row>
    <row r="215" spans="5:5" x14ac:dyDescent="0.3">
      <c r="E215" s="53" t="str">
        <f>IFERROR(INDEX('Weigh In List '!F:F,MATCH('Medallists (New)'!B215,'Weigh In List '!A:A,0)),"")</f>
        <v/>
      </c>
    </row>
    <row r="216" spans="5:5" x14ac:dyDescent="0.3">
      <c r="E216" s="53" t="str">
        <f>IFERROR(INDEX('Weigh In List '!F:F,MATCH('Medallists (New)'!B216,'Weigh In List '!A:A,0)),"")</f>
        <v/>
      </c>
    </row>
    <row r="217" spans="5:5" x14ac:dyDescent="0.3">
      <c r="E217" s="53" t="str">
        <f>IFERROR(INDEX('Weigh In List '!F:F,MATCH('Medallists (New)'!B217,'Weigh In List '!A:A,0)),"")</f>
        <v/>
      </c>
    </row>
    <row r="218" spans="5:5" x14ac:dyDescent="0.3">
      <c r="E218" s="53" t="str">
        <f>IFERROR(INDEX('Weigh In List '!F:F,MATCH('Medallists (New)'!B218,'Weigh In List '!A:A,0)),"")</f>
        <v/>
      </c>
    </row>
    <row r="219" spans="5:5" x14ac:dyDescent="0.3">
      <c r="E219" s="53" t="str">
        <f>IFERROR(INDEX('Weigh In List '!F:F,MATCH('Medallists (New)'!B219,'Weigh In List '!A:A,0)),"")</f>
        <v/>
      </c>
    </row>
    <row r="220" spans="5:5" x14ac:dyDescent="0.3">
      <c r="E220" s="53" t="str">
        <f>IFERROR(INDEX('Weigh In List '!F:F,MATCH('Medallists (New)'!B220,'Weigh In List '!A:A,0)),"")</f>
        <v/>
      </c>
    </row>
    <row r="221" spans="5:5" x14ac:dyDescent="0.3">
      <c r="E221" s="53" t="str">
        <f>IFERROR(INDEX('Weigh In List '!F:F,MATCH('Medallists (New)'!B221,'Weigh In List '!A:A,0)),"")</f>
        <v/>
      </c>
    </row>
    <row r="222" spans="5:5" x14ac:dyDescent="0.3">
      <c r="E222" s="53" t="str">
        <f>IFERROR(INDEX('Weigh In List '!F:F,MATCH('Medallists (New)'!B222,'Weigh In List '!A:A,0)),"")</f>
        <v/>
      </c>
    </row>
    <row r="223" spans="5:5" x14ac:dyDescent="0.3">
      <c r="E223" s="53" t="str">
        <f>IFERROR(INDEX('Weigh In List '!F:F,MATCH('Medallists (New)'!B223,'Weigh In List '!A:A,0)),"")</f>
        <v/>
      </c>
    </row>
    <row r="224" spans="5:5" x14ac:dyDescent="0.3">
      <c r="E224" s="53" t="str">
        <f>IFERROR(INDEX('Weigh In List '!F:F,MATCH('Medallists (New)'!B224,'Weigh In List '!A:A,0)),"")</f>
        <v/>
      </c>
    </row>
    <row r="225" spans="5:5" x14ac:dyDescent="0.3">
      <c r="E225" s="53" t="str">
        <f>IFERROR(INDEX('Weigh In List '!F:F,MATCH('Medallists (New)'!B225,'Weigh In List '!A:A,0)),"")</f>
        <v/>
      </c>
    </row>
    <row r="226" spans="5:5" x14ac:dyDescent="0.3">
      <c r="E226" s="53" t="str">
        <f>IFERROR(INDEX('Weigh In List '!F:F,MATCH('Medallists (New)'!B226,'Weigh In List '!A:A,0)),"")</f>
        <v/>
      </c>
    </row>
    <row r="227" spans="5:5" x14ac:dyDescent="0.3">
      <c r="E227" s="53" t="str">
        <f>IFERROR(INDEX('Weigh In List '!F:F,MATCH('Medallists (New)'!B227,'Weigh In List '!A:A,0)),"")</f>
        <v/>
      </c>
    </row>
    <row r="228" spans="5:5" x14ac:dyDescent="0.3">
      <c r="E228" s="53" t="str">
        <f>IFERROR(INDEX('Weigh In List '!F:F,MATCH('Medallists (New)'!B228,'Weigh In List '!A:A,0)),"")</f>
        <v/>
      </c>
    </row>
    <row r="229" spans="5:5" x14ac:dyDescent="0.3">
      <c r="E229" s="53" t="str">
        <f>IFERROR(INDEX('Weigh In List '!F:F,MATCH('Medallists (New)'!B229,'Weigh In List '!A:A,0)),"")</f>
        <v/>
      </c>
    </row>
    <row r="230" spans="5:5" x14ac:dyDescent="0.3">
      <c r="E230" s="53" t="str">
        <f>IFERROR(INDEX('Weigh In List '!F:F,MATCH('Medallists (New)'!B230,'Weigh In List '!A:A,0)),"")</f>
        <v/>
      </c>
    </row>
    <row r="231" spans="5:5" x14ac:dyDescent="0.3">
      <c r="E231" s="53" t="str">
        <f>IFERROR(INDEX('Weigh In List '!F:F,MATCH('Medallists (New)'!B231,'Weigh In List '!A:A,0)),"")</f>
        <v/>
      </c>
    </row>
    <row r="232" spans="5:5" x14ac:dyDescent="0.3">
      <c r="E232" s="53" t="str">
        <f>IFERROR(INDEX('Weigh In List '!F:F,MATCH('Medallists (New)'!B232,'Weigh In List '!A:A,0)),"")</f>
        <v/>
      </c>
    </row>
    <row r="233" spans="5:5" x14ac:dyDescent="0.3">
      <c r="E233" s="53" t="str">
        <f>IFERROR(INDEX('Weigh In List '!F:F,MATCH('Medallists (New)'!B233,'Weigh In List '!A:A,0)),"")</f>
        <v/>
      </c>
    </row>
    <row r="234" spans="5:5" x14ac:dyDescent="0.3">
      <c r="E234" s="53" t="str">
        <f>IFERROR(INDEX('Weigh In List '!F:F,MATCH('Medallists (New)'!B234,'Weigh In List '!A:A,0)),"")</f>
        <v/>
      </c>
    </row>
    <row r="235" spans="5:5" x14ac:dyDescent="0.3">
      <c r="E235" s="53" t="str">
        <f>IFERROR(INDEX('Weigh In List '!F:F,MATCH('Medallists (New)'!B235,'Weigh In List '!A:A,0)),"")</f>
        <v/>
      </c>
    </row>
    <row r="236" spans="5:5" x14ac:dyDescent="0.3">
      <c r="E236" s="53" t="str">
        <f>IFERROR(INDEX('Weigh In List '!F:F,MATCH('Medallists (New)'!B236,'Weigh In List '!A:A,0)),"")</f>
        <v/>
      </c>
    </row>
    <row r="237" spans="5:5" x14ac:dyDescent="0.3">
      <c r="E237" s="53" t="str">
        <f>IFERROR(INDEX('Weigh In List '!F:F,MATCH('Medallists (New)'!B237,'Weigh In List '!A:A,0)),"")</f>
        <v/>
      </c>
    </row>
    <row r="238" spans="5:5" x14ac:dyDescent="0.3">
      <c r="E238" s="53" t="str">
        <f>IFERROR(INDEX('Weigh In List '!F:F,MATCH('Medallists (New)'!B238,'Weigh In List '!A:A,0)),"")</f>
        <v/>
      </c>
    </row>
    <row r="239" spans="5:5" x14ac:dyDescent="0.3">
      <c r="E239" s="53" t="str">
        <f>IFERROR(INDEX('Weigh In List '!F:F,MATCH('Medallists (New)'!B239,'Weigh In List '!A:A,0)),"")</f>
        <v/>
      </c>
    </row>
    <row r="240" spans="5:5" x14ac:dyDescent="0.3">
      <c r="E240" s="53" t="str">
        <f>IFERROR(INDEX('Weigh In List '!F:F,MATCH('Medallists (New)'!B240,'Weigh In List '!A:A,0)),"")</f>
        <v/>
      </c>
    </row>
    <row r="241" spans="5:5" x14ac:dyDescent="0.3">
      <c r="E241" s="53" t="str">
        <f>IFERROR(INDEX('Weigh In List '!F:F,MATCH('Medallists (New)'!B241,'Weigh In List '!A:A,0)),"")</f>
        <v/>
      </c>
    </row>
    <row r="242" spans="5:5" x14ac:dyDescent="0.3">
      <c r="E242" s="53" t="str">
        <f>IFERROR(INDEX('Weigh In List '!F:F,MATCH('Medallists (New)'!B242,'Weigh In List '!A:A,0)),"")</f>
        <v/>
      </c>
    </row>
    <row r="243" spans="5:5" x14ac:dyDescent="0.3">
      <c r="E243" s="53" t="str">
        <f>IFERROR(INDEX('Weigh In List '!F:F,MATCH('Medallists (New)'!B243,'Weigh In List '!A:A,0)),"")</f>
        <v/>
      </c>
    </row>
    <row r="244" spans="5:5" x14ac:dyDescent="0.3">
      <c r="E244" s="53" t="str">
        <f>IFERROR(INDEX('Weigh In List '!F:F,MATCH('Medallists (New)'!B244,'Weigh In List '!A:A,0)),"")</f>
        <v/>
      </c>
    </row>
    <row r="245" spans="5:5" x14ac:dyDescent="0.3">
      <c r="E245" s="53" t="str">
        <f>IFERROR(INDEX('Weigh In List '!F:F,MATCH('Medallists (New)'!B245,'Weigh In List '!A:A,0)),"")</f>
        <v/>
      </c>
    </row>
    <row r="246" spans="5:5" x14ac:dyDescent="0.3">
      <c r="E246" s="53" t="str">
        <f>IFERROR(INDEX('Weigh In List '!F:F,MATCH('Medallists (New)'!B246,'Weigh In List '!A:A,0)),"")</f>
        <v/>
      </c>
    </row>
    <row r="247" spans="5:5" x14ac:dyDescent="0.3">
      <c r="E247" s="53" t="str">
        <f>IFERROR(INDEX('Weigh In List '!F:F,MATCH('Medallists (New)'!B247,'Weigh In List '!A:A,0)),"")</f>
        <v/>
      </c>
    </row>
    <row r="248" spans="5:5" x14ac:dyDescent="0.3">
      <c r="E248" s="53" t="str">
        <f>IFERROR(INDEX('Weigh In List '!F:F,MATCH('Medallists (New)'!B248,'Weigh In List '!A:A,0)),"")</f>
        <v/>
      </c>
    </row>
    <row r="249" spans="5:5" x14ac:dyDescent="0.3">
      <c r="E249" s="53" t="str">
        <f>IFERROR(INDEX('Weigh In List '!F:F,MATCH('Medallists (New)'!B249,'Weigh In List '!A:A,0)),"")</f>
        <v/>
      </c>
    </row>
    <row r="250" spans="5:5" x14ac:dyDescent="0.3">
      <c r="E250" s="53" t="str">
        <f>IFERROR(INDEX('Weigh In List '!F:F,MATCH('Medallists (New)'!B250,'Weigh In List '!A:A,0)),"")</f>
        <v/>
      </c>
    </row>
    <row r="251" spans="5:5" x14ac:dyDescent="0.3">
      <c r="E251" s="53" t="str">
        <f>IFERROR(INDEX('Weigh In List '!F:F,MATCH('Medallists (New)'!B251,'Weigh In List '!A:A,0)),"")</f>
        <v/>
      </c>
    </row>
    <row r="252" spans="5:5" x14ac:dyDescent="0.3">
      <c r="E252" s="53" t="str">
        <f>IFERROR(INDEX('Weigh In List '!F:F,MATCH('Medallists (New)'!B252,'Weigh In List '!A:A,0)),"")</f>
        <v/>
      </c>
    </row>
    <row r="253" spans="5:5" x14ac:dyDescent="0.3">
      <c r="E253" s="53" t="str">
        <f>IFERROR(INDEX('Weigh In List '!F:F,MATCH('Medallists (New)'!B253,'Weigh In List '!A:A,0)),"")</f>
        <v/>
      </c>
    </row>
    <row r="254" spans="5:5" x14ac:dyDescent="0.3">
      <c r="E254" s="53" t="str">
        <f>IFERROR(INDEX('Weigh In List '!F:F,MATCH('Medallists (New)'!B254,'Weigh In List '!A:A,0)),"")</f>
        <v/>
      </c>
    </row>
    <row r="255" spans="5:5" x14ac:dyDescent="0.3">
      <c r="E255" s="53" t="str">
        <f>IFERROR(INDEX('Weigh In List '!F:F,MATCH('Medallists (New)'!B255,'Weigh In List '!A:A,0)),"")</f>
        <v/>
      </c>
    </row>
    <row r="256" spans="5:5" x14ac:dyDescent="0.3">
      <c r="E256" s="53" t="str">
        <f>IFERROR(INDEX('Weigh In List '!F:F,MATCH('Medallists (New)'!B256,'Weigh In List '!A:A,0)),"")</f>
        <v/>
      </c>
    </row>
    <row r="257" spans="5:5" x14ac:dyDescent="0.3">
      <c r="E257" s="53" t="str">
        <f>IFERROR(INDEX('Weigh In List '!F:F,MATCH('Medallists (New)'!B257,'Weigh In List '!A:A,0)),"")</f>
        <v/>
      </c>
    </row>
    <row r="258" spans="5:5" x14ac:dyDescent="0.3">
      <c r="E258" s="53" t="str">
        <f>IFERROR(INDEX('Weigh In List '!F:F,MATCH('Medallists (New)'!B258,'Weigh In List '!A:A,0)),"")</f>
        <v/>
      </c>
    </row>
    <row r="259" spans="5:5" x14ac:dyDescent="0.3">
      <c r="E259" s="53" t="str">
        <f>IFERROR(INDEX('Weigh In List '!F:F,MATCH('Medallists (New)'!B259,'Weigh In List '!A:A,0)),"")</f>
        <v/>
      </c>
    </row>
    <row r="260" spans="5:5" x14ac:dyDescent="0.3">
      <c r="E260" s="53" t="str">
        <f>IFERROR(INDEX('Weigh In List '!F:F,MATCH('Medallists (New)'!B260,'Weigh In List '!A:A,0)),"")</f>
        <v/>
      </c>
    </row>
    <row r="261" spans="5:5" x14ac:dyDescent="0.3">
      <c r="E261" s="53" t="str">
        <f>IFERROR(INDEX('Weigh In List '!F:F,MATCH('Medallists (New)'!B261,'Weigh In List '!A:A,0)),"")</f>
        <v/>
      </c>
    </row>
    <row r="262" spans="5:5" x14ac:dyDescent="0.3">
      <c r="E262" s="53" t="str">
        <f>IFERROR(INDEX('Weigh In List '!F:F,MATCH('Medallists (New)'!B262,'Weigh In List '!A:A,0)),"")</f>
        <v/>
      </c>
    </row>
    <row r="263" spans="5:5" x14ac:dyDescent="0.3">
      <c r="E263" s="53" t="str">
        <f>IFERROR(INDEX('Weigh In List '!F:F,MATCH('Medallists (New)'!B263,'Weigh In List '!A:A,0)),"")</f>
        <v/>
      </c>
    </row>
    <row r="264" spans="5:5" x14ac:dyDescent="0.3">
      <c r="E264" s="53" t="str">
        <f>IFERROR(INDEX('Weigh In List '!F:F,MATCH('Medallists (New)'!B264,'Weigh In List '!A:A,0)),"")</f>
        <v/>
      </c>
    </row>
    <row r="265" spans="5:5" x14ac:dyDescent="0.3">
      <c r="E265" s="53" t="str">
        <f>IFERROR(INDEX('Weigh In List '!F:F,MATCH('Medallists (New)'!B265,'Weigh In List '!A:A,0)),"")</f>
        <v/>
      </c>
    </row>
    <row r="266" spans="5:5" x14ac:dyDescent="0.3">
      <c r="E266" s="53" t="str">
        <f>IFERROR(INDEX('Weigh In List '!F:F,MATCH('Medallists (New)'!B266,'Weigh In List '!A:A,0)),"")</f>
        <v/>
      </c>
    </row>
    <row r="267" spans="5:5" x14ac:dyDescent="0.3">
      <c r="E267" s="53" t="str">
        <f>IFERROR(INDEX('Weigh In List '!F:F,MATCH('Medallists (New)'!B267,'Weigh In List '!A:A,0)),"")</f>
        <v/>
      </c>
    </row>
    <row r="268" spans="5:5" x14ac:dyDescent="0.3">
      <c r="E268" s="53" t="str">
        <f>IFERROR(INDEX('Weigh In List '!F:F,MATCH('Medallists (New)'!B268,'Weigh In List '!A:A,0)),"")</f>
        <v/>
      </c>
    </row>
    <row r="269" spans="5:5" x14ac:dyDescent="0.3">
      <c r="E269" s="53" t="str">
        <f>IFERROR(INDEX('Weigh In List '!F:F,MATCH('Medallists (New)'!B269,'Weigh In List '!A:A,0)),"")</f>
        <v/>
      </c>
    </row>
    <row r="270" spans="5:5" x14ac:dyDescent="0.3">
      <c r="E270" s="53" t="str">
        <f>IFERROR(INDEX('Weigh In List '!F:F,MATCH('Medallists (New)'!B270,'Weigh In List '!A:A,0)),"")</f>
        <v/>
      </c>
    </row>
    <row r="271" spans="5:5" x14ac:dyDescent="0.3">
      <c r="E271" s="53" t="str">
        <f>IFERROR(INDEX('Weigh In List '!F:F,MATCH('Medallists (New)'!B271,'Weigh In List '!A:A,0)),"")</f>
        <v/>
      </c>
    </row>
    <row r="272" spans="5:5" x14ac:dyDescent="0.3">
      <c r="E272" s="53" t="str">
        <f>IFERROR(INDEX('Weigh In List '!F:F,MATCH('Medallists (New)'!B272,'Weigh In List '!A:A,0)),"")</f>
        <v/>
      </c>
    </row>
    <row r="273" spans="5:5" x14ac:dyDescent="0.3">
      <c r="E273" s="53" t="str">
        <f>IFERROR(INDEX('Weigh In List '!F:F,MATCH('Medallists (New)'!B273,'Weigh In List '!A:A,0)),"")</f>
        <v/>
      </c>
    </row>
    <row r="274" spans="5:5" x14ac:dyDescent="0.3">
      <c r="E274" s="53" t="str">
        <f>IFERROR(INDEX('Weigh In List '!F:F,MATCH('Medallists (New)'!B274,'Weigh In List '!A:A,0)),"")</f>
        <v/>
      </c>
    </row>
    <row r="275" spans="5:5" x14ac:dyDescent="0.3">
      <c r="E275" s="53" t="str">
        <f>IFERROR(INDEX('Weigh In List '!F:F,MATCH('Medallists (New)'!B275,'Weigh In List '!A:A,0)),"")</f>
        <v/>
      </c>
    </row>
    <row r="276" spans="5:5" x14ac:dyDescent="0.3">
      <c r="E276" s="53" t="str">
        <f>IFERROR(INDEX('Weigh In List '!F:F,MATCH('Medallists (New)'!B276,'Weigh In List '!A:A,0)),"")</f>
        <v/>
      </c>
    </row>
    <row r="277" spans="5:5" x14ac:dyDescent="0.3">
      <c r="E277" s="53" t="str">
        <f>IFERROR(INDEX('Weigh In List '!F:F,MATCH('Medallists (New)'!B277,'Weigh In List '!A:A,0)),"")</f>
        <v/>
      </c>
    </row>
    <row r="278" spans="5:5" x14ac:dyDescent="0.3">
      <c r="E278" s="53" t="str">
        <f>IFERROR(INDEX('Weigh In List '!F:F,MATCH('Medallists (New)'!B278,'Weigh In List '!A:A,0)),"")</f>
        <v/>
      </c>
    </row>
    <row r="279" spans="5:5" x14ac:dyDescent="0.3">
      <c r="E279" s="53" t="str">
        <f>IFERROR(INDEX('Weigh In List '!F:F,MATCH('Medallists (New)'!B279,'Weigh In List '!A:A,0)),"")</f>
        <v/>
      </c>
    </row>
    <row r="280" spans="5:5" x14ac:dyDescent="0.3">
      <c r="E280" s="53" t="str">
        <f>IFERROR(INDEX('Weigh In List '!F:F,MATCH('Medallists (New)'!B280,'Weigh In List '!A:A,0)),"")</f>
        <v/>
      </c>
    </row>
    <row r="281" spans="5:5" x14ac:dyDescent="0.3">
      <c r="E281" s="53" t="str">
        <f>IFERROR(INDEX('Weigh In List '!F:F,MATCH('Medallists (New)'!B281,'Weigh In List '!A:A,0)),"")</f>
        <v/>
      </c>
    </row>
    <row r="282" spans="5:5" x14ac:dyDescent="0.3">
      <c r="E282" s="53" t="str">
        <f>IFERROR(INDEX('Weigh In List '!F:F,MATCH('Medallists (New)'!B282,'Weigh In List '!A:A,0)),"")</f>
        <v/>
      </c>
    </row>
    <row r="283" spans="5:5" x14ac:dyDescent="0.3">
      <c r="E283" s="53" t="str">
        <f>IFERROR(INDEX('Weigh In List '!F:F,MATCH('Medallists (New)'!B283,'Weigh In List '!A:A,0)),"")</f>
        <v/>
      </c>
    </row>
    <row r="284" spans="5:5" x14ac:dyDescent="0.3">
      <c r="E284" s="53" t="str">
        <f>IFERROR(INDEX('Weigh In List '!F:F,MATCH('Medallists (New)'!B284,'Weigh In List '!A:A,0)),"")</f>
        <v/>
      </c>
    </row>
    <row r="285" spans="5:5" x14ac:dyDescent="0.3">
      <c r="E285" s="53" t="str">
        <f>IFERROR(INDEX('Weigh In List '!F:F,MATCH('Medallists (New)'!B285,'Weigh In List '!A:A,0)),"")</f>
        <v/>
      </c>
    </row>
    <row r="286" spans="5:5" x14ac:dyDescent="0.3">
      <c r="E286" s="53" t="str">
        <f>IFERROR(INDEX('Weigh In List '!F:F,MATCH('Medallists (New)'!B286,'Weigh In List '!A:A,0)),"")</f>
        <v/>
      </c>
    </row>
    <row r="287" spans="5:5" x14ac:dyDescent="0.3">
      <c r="E287" s="53" t="str">
        <f>IFERROR(INDEX('Weigh In List '!F:F,MATCH('Medallists (New)'!B287,'Weigh In List '!A:A,0)),"")</f>
        <v/>
      </c>
    </row>
    <row r="288" spans="5:5" x14ac:dyDescent="0.3">
      <c r="E288" s="53" t="str">
        <f>IFERROR(INDEX('Weigh In List '!F:F,MATCH('Medallists (New)'!B288,'Weigh In List '!A:A,0)),"")</f>
        <v/>
      </c>
    </row>
    <row r="289" spans="5:5" x14ac:dyDescent="0.3">
      <c r="E289" s="53" t="str">
        <f>IFERROR(INDEX('Weigh In List '!F:F,MATCH('Medallists (New)'!B289,'Weigh In List '!A:A,0)),"")</f>
        <v/>
      </c>
    </row>
    <row r="290" spans="5:5" x14ac:dyDescent="0.3">
      <c r="E290" s="53" t="str">
        <f>IFERROR(INDEX('Weigh In List '!F:F,MATCH('Medallists (New)'!B290,'Weigh In List '!A:A,0)),"")</f>
        <v/>
      </c>
    </row>
    <row r="291" spans="5:5" x14ac:dyDescent="0.3">
      <c r="E291" s="53" t="str">
        <f>IFERROR(INDEX('Weigh In List '!F:F,MATCH('Medallists (New)'!B291,'Weigh In List '!A:A,0)),"")</f>
        <v/>
      </c>
    </row>
    <row r="292" spans="5:5" x14ac:dyDescent="0.3">
      <c r="E292" s="53" t="str">
        <f>IFERROR(INDEX('Weigh In List '!F:F,MATCH('Medallists (New)'!B292,'Weigh In List '!A:A,0)),"")</f>
        <v/>
      </c>
    </row>
    <row r="293" spans="5:5" x14ac:dyDescent="0.3">
      <c r="E293" s="53" t="str">
        <f>IFERROR(INDEX('Weigh In List '!F:F,MATCH('Medallists (New)'!B293,'Weigh In List '!A:A,0)),"")</f>
        <v/>
      </c>
    </row>
    <row r="294" spans="5:5" x14ac:dyDescent="0.3">
      <c r="E294" s="53" t="str">
        <f>IFERROR(INDEX('Weigh In List '!F:F,MATCH('Medallists (New)'!B294,'Weigh In List '!A:A,0)),"")</f>
        <v/>
      </c>
    </row>
    <row r="295" spans="5:5" x14ac:dyDescent="0.3">
      <c r="E295" s="53" t="str">
        <f>IFERROR(INDEX('Weigh In List '!F:F,MATCH('Medallists (New)'!B295,'Weigh In List '!A:A,0)),"")</f>
        <v/>
      </c>
    </row>
    <row r="296" spans="5:5" x14ac:dyDescent="0.3">
      <c r="E296" s="53" t="str">
        <f>IFERROR(INDEX('Weigh In List '!F:F,MATCH('Medallists (New)'!B296,'Weigh In List '!A:A,0)),"")</f>
        <v/>
      </c>
    </row>
    <row r="297" spans="5:5" x14ac:dyDescent="0.3">
      <c r="E297" s="53" t="str">
        <f>IFERROR(INDEX('Weigh In List '!F:F,MATCH('Medallists (New)'!B297,'Weigh In List '!A:A,0)),"")</f>
        <v/>
      </c>
    </row>
    <row r="298" spans="5:5" x14ac:dyDescent="0.3">
      <c r="E298" s="53" t="str">
        <f>IFERROR(INDEX('Weigh In List '!F:F,MATCH('Medallists (New)'!B298,'Weigh In List '!A:A,0)),"")</f>
        <v/>
      </c>
    </row>
    <row r="299" spans="5:5" x14ac:dyDescent="0.3">
      <c r="E299" s="53" t="str">
        <f>IFERROR(INDEX('Weigh In List '!F:F,MATCH('Medallists (New)'!B299,'Weigh In List '!A:A,0)),"")</f>
        <v/>
      </c>
    </row>
    <row r="300" spans="5:5" x14ac:dyDescent="0.3">
      <c r="E300" s="53" t="str">
        <f>IFERROR(INDEX('Weigh In List '!F:F,MATCH('Medallists (New)'!B300,'Weigh In List '!A:A,0)),"")</f>
        <v/>
      </c>
    </row>
    <row r="301" spans="5:5" x14ac:dyDescent="0.3">
      <c r="E301" s="53" t="str">
        <f>IFERROR(INDEX('Weigh In List '!F:F,MATCH('Medallists (New)'!B301,'Weigh In List '!A:A,0)),"")</f>
        <v/>
      </c>
    </row>
    <row r="302" spans="5:5" x14ac:dyDescent="0.3">
      <c r="E302" s="53" t="str">
        <f>IFERROR(INDEX('Weigh In List '!F:F,MATCH('Medallists (New)'!B302,'Weigh In List '!A:A,0)),"")</f>
        <v/>
      </c>
    </row>
    <row r="303" spans="5:5" x14ac:dyDescent="0.3">
      <c r="E303" s="53" t="str">
        <f>IFERROR(INDEX('Weigh In List '!F:F,MATCH('Medallists (New)'!B303,'Weigh In List '!A:A,0)),"")</f>
        <v/>
      </c>
    </row>
    <row r="304" spans="5:5" x14ac:dyDescent="0.3">
      <c r="E304" s="53" t="str">
        <f>IFERROR(INDEX('Weigh In List '!F:F,MATCH('Medallists (New)'!B304,'Weigh In List '!A:A,0)),"")</f>
        <v/>
      </c>
    </row>
    <row r="305" spans="5:5" x14ac:dyDescent="0.3">
      <c r="E305" s="53" t="str">
        <f>IFERROR(INDEX('Weigh In List '!F:F,MATCH('Medallists (New)'!B305,'Weigh In List '!A:A,0)),"")</f>
        <v/>
      </c>
    </row>
    <row r="306" spans="5:5" x14ac:dyDescent="0.3">
      <c r="E306" s="53" t="str">
        <f>IFERROR(INDEX('Weigh In List '!F:F,MATCH('Medallists (New)'!B306,'Weigh In List '!A:A,0)),"")</f>
        <v/>
      </c>
    </row>
    <row r="307" spans="5:5" x14ac:dyDescent="0.3">
      <c r="E307" s="53" t="str">
        <f>IFERROR(INDEX('Weigh In List '!F:F,MATCH('Medallists (New)'!B307,'Weigh In List '!A:A,0)),"")</f>
        <v/>
      </c>
    </row>
    <row r="308" spans="5:5" x14ac:dyDescent="0.3">
      <c r="E308" s="53" t="str">
        <f>IFERROR(INDEX('Weigh In List '!F:F,MATCH('Medallists (New)'!B308,'Weigh In List '!A:A,0)),"")</f>
        <v/>
      </c>
    </row>
    <row r="309" spans="5:5" x14ac:dyDescent="0.3">
      <c r="E309" s="53" t="str">
        <f>IFERROR(INDEX('Weigh In List '!F:F,MATCH('Medallists (New)'!B309,'Weigh In List '!A:A,0)),"")</f>
        <v/>
      </c>
    </row>
    <row r="310" spans="5:5" x14ac:dyDescent="0.3">
      <c r="E310" s="53" t="str">
        <f>IFERROR(INDEX('Weigh In List '!F:F,MATCH('Medallists (New)'!B310,'Weigh In List '!A:A,0)),"")</f>
        <v/>
      </c>
    </row>
    <row r="311" spans="5:5" x14ac:dyDescent="0.3">
      <c r="E311" s="53" t="str">
        <f>IFERROR(INDEX('Weigh In List '!F:F,MATCH('Medallists (New)'!B311,'Weigh In List '!A:A,0)),"")</f>
        <v/>
      </c>
    </row>
    <row r="312" spans="5:5" x14ac:dyDescent="0.3">
      <c r="E312" s="53" t="str">
        <f>IFERROR(INDEX('Weigh In List '!F:F,MATCH('Medallists (New)'!B312,'Weigh In List '!A:A,0)),"")</f>
        <v/>
      </c>
    </row>
  </sheetData>
  <pageMargins left="0.70000000000000007" right="0.70000000000000007" top="0.75000000000000011" bottom="0.75000000000000011" header="0.30000000000000004" footer="0.30000000000000004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21781-9D4B-46DA-872B-A6FF77F95EFD}">
          <x14:formula1>
            <xm:f>'Weigh In List '!$A:$A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CEE4-3EF0-8E4B-A724-639D10B3AA1E}">
  <dimension ref="A1:O52"/>
  <sheetViews>
    <sheetView zoomScale="86" workbookViewId="0">
      <selection sqref="A1:F1"/>
    </sheetView>
  </sheetViews>
  <sheetFormatPr defaultColWidth="10.875" defaultRowHeight="18" x14ac:dyDescent="0.25"/>
  <cols>
    <col min="1" max="1" width="17.125" style="78" customWidth="1"/>
    <col min="2" max="2" width="7.625" style="78" customWidth="1"/>
    <col min="3" max="4" width="4.5" style="78" customWidth="1"/>
    <col min="5" max="5" width="24" style="50" customWidth="1"/>
    <col min="6" max="6" width="24" style="51" customWidth="1"/>
    <col min="7" max="7" width="10.875" style="76"/>
    <col min="8" max="9" width="10.875" style="6"/>
    <col min="10" max="12" width="10.875" style="14"/>
    <col min="13" max="13" width="23.875" style="14" bestFit="1" customWidth="1"/>
    <col min="14" max="14" width="23" style="14" bestFit="1" customWidth="1"/>
    <col min="15" max="16384" width="10.875" style="6"/>
  </cols>
  <sheetData>
    <row r="1" spans="1:15" x14ac:dyDescent="0.25">
      <c r="A1" s="142"/>
      <c r="B1" s="142"/>
      <c r="C1" s="145" t="s">
        <v>408</v>
      </c>
      <c r="D1" s="145"/>
      <c r="E1" s="145"/>
      <c r="F1" s="143"/>
      <c r="J1" s="11"/>
      <c r="K1" s="11"/>
      <c r="L1" s="11"/>
      <c r="M1" s="11"/>
      <c r="N1" s="11"/>
    </row>
    <row r="2" spans="1:15" s="10" customFormat="1" x14ac:dyDescent="0.25">
      <c r="A2" s="79" t="s">
        <v>26</v>
      </c>
      <c r="B2" s="79" t="s">
        <v>13</v>
      </c>
      <c r="C2" s="146" t="s">
        <v>42</v>
      </c>
      <c r="D2" s="146"/>
      <c r="E2" s="110" t="s">
        <v>11</v>
      </c>
      <c r="F2" s="111" t="s">
        <v>12</v>
      </c>
      <c r="G2" s="76"/>
      <c r="J2" s="11"/>
      <c r="K2" s="11"/>
      <c r="L2" s="11"/>
      <c r="M2" s="11"/>
      <c r="N2" s="11"/>
    </row>
    <row r="3" spans="1:15" s="31" customFormat="1" ht="32.1" customHeight="1" x14ac:dyDescent="0.25">
      <c r="A3" s="81" t="s">
        <v>75</v>
      </c>
      <c r="B3" s="81" t="s">
        <v>54</v>
      </c>
      <c r="C3" s="81" t="s">
        <v>335</v>
      </c>
      <c r="D3" s="81">
        <v>1</v>
      </c>
      <c r="E3" s="50" t="s">
        <v>214</v>
      </c>
      <c r="F3" s="51" t="s">
        <v>238</v>
      </c>
      <c r="G3" s="76" t="s">
        <v>273</v>
      </c>
      <c r="I3"/>
      <c r="J3"/>
      <c r="K3"/>
      <c r="L3"/>
      <c r="N3"/>
    </row>
    <row r="4" spans="1:15" s="31" customFormat="1" ht="32.1" customHeight="1" x14ac:dyDescent="0.25">
      <c r="A4" s="81" t="s">
        <v>75</v>
      </c>
      <c r="B4" s="81" t="s">
        <v>54</v>
      </c>
      <c r="C4" s="81" t="s">
        <v>335</v>
      </c>
      <c r="D4" s="81">
        <v>2</v>
      </c>
      <c r="E4" s="50" t="s">
        <v>66</v>
      </c>
      <c r="F4" s="51" t="s">
        <v>73</v>
      </c>
      <c r="G4" s="76" t="s">
        <v>274</v>
      </c>
      <c r="I4"/>
      <c r="J4"/>
      <c r="K4"/>
      <c r="L4"/>
      <c r="M4"/>
      <c r="N4"/>
    </row>
    <row r="5" spans="1:15" s="31" customFormat="1" ht="32.1" customHeight="1" x14ac:dyDescent="0.25">
      <c r="A5" s="81" t="s">
        <v>75</v>
      </c>
      <c r="B5" s="81" t="s">
        <v>54</v>
      </c>
      <c r="C5" s="81" t="s">
        <v>335</v>
      </c>
      <c r="D5" s="81">
        <v>3</v>
      </c>
      <c r="E5" s="50" t="s">
        <v>344</v>
      </c>
      <c r="F5" s="51" t="s">
        <v>345</v>
      </c>
      <c r="G5" s="76" t="s">
        <v>275</v>
      </c>
    </row>
    <row r="6" spans="1:15" ht="32.1" customHeight="1" x14ac:dyDescent="0.25">
      <c r="A6" s="81" t="s">
        <v>77</v>
      </c>
      <c r="B6" s="81" t="s">
        <v>54</v>
      </c>
      <c r="C6" s="81" t="s">
        <v>335</v>
      </c>
      <c r="D6" s="81">
        <v>4</v>
      </c>
      <c r="E6" s="50" t="s">
        <v>215</v>
      </c>
      <c r="F6" s="51" t="s">
        <v>226</v>
      </c>
      <c r="G6" s="76" t="s">
        <v>273</v>
      </c>
      <c r="H6" s="31"/>
      <c r="I6" s="14"/>
      <c r="O6" s="31"/>
    </row>
    <row r="7" spans="1:15" s="77" customFormat="1" ht="29.1" customHeight="1" x14ac:dyDescent="0.25">
      <c r="A7" s="81" t="s">
        <v>77</v>
      </c>
      <c r="B7" s="81" t="s">
        <v>54</v>
      </c>
      <c r="C7" s="81" t="s">
        <v>335</v>
      </c>
      <c r="D7" s="81">
        <v>5</v>
      </c>
      <c r="E7" s="50" t="s">
        <v>239</v>
      </c>
      <c r="F7" s="51" t="s">
        <v>406</v>
      </c>
      <c r="G7" s="76" t="s">
        <v>274</v>
      </c>
      <c r="H7" s="76"/>
      <c r="I7" s="4"/>
      <c r="J7" s="21"/>
      <c r="K7" s="21"/>
      <c r="L7" s="21"/>
      <c r="M7" s="21"/>
      <c r="N7" s="21"/>
      <c r="O7" s="76"/>
    </row>
    <row r="8" spans="1:15" s="31" customFormat="1" ht="32.1" customHeight="1" x14ac:dyDescent="0.25">
      <c r="A8" s="81" t="s">
        <v>77</v>
      </c>
      <c r="B8" s="81" t="s">
        <v>54</v>
      </c>
      <c r="C8" s="81" t="s">
        <v>335</v>
      </c>
      <c r="D8" s="81">
        <v>6</v>
      </c>
      <c r="E8" s="50" t="s">
        <v>225</v>
      </c>
      <c r="F8" s="51" t="s">
        <v>63</v>
      </c>
      <c r="G8" s="76" t="s">
        <v>275</v>
      </c>
      <c r="I8" s="70"/>
    </row>
    <row r="9" spans="1:15" s="31" customFormat="1" ht="32.1" customHeight="1" x14ac:dyDescent="0.25">
      <c r="A9" s="81" t="s">
        <v>265</v>
      </c>
      <c r="B9" s="81" t="s">
        <v>54</v>
      </c>
      <c r="C9" s="81" t="s">
        <v>335</v>
      </c>
      <c r="D9" s="81">
        <v>7</v>
      </c>
      <c r="E9" s="50" t="s">
        <v>218</v>
      </c>
      <c r="F9" s="51" t="s">
        <v>68</v>
      </c>
      <c r="G9" s="76" t="s">
        <v>273</v>
      </c>
    </row>
    <row r="10" spans="1:15" s="76" customFormat="1" ht="32.1" customHeight="1" x14ac:dyDescent="0.25">
      <c r="A10" s="81" t="s">
        <v>76</v>
      </c>
      <c r="B10" s="81" t="s">
        <v>54</v>
      </c>
      <c r="C10" s="81" t="s">
        <v>335</v>
      </c>
      <c r="D10" s="81">
        <v>8</v>
      </c>
      <c r="E10" s="50" t="s">
        <v>346</v>
      </c>
      <c r="F10" s="51" t="s">
        <v>227</v>
      </c>
      <c r="G10" s="76">
        <v>1</v>
      </c>
    </row>
    <row r="11" spans="1:15" s="31" customFormat="1" ht="32.1" customHeight="1" x14ac:dyDescent="0.25">
      <c r="A11" s="81" t="s">
        <v>79</v>
      </c>
      <c r="B11" s="81" t="s">
        <v>54</v>
      </c>
      <c r="C11" s="81" t="s">
        <v>335</v>
      </c>
      <c r="D11" s="81">
        <v>9</v>
      </c>
      <c r="E11" s="50" t="s">
        <v>344</v>
      </c>
      <c r="F11" s="51" t="s">
        <v>345</v>
      </c>
      <c r="G11" s="76"/>
      <c r="N11"/>
    </row>
    <row r="12" spans="1:15" s="68" customFormat="1" ht="32.1" customHeight="1" x14ac:dyDescent="0.25">
      <c r="A12" s="134" t="s">
        <v>76</v>
      </c>
      <c r="B12" s="134" t="s">
        <v>54</v>
      </c>
      <c r="C12" s="134" t="s">
        <v>335</v>
      </c>
      <c r="D12" s="134">
        <v>1</v>
      </c>
      <c r="E12" s="135" t="s">
        <v>227</v>
      </c>
      <c r="F12" s="136" t="s">
        <v>347</v>
      </c>
      <c r="G12" s="82">
        <v>2</v>
      </c>
    </row>
    <row r="13" spans="1:15" s="31" customFormat="1" ht="32.1" customHeight="1" x14ac:dyDescent="0.25">
      <c r="A13" s="81" t="s">
        <v>284</v>
      </c>
      <c r="B13" s="81" t="s">
        <v>54</v>
      </c>
      <c r="C13" s="81" t="s">
        <v>335</v>
      </c>
      <c r="D13" s="81">
        <v>11</v>
      </c>
      <c r="E13" s="50" t="s">
        <v>348</v>
      </c>
      <c r="F13" s="51" t="s">
        <v>246</v>
      </c>
      <c r="G13" s="76"/>
    </row>
    <row r="14" spans="1:15" s="31" customFormat="1" ht="32.1" customHeight="1" x14ac:dyDescent="0.25">
      <c r="A14" s="81" t="s">
        <v>75</v>
      </c>
      <c r="B14" s="81" t="s">
        <v>56</v>
      </c>
      <c r="C14" s="81" t="s">
        <v>335</v>
      </c>
      <c r="D14" s="81">
        <v>12</v>
      </c>
      <c r="E14" s="50" t="s">
        <v>285</v>
      </c>
      <c r="F14" s="51" t="s">
        <v>286</v>
      </c>
      <c r="G14" s="76">
        <v>6</v>
      </c>
      <c r="I14" s="76"/>
      <c r="J14" s="76"/>
      <c r="K14" s="76"/>
      <c r="L14" s="76"/>
      <c r="M14" s="76"/>
      <c r="N14"/>
    </row>
    <row r="15" spans="1:15" s="31" customFormat="1" ht="32.1" customHeight="1" x14ac:dyDescent="0.25">
      <c r="A15" s="81" t="s">
        <v>75</v>
      </c>
      <c r="B15" s="81" t="s">
        <v>56</v>
      </c>
      <c r="C15" s="81" t="s">
        <v>335</v>
      </c>
      <c r="D15" s="81">
        <v>13</v>
      </c>
      <c r="E15" s="50" t="s">
        <v>245</v>
      </c>
      <c r="F15" s="51" t="s">
        <v>278</v>
      </c>
      <c r="G15" s="76">
        <v>7</v>
      </c>
      <c r="I15" s="76"/>
      <c r="J15" s="76"/>
      <c r="K15" s="76"/>
      <c r="L15" s="76"/>
      <c r="M15" s="76"/>
      <c r="N15"/>
    </row>
    <row r="16" spans="1:15" s="31" customFormat="1" ht="32.1" customHeight="1" x14ac:dyDescent="0.25">
      <c r="A16" s="81" t="s">
        <v>75</v>
      </c>
      <c r="B16" s="81" t="s">
        <v>56</v>
      </c>
      <c r="C16" s="81" t="s">
        <v>335</v>
      </c>
      <c r="D16" s="81">
        <v>14</v>
      </c>
      <c r="E16" s="50" t="s">
        <v>287</v>
      </c>
      <c r="F16" s="51" t="s">
        <v>288</v>
      </c>
      <c r="G16" s="76">
        <v>8</v>
      </c>
      <c r="I16" s="4"/>
      <c r="J16" s="4"/>
      <c r="K16" s="4"/>
      <c r="L16" s="4"/>
      <c r="M16" s="4"/>
      <c r="N16"/>
    </row>
    <row r="17" spans="1:15" s="31" customFormat="1" ht="32.1" customHeight="1" x14ac:dyDescent="0.25">
      <c r="A17" s="81" t="s">
        <v>77</v>
      </c>
      <c r="B17" s="81" t="s">
        <v>56</v>
      </c>
      <c r="C17" s="81" t="s">
        <v>335</v>
      </c>
      <c r="D17" s="81">
        <v>15</v>
      </c>
      <c r="E17" s="50" t="s">
        <v>406</v>
      </c>
      <c r="F17" s="51" t="s">
        <v>290</v>
      </c>
      <c r="G17" s="76">
        <v>6</v>
      </c>
      <c r="I17" s="4"/>
      <c r="J17" s="4"/>
      <c r="K17" s="4"/>
      <c r="L17" s="4"/>
      <c r="M17" s="4"/>
      <c r="N17"/>
    </row>
    <row r="18" spans="1:15" s="31" customFormat="1" ht="32.1" customHeight="1" x14ac:dyDescent="0.25">
      <c r="A18" s="81" t="s">
        <v>77</v>
      </c>
      <c r="B18" s="81" t="s">
        <v>56</v>
      </c>
      <c r="C18" s="81" t="s">
        <v>335</v>
      </c>
      <c r="D18" s="81">
        <v>16</v>
      </c>
      <c r="E18" s="50" t="s">
        <v>67</v>
      </c>
      <c r="F18" s="51" t="s">
        <v>257</v>
      </c>
      <c r="G18" s="76">
        <v>7</v>
      </c>
      <c r="I18" s="76"/>
      <c r="J18" s="76"/>
      <c r="K18" s="76"/>
      <c r="L18" s="76"/>
      <c r="M18" s="76"/>
    </row>
    <row r="19" spans="1:15" s="31" customFormat="1" ht="32.1" customHeight="1" x14ac:dyDescent="0.25">
      <c r="A19" s="81" t="s">
        <v>77</v>
      </c>
      <c r="B19" s="81" t="s">
        <v>56</v>
      </c>
      <c r="C19" s="81" t="s">
        <v>335</v>
      </c>
      <c r="D19" s="81">
        <v>17</v>
      </c>
      <c r="E19" s="50" t="s">
        <v>239</v>
      </c>
      <c r="F19" s="51" t="s">
        <v>288</v>
      </c>
      <c r="G19" s="76">
        <v>8</v>
      </c>
      <c r="I19" s="77"/>
      <c r="J19" s="21"/>
      <c r="K19" s="21"/>
      <c r="L19" s="21"/>
      <c r="M19" s="21"/>
      <c r="N19" s="14"/>
    </row>
    <row r="20" spans="1:15" s="31" customFormat="1" ht="32.1" customHeight="1" x14ac:dyDescent="0.25">
      <c r="A20" s="81" t="s">
        <v>265</v>
      </c>
      <c r="B20" s="81" t="s">
        <v>56</v>
      </c>
      <c r="C20" s="81" t="s">
        <v>335</v>
      </c>
      <c r="D20" s="81">
        <v>18</v>
      </c>
      <c r="E20" s="50" t="s">
        <v>217</v>
      </c>
      <c r="F20" s="51" t="s">
        <v>257</v>
      </c>
      <c r="G20" s="76">
        <v>7</v>
      </c>
      <c r="N20" s="14"/>
      <c r="O20" s="6"/>
    </row>
    <row r="21" spans="1:15" s="31" customFormat="1" ht="32.1" customHeight="1" x14ac:dyDescent="0.25">
      <c r="A21" s="81" t="s">
        <v>265</v>
      </c>
      <c r="B21" s="81" t="s">
        <v>56</v>
      </c>
      <c r="C21" s="81" t="s">
        <v>335</v>
      </c>
      <c r="D21" s="81">
        <v>19</v>
      </c>
      <c r="E21" s="50" t="s">
        <v>250</v>
      </c>
      <c r="F21" s="51" t="s">
        <v>219</v>
      </c>
      <c r="G21" s="76">
        <v>8</v>
      </c>
      <c r="I21"/>
      <c r="J21"/>
      <c r="K21"/>
      <c r="L21"/>
      <c r="M21"/>
      <c r="N21" s="14"/>
      <c r="O21" s="6"/>
    </row>
    <row r="22" spans="1:15" s="31" customFormat="1" ht="32.1" customHeight="1" x14ac:dyDescent="0.25">
      <c r="A22" s="81" t="s">
        <v>76</v>
      </c>
      <c r="B22" s="81" t="s">
        <v>56</v>
      </c>
      <c r="C22" s="81" t="s">
        <v>335</v>
      </c>
      <c r="D22" s="81">
        <v>20</v>
      </c>
      <c r="E22" s="50" t="s">
        <v>227</v>
      </c>
      <c r="F22" s="51" t="s">
        <v>347</v>
      </c>
      <c r="G22" s="76">
        <v>3</v>
      </c>
      <c r="I22" s="6"/>
      <c r="J22" s="14"/>
      <c r="K22" s="14"/>
      <c r="L22" s="14"/>
      <c r="M22" s="14"/>
      <c r="N22" s="14"/>
      <c r="O22" s="6"/>
    </row>
    <row r="23" spans="1:15" s="31" customFormat="1" ht="32.1" customHeight="1" x14ac:dyDescent="0.25">
      <c r="A23" s="134" t="s">
        <v>76</v>
      </c>
      <c r="B23" s="134" t="s">
        <v>56</v>
      </c>
      <c r="C23" s="134" t="s">
        <v>335</v>
      </c>
      <c r="D23" s="134">
        <v>21</v>
      </c>
      <c r="E23" s="135" t="s">
        <v>256</v>
      </c>
      <c r="F23" s="136" t="s">
        <v>257</v>
      </c>
      <c r="G23" s="76">
        <v>4</v>
      </c>
      <c r="I23" s="6"/>
      <c r="J23" s="14"/>
      <c r="K23" s="14"/>
      <c r="L23" s="14"/>
      <c r="M23" s="14"/>
      <c r="N23" s="14"/>
      <c r="O23" s="6"/>
    </row>
    <row r="24" spans="1:15" s="31" customFormat="1" ht="32.1" customHeight="1" x14ac:dyDescent="0.25">
      <c r="A24" s="81" t="s">
        <v>75</v>
      </c>
      <c r="B24" s="81" t="s">
        <v>249</v>
      </c>
      <c r="C24" s="81" t="s">
        <v>335</v>
      </c>
      <c r="D24" s="81">
        <v>22</v>
      </c>
      <c r="E24" s="50" t="s">
        <v>259</v>
      </c>
      <c r="F24" s="51" t="s">
        <v>291</v>
      </c>
      <c r="G24" s="76">
        <v>9</v>
      </c>
      <c r="N24"/>
      <c r="O24" s="6"/>
    </row>
    <row r="25" spans="1:15" s="31" customFormat="1" ht="32.1" customHeight="1" x14ac:dyDescent="0.25">
      <c r="A25" s="81" t="s">
        <v>75</v>
      </c>
      <c r="B25" s="81" t="s">
        <v>249</v>
      </c>
      <c r="C25" s="81" t="s">
        <v>335</v>
      </c>
      <c r="D25" s="81">
        <v>23</v>
      </c>
      <c r="E25" s="50" t="s">
        <v>292</v>
      </c>
      <c r="F25" s="51" t="s">
        <v>293</v>
      </c>
      <c r="G25" s="76">
        <v>10</v>
      </c>
      <c r="I25"/>
      <c r="J25" s="14"/>
      <c r="K25" s="14"/>
      <c r="L25" s="14"/>
      <c r="M25"/>
      <c r="N25"/>
      <c r="O25" s="6"/>
    </row>
    <row r="26" spans="1:15" s="31" customFormat="1" ht="32.1" customHeight="1" x14ac:dyDescent="0.25">
      <c r="A26" s="142"/>
      <c r="B26" s="142"/>
      <c r="C26" s="147" t="s">
        <v>408</v>
      </c>
      <c r="D26" s="148"/>
      <c r="E26" s="149"/>
      <c r="F26" s="143"/>
      <c r="G26" s="76"/>
      <c r="N26"/>
    </row>
    <row r="27" spans="1:15" s="31" customFormat="1" ht="32.1" customHeight="1" x14ac:dyDescent="0.25">
      <c r="A27" s="79" t="s">
        <v>26</v>
      </c>
      <c r="B27" s="79" t="s">
        <v>13</v>
      </c>
      <c r="C27" s="150" t="s">
        <v>42</v>
      </c>
      <c r="D27" s="151"/>
      <c r="E27" s="110" t="s">
        <v>11</v>
      </c>
      <c r="F27" s="111" t="s">
        <v>12</v>
      </c>
      <c r="G27" s="76"/>
      <c r="N27"/>
      <c r="O27" s="6"/>
    </row>
    <row r="28" spans="1:15" s="31" customFormat="1" ht="32.1" customHeight="1" x14ac:dyDescent="0.25">
      <c r="A28" s="81" t="s">
        <v>77</v>
      </c>
      <c r="B28" s="81" t="s">
        <v>249</v>
      </c>
      <c r="C28" s="81" t="s">
        <v>335</v>
      </c>
      <c r="D28" s="81">
        <v>24</v>
      </c>
      <c r="E28" s="50" t="s">
        <v>259</v>
      </c>
      <c r="F28" s="51" t="s">
        <v>291</v>
      </c>
      <c r="G28" s="76">
        <v>9</v>
      </c>
      <c r="I28"/>
      <c r="J28"/>
      <c r="K28"/>
      <c r="L28"/>
      <c r="M28"/>
      <c r="N28"/>
      <c r="O28" s="6"/>
    </row>
    <row r="29" spans="1:15" s="31" customFormat="1" ht="32.1" customHeight="1" x14ac:dyDescent="0.25">
      <c r="A29" s="81" t="s">
        <v>77</v>
      </c>
      <c r="B29" s="81" t="s">
        <v>249</v>
      </c>
      <c r="C29" s="81" t="s">
        <v>335</v>
      </c>
      <c r="D29" s="81">
        <v>25</v>
      </c>
      <c r="E29" s="50" t="s">
        <v>292</v>
      </c>
      <c r="F29" s="51" t="s">
        <v>293</v>
      </c>
      <c r="G29" s="76">
        <v>10</v>
      </c>
      <c r="I29"/>
      <c r="O29" s="6"/>
    </row>
    <row r="30" spans="1:15" s="31" customFormat="1" ht="32.1" customHeight="1" x14ac:dyDescent="0.25">
      <c r="A30" s="81" t="s">
        <v>265</v>
      </c>
      <c r="B30" s="81" t="s">
        <v>249</v>
      </c>
      <c r="C30" s="81" t="s">
        <v>335</v>
      </c>
      <c r="D30" s="81">
        <v>26</v>
      </c>
      <c r="E30" s="50" t="s">
        <v>259</v>
      </c>
      <c r="F30" s="51" t="s">
        <v>291</v>
      </c>
      <c r="G30" s="76">
        <v>9</v>
      </c>
      <c r="I30"/>
      <c r="J30"/>
      <c r="K30"/>
      <c r="L30"/>
      <c r="M30"/>
      <c r="N30"/>
      <c r="O30" s="6"/>
    </row>
    <row r="31" spans="1:15" s="31" customFormat="1" ht="32.1" customHeight="1" x14ac:dyDescent="0.25">
      <c r="A31" s="81" t="s">
        <v>76</v>
      </c>
      <c r="B31" s="81" t="s">
        <v>249</v>
      </c>
      <c r="C31" s="81" t="s">
        <v>335</v>
      </c>
      <c r="D31" s="81">
        <v>27</v>
      </c>
      <c r="E31" s="50" t="s">
        <v>346</v>
      </c>
      <c r="F31" s="51" t="s">
        <v>347</v>
      </c>
      <c r="G31" s="76" t="s">
        <v>260</v>
      </c>
      <c r="I31"/>
      <c r="O31" s="6"/>
    </row>
    <row r="32" spans="1:15" s="31" customFormat="1" ht="32.1" customHeight="1" x14ac:dyDescent="0.25">
      <c r="A32" s="81" t="s">
        <v>299</v>
      </c>
      <c r="B32" s="81" t="s">
        <v>57</v>
      </c>
      <c r="C32" s="81" t="s">
        <v>335</v>
      </c>
      <c r="D32" s="81">
        <v>28</v>
      </c>
      <c r="E32" s="50" t="s">
        <v>349</v>
      </c>
      <c r="F32" s="51" t="s">
        <v>213</v>
      </c>
      <c r="G32" s="76"/>
      <c r="I32" s="4"/>
      <c r="J32" s="4"/>
      <c r="K32" s="4"/>
      <c r="L32" s="4"/>
      <c r="M32" s="4"/>
      <c r="N32" s="4"/>
      <c r="O32" s="6"/>
    </row>
    <row r="33" spans="1:15" s="31" customFormat="1" ht="32.1" customHeight="1" x14ac:dyDescent="0.25">
      <c r="A33" s="81" t="s">
        <v>75</v>
      </c>
      <c r="B33" s="81" t="s">
        <v>251</v>
      </c>
      <c r="C33" s="81" t="s">
        <v>335</v>
      </c>
      <c r="D33" s="81">
        <v>29</v>
      </c>
      <c r="E33" s="50" t="s">
        <v>295</v>
      </c>
      <c r="F33" s="51" t="s">
        <v>296</v>
      </c>
      <c r="G33" s="76">
        <v>11</v>
      </c>
      <c r="I33" s="4"/>
      <c r="J33" s="4"/>
      <c r="K33" s="4"/>
      <c r="L33" s="4"/>
      <c r="O33" s="6"/>
    </row>
    <row r="34" spans="1:15" s="31" customFormat="1" ht="32.1" customHeight="1" x14ac:dyDescent="0.25">
      <c r="A34" s="81" t="s">
        <v>75</v>
      </c>
      <c r="B34" s="81" t="s">
        <v>251</v>
      </c>
      <c r="C34" s="81" t="s">
        <v>335</v>
      </c>
      <c r="D34" s="81">
        <v>30</v>
      </c>
      <c r="E34" s="50" t="s">
        <v>297</v>
      </c>
      <c r="F34" s="51" t="s">
        <v>298</v>
      </c>
      <c r="G34" s="76">
        <v>12</v>
      </c>
      <c r="I34" s="14"/>
      <c r="J34" s="14"/>
      <c r="K34" s="14"/>
      <c r="L34" s="14"/>
      <c r="O34" s="6"/>
    </row>
    <row r="35" spans="1:15" s="31" customFormat="1" ht="32.1" customHeight="1" x14ac:dyDescent="0.25">
      <c r="A35" s="81" t="s">
        <v>77</v>
      </c>
      <c r="B35" s="81" t="s">
        <v>251</v>
      </c>
      <c r="C35" s="81" t="s">
        <v>335</v>
      </c>
      <c r="D35" s="81">
        <v>31</v>
      </c>
      <c r="E35" s="50" t="s">
        <v>295</v>
      </c>
      <c r="F35" s="51" t="s">
        <v>296</v>
      </c>
      <c r="G35" s="76">
        <v>11</v>
      </c>
      <c r="I35" s="14"/>
      <c r="J35" s="14"/>
      <c r="K35" s="14"/>
      <c r="L35" s="14"/>
      <c r="M35" s="4"/>
      <c r="N35" s="14"/>
      <c r="O35" s="6"/>
    </row>
    <row r="36" spans="1:15" s="31" customFormat="1" ht="32.1" customHeight="1" x14ac:dyDescent="0.25">
      <c r="A36" s="81" t="s">
        <v>77</v>
      </c>
      <c r="B36" s="81" t="s">
        <v>251</v>
      </c>
      <c r="C36" s="81" t="s">
        <v>335</v>
      </c>
      <c r="D36" s="81">
        <v>32</v>
      </c>
      <c r="E36" s="50" t="s">
        <v>297</v>
      </c>
      <c r="F36" s="51" t="s">
        <v>298</v>
      </c>
      <c r="G36" s="76">
        <v>12</v>
      </c>
      <c r="I36" s="4"/>
      <c r="J36" s="4"/>
      <c r="K36" s="4"/>
      <c r="L36" s="4"/>
      <c r="M36" s="4"/>
      <c r="N36" s="4"/>
      <c r="O36" s="77"/>
    </row>
    <row r="37" spans="1:15" s="31" customFormat="1" ht="32.1" customHeight="1" x14ac:dyDescent="0.25">
      <c r="A37" s="81" t="s">
        <v>265</v>
      </c>
      <c r="B37" s="81" t="s">
        <v>251</v>
      </c>
      <c r="C37" s="81" t="s">
        <v>335</v>
      </c>
      <c r="D37" s="81">
        <v>33</v>
      </c>
      <c r="E37" s="50" t="s">
        <v>295</v>
      </c>
      <c r="F37" s="51" t="s">
        <v>293</v>
      </c>
      <c r="G37" s="76">
        <v>11</v>
      </c>
      <c r="I37" s="6"/>
      <c r="J37" s="14"/>
      <c r="K37" s="14"/>
      <c r="L37" s="14"/>
      <c r="M37" s="14"/>
      <c r="N37" s="14"/>
      <c r="O37" s="6"/>
    </row>
    <row r="38" spans="1:15" s="31" customFormat="1" ht="32.1" customHeight="1" x14ac:dyDescent="0.25">
      <c r="A38" s="81" t="s">
        <v>265</v>
      </c>
      <c r="B38" s="81" t="s">
        <v>251</v>
      </c>
      <c r="C38" s="81" t="s">
        <v>335</v>
      </c>
      <c r="D38" s="81">
        <v>34</v>
      </c>
      <c r="E38" s="50" t="s">
        <v>297</v>
      </c>
      <c r="F38" s="51" t="s">
        <v>298</v>
      </c>
      <c r="G38" s="76">
        <v>12</v>
      </c>
      <c r="I38"/>
      <c r="J38"/>
      <c r="K38"/>
      <c r="L38"/>
      <c r="M38"/>
      <c r="N38"/>
      <c r="O38" s="6"/>
    </row>
    <row r="39" spans="1:15" s="31" customFormat="1" ht="32.1" customHeight="1" x14ac:dyDescent="0.25">
      <c r="A39" s="81" t="s">
        <v>301</v>
      </c>
      <c r="B39" s="81" t="s">
        <v>74</v>
      </c>
      <c r="C39" s="81" t="s">
        <v>335</v>
      </c>
      <c r="D39" s="81">
        <v>35</v>
      </c>
      <c r="E39" s="50" t="s">
        <v>346</v>
      </c>
      <c r="F39" s="51" t="s">
        <v>348</v>
      </c>
      <c r="G39" s="76"/>
      <c r="I39"/>
      <c r="J39"/>
      <c r="K39"/>
      <c r="L39"/>
      <c r="M39"/>
      <c r="N39"/>
      <c r="O39" s="6"/>
    </row>
    <row r="40" spans="1:15" s="31" customFormat="1" ht="32.1" customHeight="1" x14ac:dyDescent="0.25">
      <c r="A40" s="81" t="s">
        <v>342</v>
      </c>
      <c r="B40" s="81" t="s">
        <v>341</v>
      </c>
      <c r="C40" s="81" t="s">
        <v>335</v>
      </c>
      <c r="D40" s="81">
        <v>36</v>
      </c>
      <c r="E40" s="50" t="s">
        <v>350</v>
      </c>
      <c r="F40" s="51" t="s">
        <v>304</v>
      </c>
      <c r="G40" s="76"/>
      <c r="I40"/>
      <c r="J40"/>
      <c r="K40"/>
      <c r="L40"/>
      <c r="M40"/>
      <c r="N40"/>
      <c r="O40" s="6"/>
    </row>
    <row r="41" spans="1:15" ht="33" customHeight="1" x14ac:dyDescent="0.25">
      <c r="A41" s="81" t="s">
        <v>343</v>
      </c>
      <c r="B41" s="81" t="s">
        <v>57</v>
      </c>
      <c r="C41" s="81" t="s">
        <v>335</v>
      </c>
      <c r="D41" s="81">
        <v>37</v>
      </c>
      <c r="E41" s="50" t="s">
        <v>338</v>
      </c>
      <c r="F41" s="51" t="s">
        <v>339</v>
      </c>
      <c r="I41" s="14"/>
    </row>
    <row r="42" spans="1:15" s="31" customFormat="1" ht="32.1" customHeight="1" x14ac:dyDescent="0.25">
      <c r="A42" s="81" t="s">
        <v>302</v>
      </c>
      <c r="B42" s="81" t="s">
        <v>57</v>
      </c>
      <c r="C42" s="81" t="s">
        <v>335</v>
      </c>
      <c r="D42" s="81">
        <v>38</v>
      </c>
      <c r="E42" s="50" t="s">
        <v>72</v>
      </c>
      <c r="F42" s="51" t="s">
        <v>347</v>
      </c>
      <c r="G42" s="76"/>
      <c r="I42"/>
      <c r="J42"/>
      <c r="K42"/>
      <c r="L42"/>
      <c r="M42"/>
      <c r="N42"/>
      <c r="O42" s="6"/>
    </row>
    <row r="43" spans="1:15" s="31" customFormat="1" ht="32.1" customHeight="1" x14ac:dyDescent="0.25">
      <c r="A43" s="81" t="s">
        <v>75</v>
      </c>
      <c r="B43" s="81" t="s">
        <v>252</v>
      </c>
      <c r="C43" s="81" t="s">
        <v>335</v>
      </c>
      <c r="D43" s="81">
        <v>39</v>
      </c>
      <c r="E43" s="50" t="s">
        <v>294</v>
      </c>
      <c r="F43" s="51" t="s">
        <v>300</v>
      </c>
      <c r="G43" s="76" t="s">
        <v>260</v>
      </c>
      <c r="I43"/>
      <c r="J43" s="14"/>
      <c r="K43" s="14"/>
      <c r="L43" s="14"/>
      <c r="M43" s="14"/>
      <c r="N43" s="14"/>
      <c r="O43" s="6"/>
    </row>
    <row r="44" spans="1:15" s="31" customFormat="1" ht="32.1" customHeight="1" x14ac:dyDescent="0.25">
      <c r="A44" s="81" t="s">
        <v>77</v>
      </c>
      <c r="B44" s="81" t="s">
        <v>252</v>
      </c>
      <c r="C44" s="81" t="s">
        <v>335</v>
      </c>
      <c r="D44" s="81">
        <v>40</v>
      </c>
      <c r="E44" s="50" t="s">
        <v>294</v>
      </c>
      <c r="F44" s="51" t="s">
        <v>300</v>
      </c>
      <c r="G44" s="76" t="s">
        <v>260</v>
      </c>
      <c r="I44"/>
      <c r="J44"/>
      <c r="K44"/>
      <c r="L44"/>
      <c r="M44"/>
      <c r="N44"/>
      <c r="O44" s="6"/>
    </row>
    <row r="45" spans="1:15" s="31" customFormat="1" ht="32.1" customHeight="1" x14ac:dyDescent="0.25">
      <c r="A45" s="81" t="s">
        <v>265</v>
      </c>
      <c r="B45" s="81" t="s">
        <v>251</v>
      </c>
      <c r="C45" s="81" t="s">
        <v>335</v>
      </c>
      <c r="D45" s="81">
        <v>41</v>
      </c>
      <c r="E45" s="50" t="s">
        <v>309</v>
      </c>
      <c r="F45" s="51" t="s">
        <v>310</v>
      </c>
      <c r="G45" s="76" t="s">
        <v>260</v>
      </c>
      <c r="I45"/>
      <c r="J45"/>
      <c r="K45"/>
      <c r="L45"/>
      <c r="M45"/>
      <c r="N45"/>
      <c r="O45" s="6"/>
    </row>
    <row r="46" spans="1:15" s="31" customFormat="1" ht="32.1" customHeight="1" x14ac:dyDescent="0.25">
      <c r="A46" s="81" t="s">
        <v>302</v>
      </c>
      <c r="B46" s="81" t="s">
        <v>57</v>
      </c>
      <c r="C46" s="81" t="s">
        <v>335</v>
      </c>
      <c r="D46" s="81">
        <v>42</v>
      </c>
      <c r="E46" s="50" t="s">
        <v>271</v>
      </c>
      <c r="F46" s="51" t="s">
        <v>346</v>
      </c>
      <c r="G46" s="76"/>
      <c r="I46"/>
      <c r="J46"/>
      <c r="K46"/>
      <c r="L46"/>
      <c r="M46"/>
      <c r="N46"/>
      <c r="O46" s="6"/>
    </row>
    <row r="47" spans="1:15" s="31" customFormat="1" ht="32.1" customHeight="1" x14ac:dyDescent="0.25">
      <c r="A47" s="81" t="s">
        <v>303</v>
      </c>
      <c r="B47" s="81" t="s">
        <v>74</v>
      </c>
      <c r="C47" s="81" t="s">
        <v>335</v>
      </c>
      <c r="D47" s="81">
        <v>44</v>
      </c>
      <c r="E47" s="50" t="s">
        <v>348</v>
      </c>
      <c r="F47" s="51" t="s">
        <v>345</v>
      </c>
      <c r="G47" s="76"/>
      <c r="H47" s="6"/>
      <c r="I47"/>
      <c r="O47" s="6"/>
    </row>
    <row r="48" spans="1:15" ht="32.1" customHeight="1" x14ac:dyDescent="0.25">
      <c r="A48" s="81"/>
      <c r="B48" s="81"/>
      <c r="C48" s="81" t="s">
        <v>335</v>
      </c>
      <c r="D48" s="81">
        <v>45</v>
      </c>
      <c r="E48" s="50" t="s">
        <v>338</v>
      </c>
      <c r="F48" s="51" t="s">
        <v>339</v>
      </c>
      <c r="I48"/>
      <c r="J48"/>
      <c r="K48"/>
      <c r="L48"/>
      <c r="M48"/>
      <c r="N48"/>
    </row>
    <row r="49" spans="1:14" ht="32.1" customHeight="1" x14ac:dyDescent="0.25">
      <c r="A49" s="81" t="s">
        <v>302</v>
      </c>
      <c r="B49" s="81"/>
      <c r="C49" s="81" t="s">
        <v>335</v>
      </c>
      <c r="D49" s="81">
        <v>46</v>
      </c>
      <c r="E49" s="50" t="s">
        <v>271</v>
      </c>
      <c r="F49" s="51" t="s">
        <v>227</v>
      </c>
      <c r="I49" s="14"/>
    </row>
    <row r="50" spans="1:14" ht="35.1" customHeight="1" x14ac:dyDescent="0.25">
      <c r="A50" s="81" t="s">
        <v>303</v>
      </c>
      <c r="B50" s="81" t="s">
        <v>74</v>
      </c>
      <c r="C50" s="81" t="s">
        <v>335</v>
      </c>
      <c r="D50" s="81">
        <v>47</v>
      </c>
      <c r="E50" s="50" t="s">
        <v>346</v>
      </c>
      <c r="F50" s="51" t="s">
        <v>246</v>
      </c>
      <c r="I50" s="14"/>
    </row>
    <row r="51" spans="1:14" ht="33" customHeight="1" x14ac:dyDescent="0.25">
      <c r="A51" s="81" t="s">
        <v>302</v>
      </c>
      <c r="B51" s="81" t="s">
        <v>57</v>
      </c>
      <c r="C51" s="81" t="s">
        <v>335</v>
      </c>
      <c r="D51" s="81">
        <v>48</v>
      </c>
      <c r="E51" s="50" t="s">
        <v>72</v>
      </c>
      <c r="F51" s="51" t="s">
        <v>247</v>
      </c>
      <c r="I51" s="14"/>
      <c r="J51" s="6"/>
      <c r="K51" s="6"/>
      <c r="L51" s="6"/>
      <c r="M51" s="6"/>
      <c r="N51" s="6"/>
    </row>
    <row r="52" spans="1:14" x14ac:dyDescent="0.25">
      <c r="I52" s="14"/>
    </row>
  </sheetData>
  <mergeCells count="4">
    <mergeCell ref="C1:E1"/>
    <mergeCell ref="C2:D2"/>
    <mergeCell ref="C26:E26"/>
    <mergeCell ref="C27:D27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1"/>
  <sheetViews>
    <sheetView workbookViewId="0">
      <selection activeCell="E10" sqref="E10"/>
    </sheetView>
  </sheetViews>
  <sheetFormatPr defaultColWidth="10.875" defaultRowHeight="18" x14ac:dyDescent="0.25"/>
  <cols>
    <col min="1" max="1" width="17.125" style="48" customWidth="1"/>
    <col min="2" max="2" width="7.625" style="48" customWidth="1"/>
    <col min="3" max="4" width="4.5" style="48" customWidth="1"/>
    <col min="5" max="5" width="24" style="50" customWidth="1"/>
    <col min="6" max="6" width="24" style="51" customWidth="1"/>
    <col min="7" max="7" width="10.875" style="88"/>
    <col min="8" max="9" width="10.875" style="6"/>
    <col min="10" max="10" width="10.125" style="14" customWidth="1"/>
    <col min="11" max="11" width="10.875" style="14"/>
    <col min="12" max="12" width="23.375" style="14" bestFit="1" customWidth="1"/>
    <col min="13" max="13" width="10.875" style="14"/>
    <col min="14" max="14" width="23.875" style="14" bestFit="1" customWidth="1"/>
    <col min="15" max="15" width="23" style="14" bestFit="1" customWidth="1"/>
    <col min="16" max="16384" width="10.875" style="6"/>
  </cols>
  <sheetData>
    <row r="1" spans="1:19" x14ac:dyDescent="0.25">
      <c r="A1" s="142"/>
      <c r="B1" s="142"/>
      <c r="C1" s="152" t="s">
        <v>408</v>
      </c>
      <c r="D1" s="145"/>
      <c r="E1" s="145"/>
      <c r="F1" s="143"/>
      <c r="J1" s="11"/>
      <c r="K1" s="11"/>
      <c r="L1" s="11"/>
      <c r="M1" s="11"/>
      <c r="N1" s="11"/>
      <c r="O1" s="11"/>
    </row>
    <row r="2" spans="1:19" s="10" customFormat="1" x14ac:dyDescent="0.25">
      <c r="A2" s="49" t="s">
        <v>26</v>
      </c>
      <c r="B2" s="49" t="s">
        <v>13</v>
      </c>
      <c r="C2" s="146" t="s">
        <v>41</v>
      </c>
      <c r="D2" s="146"/>
      <c r="E2" s="49" t="s">
        <v>11</v>
      </c>
      <c r="F2" s="49" t="s">
        <v>12</v>
      </c>
      <c r="G2" s="89"/>
      <c r="J2" s="13"/>
      <c r="K2" s="11"/>
      <c r="L2" s="11"/>
      <c r="M2" s="11"/>
      <c r="N2" s="11"/>
      <c r="O2" s="11"/>
    </row>
    <row r="3" spans="1:19" s="10" customFormat="1" ht="31.5" x14ac:dyDescent="0.25">
      <c r="A3" s="80" t="s">
        <v>394</v>
      </c>
      <c r="B3" s="80" t="s">
        <v>54</v>
      </c>
      <c r="C3" s="80" t="s">
        <v>14</v>
      </c>
      <c r="D3" s="80">
        <v>2</v>
      </c>
      <c r="E3" s="32" t="s">
        <v>64</v>
      </c>
      <c r="F3" s="33" t="s">
        <v>61</v>
      </c>
      <c r="G3" s="89"/>
      <c r="J3" s="13"/>
      <c r="K3" s="11"/>
      <c r="L3" s="11"/>
      <c r="M3" s="11"/>
      <c r="N3" s="11"/>
      <c r="O3" s="11"/>
    </row>
    <row r="4" spans="1:19" s="31" customFormat="1" ht="32.1" customHeight="1" x14ac:dyDescent="0.25">
      <c r="A4" s="80" t="s">
        <v>315</v>
      </c>
      <c r="B4" s="80" t="s">
        <v>57</v>
      </c>
      <c r="C4" s="80" t="s">
        <v>14</v>
      </c>
      <c r="D4" s="80">
        <v>3</v>
      </c>
      <c r="E4" s="32" t="s">
        <v>69</v>
      </c>
      <c r="F4" s="33" t="s">
        <v>349</v>
      </c>
      <c r="G4" s="90"/>
      <c r="J4"/>
    </row>
    <row r="5" spans="1:19" s="76" customFormat="1" ht="32.1" customHeight="1" x14ac:dyDescent="0.25">
      <c r="A5" s="81" t="s">
        <v>262</v>
      </c>
      <c r="B5" s="81" t="s">
        <v>54</v>
      </c>
      <c r="C5" s="81" t="s">
        <v>14</v>
      </c>
      <c r="D5" s="81">
        <v>4</v>
      </c>
      <c r="E5" s="50" t="s">
        <v>209</v>
      </c>
      <c r="F5" s="51" t="s">
        <v>356</v>
      </c>
      <c r="G5" s="138"/>
    </row>
    <row r="6" spans="1:19" s="31" customFormat="1" ht="32.1" customHeight="1" x14ac:dyDescent="0.25">
      <c r="A6" s="80" t="s">
        <v>303</v>
      </c>
      <c r="B6" s="80" t="s">
        <v>74</v>
      </c>
      <c r="C6" s="80" t="s">
        <v>14</v>
      </c>
      <c r="D6" s="80" t="s">
        <v>407</v>
      </c>
      <c r="E6" s="32" t="s">
        <v>351</v>
      </c>
      <c r="F6" s="33" t="s">
        <v>213</v>
      </c>
      <c r="G6" s="6"/>
      <c r="I6"/>
      <c r="O6" s="6"/>
    </row>
    <row r="7" spans="1:19" s="31" customFormat="1" ht="32.1" customHeight="1" x14ac:dyDescent="0.25">
      <c r="A7" s="80" t="s">
        <v>272</v>
      </c>
      <c r="B7" s="80" t="s">
        <v>54</v>
      </c>
      <c r="C7" s="80" t="s">
        <v>14</v>
      </c>
      <c r="D7" s="80">
        <v>5</v>
      </c>
      <c r="E7" s="32" t="s">
        <v>243</v>
      </c>
      <c r="F7" s="33" t="s">
        <v>352</v>
      </c>
      <c r="G7" s="90" t="s">
        <v>273</v>
      </c>
      <c r="O7"/>
    </row>
    <row r="8" spans="1:19" s="31" customFormat="1" ht="32.1" customHeight="1" x14ac:dyDescent="0.25">
      <c r="A8" s="80" t="s">
        <v>263</v>
      </c>
      <c r="B8" s="80" t="s">
        <v>54</v>
      </c>
      <c r="C8" s="80" t="s">
        <v>14</v>
      </c>
      <c r="D8" s="80">
        <v>6</v>
      </c>
      <c r="E8" s="32" t="s">
        <v>222</v>
      </c>
      <c r="F8" s="33" t="s">
        <v>406</v>
      </c>
      <c r="G8" s="93" t="s">
        <v>274</v>
      </c>
      <c r="K8" s="94"/>
      <c r="L8" s="94"/>
      <c r="M8" s="94"/>
      <c r="N8" s="94"/>
      <c r="O8" s="95"/>
      <c r="P8" s="94"/>
    </row>
    <row r="9" spans="1:19" s="68" customFormat="1" ht="32.1" customHeight="1" x14ac:dyDescent="0.25">
      <c r="A9" s="80" t="s">
        <v>261</v>
      </c>
      <c r="B9" s="80" t="s">
        <v>255</v>
      </c>
      <c r="C9" s="80" t="s">
        <v>14</v>
      </c>
      <c r="D9" s="80">
        <v>7</v>
      </c>
      <c r="E9" s="32" t="s">
        <v>254</v>
      </c>
      <c r="F9" s="33" t="s">
        <v>353</v>
      </c>
      <c r="G9" s="90"/>
      <c r="K9" s="85"/>
      <c r="L9" s="85"/>
      <c r="M9" s="85"/>
      <c r="N9" s="85"/>
      <c r="O9" s="86"/>
      <c r="P9" s="87"/>
      <c r="Q9" s="91"/>
    </row>
    <row r="10" spans="1:19" s="31" customFormat="1" ht="32.1" customHeight="1" x14ac:dyDescent="0.25">
      <c r="A10" s="80" t="s">
        <v>316</v>
      </c>
      <c r="B10" s="80" t="s">
        <v>54</v>
      </c>
      <c r="C10" s="80" t="s">
        <v>14</v>
      </c>
      <c r="D10" s="80">
        <v>8</v>
      </c>
      <c r="E10" s="32" t="s">
        <v>253</v>
      </c>
      <c r="F10" s="33" t="s">
        <v>216</v>
      </c>
      <c r="G10" s="90"/>
      <c r="O10" s="70"/>
    </row>
    <row r="11" spans="1:19" s="31" customFormat="1" ht="32.1" customHeight="1" x14ac:dyDescent="0.25">
      <c r="A11" s="80" t="s">
        <v>395</v>
      </c>
      <c r="B11" s="80" t="s">
        <v>54</v>
      </c>
      <c r="C11" s="80" t="s">
        <v>14</v>
      </c>
      <c r="D11" s="80">
        <v>9</v>
      </c>
      <c r="E11" s="32" t="s">
        <v>354</v>
      </c>
      <c r="F11" s="33" t="s">
        <v>60</v>
      </c>
      <c r="G11" s="90"/>
    </row>
    <row r="12" spans="1:19" s="31" customFormat="1" ht="32.1" customHeight="1" x14ac:dyDescent="0.25">
      <c r="A12" s="80" t="s">
        <v>396</v>
      </c>
      <c r="B12" s="80" t="s">
        <v>57</v>
      </c>
      <c r="C12" s="80" t="s">
        <v>14</v>
      </c>
      <c r="D12" s="80">
        <v>10</v>
      </c>
      <c r="E12" s="32" t="s">
        <v>223</v>
      </c>
      <c r="F12" s="33" t="s">
        <v>210</v>
      </c>
      <c r="G12" s="90"/>
      <c r="O12" s="70"/>
    </row>
    <row r="13" spans="1:19" s="31" customFormat="1" ht="32.1" customHeight="1" x14ac:dyDescent="0.25">
      <c r="A13" s="80" t="s">
        <v>397</v>
      </c>
      <c r="B13" s="80" t="s">
        <v>57</v>
      </c>
      <c r="C13" s="80" t="s">
        <v>14</v>
      </c>
      <c r="D13" s="80">
        <v>11</v>
      </c>
      <c r="E13" s="32" t="s">
        <v>207</v>
      </c>
      <c r="F13" s="33" t="s">
        <v>220</v>
      </c>
      <c r="G13" s="90"/>
      <c r="O13"/>
    </row>
    <row r="14" spans="1:19" s="31" customFormat="1" ht="32.1" customHeight="1" x14ac:dyDescent="0.25">
      <c r="A14" s="80" t="s">
        <v>398</v>
      </c>
      <c r="B14" s="80" t="s">
        <v>57</v>
      </c>
      <c r="C14" s="80" t="s">
        <v>14</v>
      </c>
      <c r="D14" s="80">
        <v>12</v>
      </c>
      <c r="E14" s="32" t="s">
        <v>355</v>
      </c>
      <c r="F14" s="33" t="s">
        <v>70</v>
      </c>
      <c r="G14" s="90"/>
      <c r="P14" s="68"/>
      <c r="Q14" s="68"/>
      <c r="R14" s="68"/>
      <c r="S14" s="68"/>
    </row>
    <row r="15" spans="1:19" s="76" customFormat="1" ht="32.1" customHeight="1" x14ac:dyDescent="0.25">
      <c r="A15" s="81"/>
      <c r="B15" s="81"/>
      <c r="C15" s="81"/>
      <c r="D15" s="81">
        <v>13</v>
      </c>
      <c r="E15" s="50"/>
      <c r="F15" s="51"/>
      <c r="G15" s="138"/>
      <c r="I15" s="4"/>
    </row>
    <row r="16" spans="1:19" s="31" customFormat="1" ht="32.1" customHeight="1" x14ac:dyDescent="0.25">
      <c r="A16" s="80" t="s">
        <v>263</v>
      </c>
      <c r="B16" s="80" t="s">
        <v>56</v>
      </c>
      <c r="C16" s="80" t="s">
        <v>14</v>
      </c>
      <c r="D16" s="80">
        <v>14</v>
      </c>
      <c r="E16" s="32" t="s">
        <v>323</v>
      </c>
      <c r="F16" s="33" t="s">
        <v>278</v>
      </c>
      <c r="G16" s="90" t="s">
        <v>277</v>
      </c>
      <c r="H16" s="76"/>
      <c r="I16" s="4"/>
    </row>
    <row r="17" spans="1:22" s="31" customFormat="1" ht="32.1" customHeight="1" x14ac:dyDescent="0.25">
      <c r="A17" s="80" t="s">
        <v>263</v>
      </c>
      <c r="B17" s="80" t="s">
        <v>56</v>
      </c>
      <c r="C17" s="80" t="s">
        <v>14</v>
      </c>
      <c r="D17" s="80">
        <v>15</v>
      </c>
      <c r="E17" s="32" t="s">
        <v>222</v>
      </c>
      <c r="F17" s="33" t="s">
        <v>221</v>
      </c>
      <c r="G17" s="90" t="s">
        <v>276</v>
      </c>
      <c r="H17" s="76"/>
      <c r="I17" s="76"/>
      <c r="J17" s="4"/>
      <c r="K17"/>
      <c r="L17"/>
      <c r="M17"/>
      <c r="N17"/>
      <c r="O17"/>
    </row>
    <row r="18" spans="1:22" s="31" customFormat="1" ht="32.1" customHeight="1" x14ac:dyDescent="0.25">
      <c r="A18" s="80" t="s">
        <v>400</v>
      </c>
      <c r="B18" s="80" t="s">
        <v>57</v>
      </c>
      <c r="C18" s="80" t="s">
        <v>14</v>
      </c>
      <c r="D18" s="80">
        <v>16</v>
      </c>
      <c r="E18" s="32" t="s">
        <v>223</v>
      </c>
      <c r="F18" s="33" t="s">
        <v>212</v>
      </c>
      <c r="G18" s="92"/>
      <c r="H18" s="76"/>
      <c r="I18" s="4"/>
      <c r="J18" s="4"/>
      <c r="K18"/>
      <c r="L18"/>
      <c r="M18"/>
      <c r="N18"/>
      <c r="O18"/>
    </row>
    <row r="19" spans="1:22" s="68" customFormat="1" ht="32.1" customHeight="1" x14ac:dyDescent="0.25">
      <c r="A19" s="80" t="s">
        <v>399</v>
      </c>
      <c r="B19" s="80" t="s">
        <v>57</v>
      </c>
      <c r="C19" s="80" t="s">
        <v>14</v>
      </c>
      <c r="D19" s="80">
        <v>17</v>
      </c>
      <c r="E19" s="32" t="s">
        <v>211</v>
      </c>
      <c r="F19" s="33" t="s">
        <v>357</v>
      </c>
      <c r="G19" s="91"/>
      <c r="H19" s="82"/>
      <c r="I19" s="76"/>
      <c r="J19" s="4"/>
      <c r="K19"/>
      <c r="L19"/>
      <c r="M19"/>
      <c r="N19"/>
      <c r="O19"/>
      <c r="P19" s="31"/>
      <c r="Q19" s="31"/>
      <c r="R19" s="31"/>
      <c r="S19" s="31"/>
    </row>
    <row r="20" spans="1:22" s="31" customFormat="1" ht="32.1" customHeight="1" x14ac:dyDescent="0.25">
      <c r="A20" s="80" t="s">
        <v>132</v>
      </c>
      <c r="B20" s="80" t="s">
        <v>57</v>
      </c>
      <c r="C20" s="80" t="s">
        <v>14</v>
      </c>
      <c r="D20" s="80">
        <v>18</v>
      </c>
      <c r="E20" s="32" t="s">
        <v>65</v>
      </c>
      <c r="F20" s="33" t="s">
        <v>69</v>
      </c>
      <c r="G20" s="90"/>
      <c r="H20" s="76"/>
      <c r="I20" s="4"/>
      <c r="J20" s="4"/>
      <c r="K20"/>
      <c r="L20"/>
      <c r="M20"/>
      <c r="N20"/>
      <c r="O20"/>
    </row>
    <row r="21" spans="1:22" s="31" customFormat="1" ht="32.1" customHeight="1" x14ac:dyDescent="0.25">
      <c r="A21" s="80" t="s">
        <v>132</v>
      </c>
      <c r="B21" s="80" t="s">
        <v>57</v>
      </c>
      <c r="C21" s="80" t="s">
        <v>14</v>
      </c>
      <c r="D21" s="80">
        <v>19</v>
      </c>
      <c r="E21" s="32" t="s">
        <v>244</v>
      </c>
      <c r="F21" s="33" t="s">
        <v>350</v>
      </c>
      <c r="G21" s="90"/>
      <c r="H21" s="76"/>
      <c r="I21" s="4"/>
      <c r="J21" s="4"/>
      <c r="K21"/>
      <c r="L21"/>
      <c r="M21"/>
      <c r="N21"/>
      <c r="O21"/>
    </row>
    <row r="22" spans="1:22" s="31" customFormat="1" ht="32.1" customHeight="1" x14ac:dyDescent="0.25">
      <c r="A22" s="80" t="s">
        <v>401</v>
      </c>
      <c r="B22" s="80" t="s">
        <v>57</v>
      </c>
      <c r="C22" s="80" t="s">
        <v>14</v>
      </c>
      <c r="D22" s="80">
        <v>20</v>
      </c>
      <c r="E22" s="32" t="s">
        <v>254</v>
      </c>
      <c r="F22" s="33" t="s">
        <v>358</v>
      </c>
      <c r="G22" s="90"/>
      <c r="H22" s="76"/>
      <c r="I22" s="4"/>
      <c r="J22" s="4"/>
      <c r="K22"/>
      <c r="L22"/>
      <c r="M22"/>
      <c r="N22"/>
      <c r="O22"/>
    </row>
    <row r="23" spans="1:22" s="76" customFormat="1" ht="32.1" customHeight="1" x14ac:dyDescent="0.25">
      <c r="A23" s="80" t="s">
        <v>313</v>
      </c>
      <c r="B23" s="80" t="s">
        <v>57</v>
      </c>
      <c r="C23" s="80" t="s">
        <v>14</v>
      </c>
      <c r="D23" s="80">
        <v>21</v>
      </c>
      <c r="E23" s="32" t="s">
        <v>355</v>
      </c>
      <c r="F23" s="33" t="s">
        <v>61</v>
      </c>
      <c r="G23" s="138"/>
      <c r="I23" s="4"/>
      <c r="J23" s="4"/>
      <c r="K23" s="4"/>
      <c r="L23" s="4"/>
      <c r="M23" s="4"/>
      <c r="N23" s="4"/>
      <c r="O23" s="4"/>
    </row>
    <row r="24" spans="1:22" s="31" customFormat="1" ht="32.1" customHeight="1" x14ac:dyDescent="0.25">
      <c r="A24" s="80" t="s">
        <v>263</v>
      </c>
      <c r="B24" s="80" t="s">
        <v>249</v>
      </c>
      <c r="C24" s="80" t="s">
        <v>14</v>
      </c>
      <c r="D24" s="80">
        <v>22</v>
      </c>
      <c r="E24" s="32" t="s">
        <v>280</v>
      </c>
      <c r="F24" s="33" t="s">
        <v>281</v>
      </c>
      <c r="G24" s="90" t="s">
        <v>279</v>
      </c>
      <c r="H24" s="76"/>
      <c r="I24" s="4"/>
      <c r="J24" s="4"/>
      <c r="K24"/>
      <c r="L24"/>
      <c r="M24"/>
      <c r="N24"/>
      <c r="O24"/>
    </row>
    <row r="25" spans="1:22" s="31" customFormat="1" ht="32.1" customHeight="1" x14ac:dyDescent="0.25">
      <c r="A25" s="80" t="s">
        <v>263</v>
      </c>
      <c r="B25" s="80" t="s">
        <v>249</v>
      </c>
      <c r="C25" s="80" t="s">
        <v>14</v>
      </c>
      <c r="D25" s="80">
        <v>23</v>
      </c>
      <c r="E25" s="32" t="s">
        <v>406</v>
      </c>
      <c r="F25" s="33" t="s">
        <v>282</v>
      </c>
      <c r="G25" s="90" t="s">
        <v>325</v>
      </c>
      <c r="H25" s="76"/>
      <c r="I25" s="4"/>
      <c r="J25" s="4"/>
      <c r="K25"/>
      <c r="L25"/>
      <c r="M25"/>
      <c r="N25"/>
      <c r="O25"/>
    </row>
    <row r="26" spans="1:22" s="31" customFormat="1" ht="32.1" customHeight="1" x14ac:dyDescent="0.25">
      <c r="A26" s="142"/>
      <c r="B26" s="142"/>
      <c r="C26" s="152" t="s">
        <v>408</v>
      </c>
      <c r="D26" s="145"/>
      <c r="E26" s="145"/>
      <c r="F26" s="143"/>
      <c r="G26" s="90"/>
      <c r="P26" s="6"/>
      <c r="Q26" s="6"/>
      <c r="R26" s="6"/>
      <c r="S26" s="6"/>
      <c r="T26" s="6"/>
      <c r="U26" s="6"/>
      <c r="V26" s="6"/>
    </row>
    <row r="27" spans="1:22" s="31" customFormat="1" ht="32.1" customHeight="1" x14ac:dyDescent="0.25">
      <c r="A27" s="49" t="s">
        <v>26</v>
      </c>
      <c r="B27" s="49" t="s">
        <v>13</v>
      </c>
      <c r="C27" s="146" t="s">
        <v>41</v>
      </c>
      <c r="D27" s="146"/>
      <c r="E27" s="49" t="s">
        <v>11</v>
      </c>
      <c r="F27" s="49" t="s">
        <v>12</v>
      </c>
      <c r="G27" s="90"/>
      <c r="P27" s="6"/>
      <c r="Q27" s="6"/>
      <c r="R27" s="6"/>
      <c r="S27" s="6"/>
      <c r="T27" s="6"/>
      <c r="U27" s="6"/>
      <c r="V27" s="6"/>
    </row>
    <row r="28" spans="1:22" s="31" customFormat="1" ht="32.1" customHeight="1" x14ac:dyDescent="0.25">
      <c r="A28" s="80" t="s">
        <v>403</v>
      </c>
      <c r="B28" s="80" t="s">
        <v>57</v>
      </c>
      <c r="C28" s="80" t="s">
        <v>14</v>
      </c>
      <c r="D28" s="80">
        <v>24</v>
      </c>
      <c r="E28" s="32" t="s">
        <v>220</v>
      </c>
      <c r="F28" s="33" t="s">
        <v>353</v>
      </c>
      <c r="G28" s="90"/>
      <c r="I28" s="14"/>
      <c r="J28" s="70"/>
      <c r="K28" s="70"/>
      <c r="L28" s="70"/>
      <c r="M28" s="70"/>
      <c r="N28" s="70"/>
      <c r="O28" s="70"/>
    </row>
    <row r="29" spans="1:22" s="31" customFormat="1" ht="32.1" customHeight="1" x14ac:dyDescent="0.25">
      <c r="A29" s="80" t="s">
        <v>402</v>
      </c>
      <c r="B29" s="80" t="s">
        <v>57</v>
      </c>
      <c r="C29" s="80" t="s">
        <v>14</v>
      </c>
      <c r="D29" s="80">
        <v>25</v>
      </c>
      <c r="E29" s="32" t="s">
        <v>207</v>
      </c>
      <c r="F29" s="33" t="s">
        <v>354</v>
      </c>
      <c r="G29" s="90"/>
      <c r="I29" s="6"/>
      <c r="J29" s="70"/>
      <c r="K29" s="70"/>
      <c r="L29" s="70"/>
      <c r="M29" s="70"/>
      <c r="N29" s="70"/>
      <c r="O29" s="70"/>
    </row>
    <row r="30" spans="1:22" s="31" customFormat="1" ht="32.1" customHeight="1" x14ac:dyDescent="0.25">
      <c r="A30" s="80" t="s">
        <v>404</v>
      </c>
      <c r="B30" s="80" t="s">
        <v>57</v>
      </c>
      <c r="C30" s="80" t="s">
        <v>14</v>
      </c>
      <c r="D30" s="80">
        <v>26</v>
      </c>
      <c r="E30" s="32" t="s">
        <v>357</v>
      </c>
      <c r="F30" s="33" t="s">
        <v>212</v>
      </c>
      <c r="G30" s="90"/>
      <c r="I30" s="6"/>
      <c r="J30"/>
    </row>
    <row r="31" spans="1:22" s="31" customFormat="1" ht="32.1" customHeight="1" x14ac:dyDescent="0.25">
      <c r="A31" s="80" t="s">
        <v>399</v>
      </c>
      <c r="B31" s="80" t="s">
        <v>57</v>
      </c>
      <c r="C31" s="80" t="s">
        <v>14</v>
      </c>
      <c r="D31" s="80">
        <v>27</v>
      </c>
      <c r="E31" s="32" t="s">
        <v>211</v>
      </c>
      <c r="F31" s="33" t="s">
        <v>223</v>
      </c>
      <c r="G31" s="90"/>
      <c r="O31"/>
    </row>
    <row r="32" spans="1:22" s="31" customFormat="1" ht="32.1" customHeight="1" x14ac:dyDescent="0.25">
      <c r="A32" s="140" t="s">
        <v>311</v>
      </c>
      <c r="B32" s="140" t="s">
        <v>57</v>
      </c>
      <c r="C32" s="140" t="s">
        <v>14</v>
      </c>
      <c r="D32" s="140">
        <v>28</v>
      </c>
      <c r="E32" s="141" t="s">
        <v>62</v>
      </c>
      <c r="F32" s="33" t="s">
        <v>224</v>
      </c>
      <c r="G32" s="90"/>
    </row>
    <row r="33" spans="1:31" s="31" customFormat="1" ht="32.1" customHeight="1" x14ac:dyDescent="0.25">
      <c r="A33" s="80" t="s">
        <v>263</v>
      </c>
      <c r="B33" s="80" t="s">
        <v>251</v>
      </c>
      <c r="C33" s="80" t="s">
        <v>14</v>
      </c>
      <c r="D33" s="80">
        <v>29</v>
      </c>
      <c r="E33" s="32" t="s">
        <v>283</v>
      </c>
      <c r="F33" s="33" t="s">
        <v>327</v>
      </c>
      <c r="G33" s="90" t="s">
        <v>305</v>
      </c>
      <c r="I33" s="70"/>
      <c r="J33" s="70"/>
      <c r="K33" s="70"/>
      <c r="L33" s="70"/>
      <c r="M33" s="70"/>
      <c r="P33" s="6"/>
      <c r="Q33" s="6"/>
      <c r="R33" s="6"/>
    </row>
    <row r="34" spans="1:31" s="31" customFormat="1" ht="32.1" customHeight="1" x14ac:dyDescent="0.25">
      <c r="A34" s="80" t="s">
        <v>263</v>
      </c>
      <c r="B34" s="80" t="s">
        <v>251</v>
      </c>
      <c r="C34" s="80" t="s">
        <v>14</v>
      </c>
      <c r="D34" s="80">
        <v>30</v>
      </c>
      <c r="E34" s="32" t="s">
        <v>306</v>
      </c>
      <c r="F34" s="33" t="s">
        <v>307</v>
      </c>
      <c r="G34" s="90" t="s">
        <v>308</v>
      </c>
      <c r="P34" s="6"/>
      <c r="Q34" s="6"/>
      <c r="R34" s="6"/>
      <c r="S34" s="6"/>
    </row>
    <row r="35" spans="1:31" s="31" customFormat="1" ht="32.1" customHeight="1" x14ac:dyDescent="0.25">
      <c r="A35" s="80" t="s">
        <v>405</v>
      </c>
      <c r="B35" s="80" t="s">
        <v>57</v>
      </c>
      <c r="C35" s="80"/>
      <c r="D35" s="80">
        <v>31</v>
      </c>
      <c r="E35" s="32" t="s">
        <v>241</v>
      </c>
      <c r="F35" s="33" t="s">
        <v>64</v>
      </c>
      <c r="G35" s="90"/>
      <c r="I35" s="6"/>
      <c r="P35" s="6"/>
      <c r="Q35" s="6"/>
      <c r="R35" s="6"/>
      <c r="S35" s="6"/>
    </row>
    <row r="36" spans="1:31" s="76" customFormat="1" ht="32.1" customHeight="1" x14ac:dyDescent="0.25">
      <c r="A36" s="81" t="s">
        <v>403</v>
      </c>
      <c r="B36" s="81" t="s">
        <v>57</v>
      </c>
      <c r="C36" s="81" t="s">
        <v>14</v>
      </c>
      <c r="D36" s="81">
        <v>32</v>
      </c>
      <c r="E36" s="50" t="s">
        <v>209</v>
      </c>
      <c r="F36" s="51" t="s">
        <v>70</v>
      </c>
      <c r="G36" s="137"/>
      <c r="P36" s="77"/>
      <c r="Q36" s="77"/>
      <c r="R36" s="77"/>
      <c r="S36" s="77"/>
    </row>
    <row r="37" spans="1:31" s="31" customFormat="1" ht="32.1" customHeight="1" x14ac:dyDescent="0.25">
      <c r="A37" s="80" t="s">
        <v>402</v>
      </c>
      <c r="B37" s="80" t="s">
        <v>57</v>
      </c>
      <c r="C37" s="80" t="s">
        <v>14</v>
      </c>
      <c r="D37" s="80">
        <v>33</v>
      </c>
      <c r="E37" s="32" t="s">
        <v>208</v>
      </c>
      <c r="F37" s="33" t="s">
        <v>61</v>
      </c>
      <c r="G37" s="90"/>
      <c r="I37" s="70"/>
      <c r="J37" s="70"/>
      <c r="K37" s="70"/>
      <c r="L37" s="70"/>
      <c r="M37" s="70"/>
      <c r="P37" s="6"/>
      <c r="Q37" s="6"/>
      <c r="R37" s="6"/>
      <c r="S37" s="6"/>
    </row>
    <row r="38" spans="1:31" s="31" customFormat="1" ht="32.1" customHeight="1" x14ac:dyDescent="0.25">
      <c r="A38" s="80" t="s">
        <v>401</v>
      </c>
      <c r="B38" s="80" t="s">
        <v>57</v>
      </c>
      <c r="C38" s="80" t="s">
        <v>14</v>
      </c>
      <c r="D38" s="80">
        <v>34</v>
      </c>
      <c r="E38" s="32" t="s">
        <v>358</v>
      </c>
      <c r="F38" s="33" t="s">
        <v>210</v>
      </c>
      <c r="G38" s="90"/>
      <c r="P38" s="6"/>
      <c r="Q38" s="6"/>
      <c r="R38" s="6"/>
      <c r="S38" s="6"/>
    </row>
    <row r="39" spans="1:31" s="31" customFormat="1" ht="32.1" customHeight="1" x14ac:dyDescent="0.25">
      <c r="A39" s="80" t="s">
        <v>132</v>
      </c>
      <c r="B39" s="80" t="s">
        <v>57</v>
      </c>
      <c r="C39" s="80"/>
      <c r="D39" s="80">
        <v>35</v>
      </c>
      <c r="E39" s="32" t="s">
        <v>65</v>
      </c>
      <c r="F39" s="33"/>
      <c r="I39" s="6"/>
      <c r="P39" s="6"/>
      <c r="Q39" s="6"/>
      <c r="R39" s="6"/>
      <c r="S39" s="6"/>
    </row>
    <row r="40" spans="1:31" s="31" customFormat="1" ht="32.1" customHeight="1" x14ac:dyDescent="0.25">
      <c r="A40" s="80" t="s">
        <v>263</v>
      </c>
      <c r="B40" s="80" t="s">
        <v>249</v>
      </c>
      <c r="C40" s="80" t="s">
        <v>14</v>
      </c>
      <c r="D40" s="80">
        <v>36</v>
      </c>
      <c r="E40" s="32" t="s">
        <v>309</v>
      </c>
      <c r="F40" s="33" t="s">
        <v>310</v>
      </c>
      <c r="G40" s="31" t="s">
        <v>260</v>
      </c>
      <c r="H40" s="6"/>
      <c r="I40" s="6"/>
      <c r="P40" s="6"/>
      <c r="Q40" s="6"/>
      <c r="R40" s="6"/>
      <c r="S40" s="6"/>
      <c r="T40" s="6"/>
      <c r="U40" s="6"/>
      <c r="V40" s="6"/>
    </row>
    <row r="41" spans="1:31" s="31" customFormat="1" ht="32.1" customHeight="1" x14ac:dyDescent="0.25">
      <c r="A41" s="80" t="s">
        <v>402</v>
      </c>
      <c r="B41" s="80" t="s">
        <v>57</v>
      </c>
      <c r="C41" s="80"/>
      <c r="D41" s="80">
        <v>37</v>
      </c>
      <c r="E41" s="32" t="s">
        <v>207</v>
      </c>
      <c r="F41" s="33" t="s">
        <v>60</v>
      </c>
      <c r="G41" s="90"/>
      <c r="H41" s="6"/>
      <c r="I41" s="6"/>
      <c r="P41" s="6"/>
      <c r="Q41" s="6"/>
      <c r="R41" s="6"/>
      <c r="S41" s="6"/>
      <c r="T41" s="6"/>
      <c r="U41" s="6"/>
      <c r="V41" s="6"/>
    </row>
    <row r="42" spans="1:31" s="31" customFormat="1" ht="32.1" customHeight="1" x14ac:dyDescent="0.25">
      <c r="A42" s="80" t="s">
        <v>312</v>
      </c>
      <c r="B42" s="80" t="s">
        <v>57</v>
      </c>
      <c r="C42" s="80" t="s">
        <v>14</v>
      </c>
      <c r="D42" s="80">
        <v>38</v>
      </c>
      <c r="E42" s="32" t="s">
        <v>70</v>
      </c>
      <c r="F42" s="33" t="s">
        <v>64</v>
      </c>
      <c r="G42" s="90"/>
      <c r="H42" s="6"/>
      <c r="I42" s="6"/>
      <c r="P42" s="6"/>
      <c r="Q42" s="6"/>
      <c r="R42" s="6"/>
      <c r="S42" s="6"/>
      <c r="T42" s="6"/>
      <c r="U42" s="6"/>
      <c r="V42" s="6"/>
    </row>
    <row r="43" spans="1:31" s="31" customFormat="1" ht="32.1" customHeight="1" x14ac:dyDescent="0.25">
      <c r="G43" s="90"/>
      <c r="H43" s="6"/>
      <c r="I43" s="6"/>
      <c r="P43" s="6"/>
      <c r="Q43" s="6"/>
      <c r="R43" s="6"/>
      <c r="S43" s="6"/>
      <c r="T43" s="6"/>
      <c r="U43" s="6"/>
      <c r="V43" s="6"/>
    </row>
    <row r="44" spans="1:31" s="31" customFormat="1" ht="32.1" customHeight="1" x14ac:dyDescent="0.25">
      <c r="A44" s="80" t="s">
        <v>314</v>
      </c>
      <c r="B44" s="80" t="s">
        <v>57</v>
      </c>
      <c r="C44" s="80" t="s">
        <v>14</v>
      </c>
      <c r="D44" s="80">
        <v>40</v>
      </c>
      <c r="E44" s="32" t="s">
        <v>211</v>
      </c>
      <c r="F44" s="33" t="s">
        <v>212</v>
      </c>
      <c r="G44" s="90"/>
      <c r="H44" s="6"/>
      <c r="I44" s="6"/>
      <c r="P44" s="6"/>
      <c r="Q44" s="6"/>
      <c r="R44" s="6"/>
      <c r="S44" s="6"/>
      <c r="T44" s="6"/>
      <c r="U44" s="6"/>
      <c r="V44" s="6"/>
    </row>
    <row r="45" spans="1:31" s="31" customFormat="1" ht="32.1" customHeight="1" x14ac:dyDescent="0.25">
      <c r="A45" s="80" t="s">
        <v>402</v>
      </c>
      <c r="B45" s="80" t="s">
        <v>57</v>
      </c>
      <c r="C45" s="80" t="s">
        <v>14</v>
      </c>
      <c r="D45" s="80">
        <v>41</v>
      </c>
      <c r="E45" s="32" t="s">
        <v>358</v>
      </c>
      <c r="F45" s="33" t="s">
        <v>337</v>
      </c>
      <c r="G45" s="90"/>
      <c r="H45" s="6"/>
      <c r="I45" s="6"/>
      <c r="P45" s="6"/>
      <c r="Q45" s="6"/>
      <c r="R45" s="6"/>
      <c r="S45" s="6"/>
      <c r="T45" s="6"/>
      <c r="U45" s="6"/>
      <c r="V45" s="6"/>
    </row>
    <row r="46" spans="1:31" s="31" customFormat="1" ht="32.1" customHeight="1" x14ac:dyDescent="0.25">
      <c r="A46" s="80" t="s">
        <v>132</v>
      </c>
      <c r="B46" s="80" t="s">
        <v>57</v>
      </c>
      <c r="C46" s="80" t="s">
        <v>14</v>
      </c>
      <c r="D46" s="80">
        <v>42</v>
      </c>
      <c r="E46" s="32" t="s">
        <v>241</v>
      </c>
      <c r="F46" s="33" t="s">
        <v>221</v>
      </c>
      <c r="G46" s="90"/>
      <c r="H46" s="6"/>
      <c r="I46" s="6"/>
      <c r="P46" s="6"/>
      <c r="Q46" s="6"/>
      <c r="R46" s="6"/>
      <c r="S46" s="6"/>
      <c r="T46" s="6"/>
      <c r="U46" s="6"/>
      <c r="V46" s="6"/>
    </row>
    <row r="47" spans="1:31" s="31" customFormat="1" ht="32.1" customHeight="1" x14ac:dyDescent="0.25">
      <c r="A47" s="48" t="s">
        <v>132</v>
      </c>
      <c r="B47" s="48" t="s">
        <v>57</v>
      </c>
      <c r="C47" s="48"/>
      <c r="D47" s="80">
        <v>43</v>
      </c>
      <c r="E47" s="32" t="s">
        <v>244</v>
      </c>
      <c r="F47" s="33" t="s">
        <v>352</v>
      </c>
      <c r="G47" s="90"/>
      <c r="H47" s="6"/>
      <c r="I47" s="6"/>
      <c r="P47" s="6"/>
      <c r="Q47" s="6"/>
      <c r="R47" s="6"/>
      <c r="S47" s="6"/>
      <c r="T47" s="6"/>
      <c r="U47" s="6"/>
      <c r="V47" s="6"/>
    </row>
    <row r="48" spans="1:31" s="31" customFormat="1" ht="32.1" customHeight="1" x14ac:dyDescent="0.25">
      <c r="A48" s="48"/>
      <c r="B48" s="48"/>
      <c r="C48" s="48"/>
      <c r="D48" s="48"/>
      <c r="E48" s="50"/>
      <c r="F48" s="51"/>
      <c r="G48" s="90"/>
      <c r="H48" s="6"/>
      <c r="I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s="31" customFormat="1" ht="32.1" customHeight="1" x14ac:dyDescent="0.25">
      <c r="A49" s="48"/>
      <c r="B49" s="48"/>
      <c r="C49" s="48"/>
      <c r="D49" s="48"/>
      <c r="E49" s="50"/>
      <c r="F49" s="51"/>
      <c r="G49" s="90"/>
      <c r="H49" s="6"/>
      <c r="I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32.1" customHeight="1" x14ac:dyDescent="0.25">
      <c r="G50" s="90"/>
    </row>
    <row r="51" spans="1:31" x14ac:dyDescent="0.25">
      <c r="G51" s="90"/>
    </row>
  </sheetData>
  <mergeCells count="4">
    <mergeCell ref="C1:E1"/>
    <mergeCell ref="C2:D2"/>
    <mergeCell ref="C26:E26"/>
    <mergeCell ref="C27:D27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205C-0E48-B143-A607-0D681F9FDEFF}">
  <dimension ref="A1:AB51"/>
  <sheetViews>
    <sheetView workbookViewId="0">
      <selection activeCell="A46" sqref="A46:XFD51"/>
    </sheetView>
  </sheetViews>
  <sheetFormatPr defaultColWidth="10.875" defaultRowHeight="18" x14ac:dyDescent="0.25"/>
  <cols>
    <col min="1" max="1" width="4.5" style="78" customWidth="1"/>
    <col min="2" max="2" width="22.125" style="50" customWidth="1"/>
    <col min="3" max="3" width="22.125" style="51" customWidth="1"/>
    <col min="4" max="4" width="8" style="78" customWidth="1"/>
    <col min="5" max="5" width="8" style="96" customWidth="1"/>
    <col min="6" max="6" width="8" style="99" customWidth="1"/>
    <col min="7" max="7" width="8" style="108" customWidth="1"/>
    <col min="8" max="8" width="10.875" style="14"/>
    <col min="9" max="9" width="23.375" style="14" bestFit="1" customWidth="1"/>
    <col min="10" max="10" width="10.875" style="14"/>
    <col min="11" max="11" width="23.875" style="14" bestFit="1" customWidth="1"/>
    <col min="12" max="12" width="23" style="14" bestFit="1" customWidth="1"/>
    <col min="13" max="16384" width="10.875" style="6"/>
  </cols>
  <sheetData>
    <row r="1" spans="1:16" x14ac:dyDescent="0.25">
      <c r="A1" s="153"/>
      <c r="B1" s="153"/>
      <c r="G1" s="100"/>
      <c r="H1" s="11"/>
      <c r="I1" s="11"/>
      <c r="J1" s="11"/>
      <c r="K1" s="11"/>
      <c r="L1" s="11"/>
    </row>
    <row r="2" spans="1:16" s="10" customFormat="1" x14ac:dyDescent="0.25">
      <c r="A2" s="79" t="s">
        <v>335</v>
      </c>
      <c r="B2" s="110" t="s">
        <v>11</v>
      </c>
      <c r="C2" s="111" t="s">
        <v>12</v>
      </c>
      <c r="D2" s="79" t="s">
        <v>331</v>
      </c>
      <c r="E2" s="97" t="s">
        <v>332</v>
      </c>
      <c r="F2" s="101" t="s">
        <v>333</v>
      </c>
      <c r="G2" s="101" t="s">
        <v>334</v>
      </c>
      <c r="H2" s="11"/>
      <c r="I2" s="11"/>
      <c r="J2" s="11"/>
      <c r="K2" s="11"/>
      <c r="L2" s="11"/>
    </row>
    <row r="3" spans="1:16" s="31" customFormat="1" ht="32.1" customHeight="1" x14ac:dyDescent="0.25">
      <c r="A3" s="80">
        <v>1</v>
      </c>
      <c r="B3" s="50" t="s">
        <v>214</v>
      </c>
      <c r="C3" s="51" t="s">
        <v>238</v>
      </c>
      <c r="D3" s="80"/>
      <c r="E3" s="98"/>
      <c r="F3" s="103"/>
      <c r="G3" s="104"/>
      <c r="L3" s="6"/>
    </row>
    <row r="4" spans="1:16" s="10" customFormat="1" ht="30" customHeight="1" x14ac:dyDescent="0.25">
      <c r="A4" s="80">
        <v>2</v>
      </c>
      <c r="B4" s="50" t="s">
        <v>66</v>
      </c>
      <c r="C4" s="51" t="s">
        <v>73</v>
      </c>
      <c r="D4" s="80"/>
      <c r="E4" s="98"/>
      <c r="F4" s="101"/>
      <c r="G4" s="102"/>
      <c r="H4" s="11"/>
      <c r="I4" s="11"/>
      <c r="J4" s="11"/>
      <c r="K4" s="11"/>
      <c r="L4" s="11"/>
    </row>
    <row r="5" spans="1:16" s="31" customFormat="1" ht="32.1" customHeight="1" x14ac:dyDescent="0.25">
      <c r="A5" s="80">
        <v>3</v>
      </c>
      <c r="B5" s="50" t="s">
        <v>344</v>
      </c>
      <c r="C5" s="51" t="s">
        <v>345</v>
      </c>
      <c r="D5" s="80"/>
      <c r="E5" s="98"/>
      <c r="F5" s="104"/>
      <c r="G5" s="103"/>
    </row>
    <row r="6" spans="1:16" s="31" customFormat="1" ht="32.1" customHeight="1" x14ac:dyDescent="0.25">
      <c r="A6" s="80">
        <v>4</v>
      </c>
      <c r="B6" s="50" t="s">
        <v>215</v>
      </c>
      <c r="C6" s="51" t="s">
        <v>226</v>
      </c>
      <c r="D6" s="80"/>
      <c r="E6" s="98"/>
      <c r="F6" s="104"/>
      <c r="G6" s="104"/>
    </row>
    <row r="7" spans="1:16" s="31" customFormat="1" ht="32.1" customHeight="1" x14ac:dyDescent="0.25">
      <c r="A7" s="80">
        <v>5</v>
      </c>
      <c r="B7" s="50" t="s">
        <v>239</v>
      </c>
      <c r="C7" s="51" t="s">
        <v>246</v>
      </c>
      <c r="D7" s="80"/>
      <c r="E7" s="98"/>
      <c r="F7" s="104"/>
      <c r="G7" s="104"/>
      <c r="L7"/>
    </row>
    <row r="8" spans="1:16" s="31" customFormat="1" ht="32.1" customHeight="1" x14ac:dyDescent="0.25">
      <c r="A8" s="80">
        <v>6</v>
      </c>
      <c r="B8" s="50" t="s">
        <v>225</v>
      </c>
      <c r="C8" s="51" t="s">
        <v>63</v>
      </c>
      <c r="D8" s="80"/>
      <c r="E8" s="98"/>
      <c r="F8" s="104"/>
      <c r="G8" s="104"/>
      <c r="H8" s="94"/>
      <c r="I8" s="94"/>
      <c r="J8" s="94"/>
      <c r="K8" s="94"/>
      <c r="L8" s="95"/>
      <c r="M8" s="94"/>
    </row>
    <row r="9" spans="1:16" s="68" customFormat="1" ht="32.1" customHeight="1" x14ac:dyDescent="0.25">
      <c r="A9" s="80">
        <v>7</v>
      </c>
      <c r="B9" s="50" t="s">
        <v>218</v>
      </c>
      <c r="C9" s="51" t="s">
        <v>68</v>
      </c>
      <c r="D9" s="80"/>
      <c r="E9" s="98"/>
      <c r="F9" s="105"/>
      <c r="G9" s="105"/>
      <c r="H9" s="85"/>
      <c r="I9" s="85"/>
      <c r="J9" s="85"/>
      <c r="K9" s="85"/>
      <c r="L9" s="86"/>
      <c r="M9" s="87"/>
      <c r="N9" s="91"/>
    </row>
    <row r="10" spans="1:16" s="31" customFormat="1" ht="32.1" customHeight="1" x14ac:dyDescent="0.25">
      <c r="A10" s="80">
        <v>8</v>
      </c>
      <c r="B10" s="50" t="s">
        <v>247</v>
      </c>
      <c r="C10" s="51" t="s">
        <v>346</v>
      </c>
      <c r="D10" s="80"/>
      <c r="E10" s="98"/>
      <c r="F10" s="104"/>
      <c r="G10" s="104"/>
      <c r="L10" s="70"/>
    </row>
    <row r="11" spans="1:16" s="31" customFormat="1" ht="32.1" customHeight="1" x14ac:dyDescent="0.25">
      <c r="A11" s="80">
        <v>9</v>
      </c>
      <c r="B11" s="50" t="s">
        <v>344</v>
      </c>
      <c r="C11" s="51" t="s">
        <v>345</v>
      </c>
      <c r="D11" s="80"/>
      <c r="E11" s="98"/>
      <c r="F11" s="104"/>
      <c r="G11" s="104"/>
    </row>
    <row r="12" spans="1:16" s="31" customFormat="1" ht="32.1" customHeight="1" x14ac:dyDescent="0.25">
      <c r="A12" s="80">
        <v>10</v>
      </c>
      <c r="B12" s="50" t="s">
        <v>227</v>
      </c>
      <c r="C12" s="51" t="s">
        <v>347</v>
      </c>
      <c r="D12" s="80"/>
      <c r="E12" s="98"/>
      <c r="F12" s="104"/>
      <c r="G12" s="104"/>
      <c r="L12" s="70"/>
    </row>
    <row r="13" spans="1:16" s="31" customFormat="1" ht="32.1" customHeight="1" x14ac:dyDescent="0.25">
      <c r="A13" s="80">
        <v>11</v>
      </c>
      <c r="B13" s="50" t="s">
        <v>348</v>
      </c>
      <c r="C13" s="51" t="s">
        <v>246</v>
      </c>
      <c r="D13" s="80"/>
      <c r="E13" s="98"/>
      <c r="F13" s="104"/>
      <c r="G13" s="104"/>
      <c r="L13"/>
    </row>
    <row r="14" spans="1:16" s="31" customFormat="1" ht="32.1" customHeight="1" x14ac:dyDescent="0.25">
      <c r="A14" s="80">
        <v>12</v>
      </c>
      <c r="B14" s="50" t="s">
        <v>285</v>
      </c>
      <c r="C14" s="51" t="s">
        <v>286</v>
      </c>
      <c r="D14" s="80"/>
      <c r="E14" s="98"/>
      <c r="F14" s="104"/>
      <c r="G14" s="104"/>
      <c r="M14" s="68"/>
      <c r="N14" s="68"/>
      <c r="O14" s="68"/>
      <c r="P14" s="68"/>
    </row>
    <row r="15" spans="1:16" s="31" customFormat="1" ht="32.1" customHeight="1" x14ac:dyDescent="0.25">
      <c r="A15" s="80">
        <v>13</v>
      </c>
      <c r="B15" s="50" t="s">
        <v>245</v>
      </c>
      <c r="C15" s="51" t="s">
        <v>278</v>
      </c>
      <c r="D15" s="80"/>
      <c r="E15" s="98"/>
      <c r="F15" s="106"/>
      <c r="G15" s="107"/>
    </row>
    <row r="16" spans="1:16" s="31" customFormat="1" ht="32.1" customHeight="1" x14ac:dyDescent="0.25">
      <c r="A16" s="80">
        <v>14</v>
      </c>
      <c r="B16" s="50" t="s">
        <v>287</v>
      </c>
      <c r="C16" s="51" t="s">
        <v>288</v>
      </c>
      <c r="D16" s="80"/>
      <c r="E16" s="98"/>
      <c r="F16" s="106"/>
      <c r="G16" s="104"/>
    </row>
    <row r="17" spans="1:16" s="31" customFormat="1" ht="32.1" customHeight="1" x14ac:dyDescent="0.25">
      <c r="A17" s="80">
        <v>15</v>
      </c>
      <c r="B17" s="50" t="s">
        <v>289</v>
      </c>
      <c r="C17" s="51" t="s">
        <v>290</v>
      </c>
      <c r="D17" s="80"/>
      <c r="E17" s="98"/>
      <c r="F17" s="107"/>
      <c r="G17" s="106"/>
      <c r="H17"/>
      <c r="I17"/>
      <c r="J17"/>
      <c r="K17"/>
      <c r="L17"/>
    </row>
    <row r="18" spans="1:16" s="31" customFormat="1" ht="32.1" customHeight="1" x14ac:dyDescent="0.25">
      <c r="A18" s="80">
        <v>16</v>
      </c>
      <c r="B18" s="50" t="s">
        <v>67</v>
      </c>
      <c r="C18" s="51" t="s">
        <v>257</v>
      </c>
      <c r="D18" s="80"/>
      <c r="E18" s="98"/>
      <c r="F18" s="106"/>
      <c r="G18" s="106"/>
      <c r="H18"/>
      <c r="I18"/>
      <c r="J18"/>
      <c r="K18"/>
      <c r="L18"/>
    </row>
    <row r="19" spans="1:16" s="68" customFormat="1" ht="32.1" customHeight="1" x14ac:dyDescent="0.25">
      <c r="A19" s="80">
        <v>17</v>
      </c>
      <c r="B19" s="50" t="s">
        <v>287</v>
      </c>
      <c r="C19" s="51" t="s">
        <v>288</v>
      </c>
      <c r="D19" s="80"/>
      <c r="E19" s="98"/>
      <c r="F19" s="107"/>
      <c r="G19" s="106"/>
      <c r="H19"/>
      <c r="I19"/>
      <c r="J19"/>
      <c r="K19"/>
      <c r="L19"/>
      <c r="M19" s="31"/>
      <c r="N19" s="31"/>
      <c r="O19" s="31"/>
      <c r="P19" s="31"/>
    </row>
    <row r="20" spans="1:16" s="31" customFormat="1" ht="32.1" customHeight="1" x14ac:dyDescent="0.25">
      <c r="A20" s="80">
        <v>18</v>
      </c>
      <c r="B20" s="50" t="s">
        <v>217</v>
      </c>
      <c r="C20" s="51" t="s">
        <v>257</v>
      </c>
      <c r="D20" s="80"/>
      <c r="E20" s="98"/>
      <c r="F20" s="106"/>
      <c r="G20" s="106"/>
      <c r="H20"/>
      <c r="I20"/>
      <c r="J20"/>
      <c r="K20"/>
      <c r="L20"/>
    </row>
    <row r="21" spans="1:16" s="31" customFormat="1" ht="32.1" customHeight="1" x14ac:dyDescent="0.25">
      <c r="A21" s="80">
        <v>19</v>
      </c>
      <c r="B21" s="50" t="s">
        <v>250</v>
      </c>
      <c r="C21" s="51" t="s">
        <v>219</v>
      </c>
      <c r="D21" s="80"/>
      <c r="E21" s="98"/>
      <c r="F21" s="106"/>
      <c r="G21" s="106"/>
      <c r="H21"/>
      <c r="I21"/>
      <c r="J21"/>
      <c r="K21"/>
      <c r="L21"/>
    </row>
    <row r="22" spans="1:16" s="31" customFormat="1" ht="32.1" customHeight="1" x14ac:dyDescent="0.25">
      <c r="A22" s="80">
        <v>20</v>
      </c>
      <c r="B22" s="50" t="s">
        <v>258</v>
      </c>
      <c r="C22" s="51" t="s">
        <v>259</v>
      </c>
      <c r="D22" s="80"/>
      <c r="E22" s="98"/>
      <c r="F22" s="106"/>
      <c r="G22" s="106"/>
      <c r="H22"/>
      <c r="I22"/>
      <c r="J22"/>
      <c r="K22"/>
      <c r="L22"/>
    </row>
    <row r="23" spans="1:16" s="31" customFormat="1" ht="32.1" customHeight="1" x14ac:dyDescent="0.25">
      <c r="A23" s="80">
        <v>21</v>
      </c>
      <c r="B23" s="50" t="s">
        <v>256</v>
      </c>
      <c r="C23" s="51" t="s">
        <v>257</v>
      </c>
      <c r="D23" s="80"/>
      <c r="E23" s="98"/>
      <c r="F23" s="106"/>
      <c r="G23" s="106"/>
      <c r="H23"/>
      <c r="I23"/>
      <c r="J23"/>
      <c r="K23"/>
      <c r="L23"/>
    </row>
    <row r="24" spans="1:16" s="31" customFormat="1" ht="32.1" customHeight="1" x14ac:dyDescent="0.25">
      <c r="A24" s="80">
        <v>22</v>
      </c>
      <c r="B24" s="50" t="s">
        <v>259</v>
      </c>
      <c r="C24" s="51" t="s">
        <v>291</v>
      </c>
      <c r="D24" s="80"/>
      <c r="E24" s="98"/>
      <c r="F24" s="106"/>
      <c r="G24" s="106"/>
      <c r="H24"/>
      <c r="I24"/>
      <c r="J24"/>
      <c r="K24"/>
      <c r="L24"/>
    </row>
    <row r="25" spans="1:16" s="31" customFormat="1" ht="32.1" customHeight="1" x14ac:dyDescent="0.25">
      <c r="A25" s="80">
        <v>23</v>
      </c>
      <c r="B25" s="50" t="s">
        <v>292</v>
      </c>
      <c r="C25" s="51" t="s">
        <v>293</v>
      </c>
      <c r="D25" s="80"/>
      <c r="E25" s="98"/>
      <c r="F25" s="106"/>
      <c r="G25" s="106"/>
      <c r="H25"/>
      <c r="I25"/>
      <c r="J25"/>
      <c r="K25"/>
      <c r="L25"/>
    </row>
    <row r="26" spans="1:16" s="31" customFormat="1" ht="32.1" customHeight="1" x14ac:dyDescent="0.25">
      <c r="A26" s="80">
        <v>24</v>
      </c>
      <c r="B26" s="32"/>
      <c r="C26" s="51"/>
      <c r="D26" s="80"/>
      <c r="E26" s="98"/>
      <c r="F26" s="108"/>
      <c r="G26" s="109"/>
      <c r="H26" s="70"/>
      <c r="I26" s="70"/>
      <c r="J26" s="70"/>
      <c r="K26" s="70"/>
      <c r="L26" s="70"/>
    </row>
    <row r="27" spans="1:16" s="31" customFormat="1" ht="32.1" customHeight="1" x14ac:dyDescent="0.25">
      <c r="A27" s="80">
        <v>25</v>
      </c>
      <c r="B27" s="110" t="s">
        <v>11</v>
      </c>
      <c r="C27" s="111" t="s">
        <v>12</v>
      </c>
      <c r="D27" s="80"/>
      <c r="E27" s="98"/>
      <c r="F27" s="99"/>
      <c r="G27" s="109"/>
      <c r="H27" s="70"/>
      <c r="I27" s="70"/>
      <c r="J27" s="70"/>
      <c r="K27" s="70"/>
      <c r="L27" s="70"/>
    </row>
    <row r="28" spans="1:16" s="31" customFormat="1" ht="32.1" customHeight="1" x14ac:dyDescent="0.25">
      <c r="A28" s="80">
        <v>26</v>
      </c>
      <c r="B28" s="50" t="s">
        <v>259</v>
      </c>
      <c r="C28" s="51" t="s">
        <v>291</v>
      </c>
      <c r="D28" s="80"/>
      <c r="E28" s="98"/>
      <c r="F28" s="99"/>
      <c r="G28" s="103"/>
    </row>
    <row r="29" spans="1:16" s="31" customFormat="1" ht="32.1" customHeight="1" x14ac:dyDescent="0.25">
      <c r="A29" s="80">
        <v>27</v>
      </c>
      <c r="B29" s="50" t="s">
        <v>292</v>
      </c>
      <c r="C29" s="51" t="s">
        <v>293</v>
      </c>
      <c r="D29" s="80"/>
      <c r="E29" s="98"/>
      <c r="F29" s="104"/>
      <c r="G29" s="104"/>
      <c r="L29"/>
    </row>
    <row r="30" spans="1:16" s="31" customFormat="1" ht="32.1" customHeight="1" x14ac:dyDescent="0.25">
      <c r="A30" s="80">
        <v>28</v>
      </c>
      <c r="B30" s="50" t="s">
        <v>259</v>
      </c>
      <c r="C30" s="51" t="s">
        <v>291</v>
      </c>
      <c r="D30" s="80"/>
      <c r="E30" s="98"/>
      <c r="F30" s="104"/>
      <c r="G30" s="104"/>
    </row>
    <row r="31" spans="1:16" s="31" customFormat="1" ht="32.1" customHeight="1" x14ac:dyDescent="0.25">
      <c r="A31" s="80">
        <v>29</v>
      </c>
      <c r="B31" s="50" t="s">
        <v>294</v>
      </c>
      <c r="C31" s="51" t="s">
        <v>300</v>
      </c>
      <c r="D31" s="80"/>
      <c r="E31" s="98"/>
      <c r="F31" s="109"/>
      <c r="G31" s="109"/>
      <c r="H31" s="70"/>
      <c r="I31" s="70"/>
      <c r="J31" s="70"/>
      <c r="M31" s="6"/>
      <c r="N31" s="6"/>
      <c r="O31" s="6"/>
    </row>
    <row r="32" spans="1:16" s="31" customFormat="1" ht="32.1" customHeight="1" x14ac:dyDescent="0.25">
      <c r="A32" s="80">
        <v>30</v>
      </c>
      <c r="B32" s="50" t="s">
        <v>349</v>
      </c>
      <c r="C32" s="51" t="s">
        <v>213</v>
      </c>
      <c r="D32" s="80"/>
      <c r="E32" s="98"/>
      <c r="F32" s="104"/>
      <c r="G32" s="104"/>
      <c r="M32" s="6"/>
      <c r="N32" s="6"/>
      <c r="O32" s="6"/>
      <c r="P32" s="6"/>
    </row>
    <row r="33" spans="1:28" s="31" customFormat="1" ht="32.1" customHeight="1" x14ac:dyDescent="0.25">
      <c r="A33" s="80">
        <v>31</v>
      </c>
      <c r="B33" s="50" t="s">
        <v>295</v>
      </c>
      <c r="C33" s="51" t="s">
        <v>296</v>
      </c>
      <c r="D33" s="80"/>
      <c r="E33" s="98"/>
      <c r="F33" s="99"/>
      <c r="G33" s="104"/>
      <c r="M33" s="6"/>
      <c r="N33" s="6"/>
      <c r="O33" s="6"/>
      <c r="P33" s="6"/>
    </row>
    <row r="34" spans="1:28" s="31" customFormat="1" ht="32.1" customHeight="1" x14ac:dyDescent="0.25">
      <c r="A34" s="80">
        <v>32</v>
      </c>
      <c r="B34" s="50" t="s">
        <v>297</v>
      </c>
      <c r="C34" s="51" t="s">
        <v>298</v>
      </c>
      <c r="D34" s="80"/>
      <c r="E34" s="98"/>
      <c r="F34" s="104"/>
      <c r="G34" s="104"/>
      <c r="M34" s="6"/>
      <c r="N34" s="6"/>
      <c r="O34" s="6"/>
      <c r="P34" s="6"/>
    </row>
    <row r="35" spans="1:28" s="31" customFormat="1" ht="32.1" customHeight="1" x14ac:dyDescent="0.25">
      <c r="A35" s="80">
        <v>33</v>
      </c>
      <c r="B35" s="50" t="s">
        <v>295</v>
      </c>
      <c r="C35" s="51" t="s">
        <v>296</v>
      </c>
      <c r="D35" s="80"/>
      <c r="E35" s="98"/>
      <c r="F35" s="109"/>
      <c r="G35" s="109"/>
      <c r="H35" s="70"/>
      <c r="I35" s="70"/>
      <c r="J35" s="70"/>
      <c r="M35" s="6"/>
      <c r="N35" s="6"/>
      <c r="O35" s="6"/>
      <c r="P35" s="6"/>
    </row>
    <row r="36" spans="1:28" s="31" customFormat="1" ht="32.1" customHeight="1" x14ac:dyDescent="0.25">
      <c r="A36" s="80">
        <v>34</v>
      </c>
      <c r="B36" s="50" t="s">
        <v>297</v>
      </c>
      <c r="C36" s="51" t="s">
        <v>298</v>
      </c>
      <c r="D36" s="80"/>
      <c r="E36" s="98"/>
      <c r="F36" s="109"/>
      <c r="G36" s="109"/>
      <c r="H36" s="70"/>
      <c r="I36" s="70"/>
      <c r="J36" s="70"/>
      <c r="M36" s="6"/>
      <c r="N36" s="6"/>
      <c r="O36" s="6"/>
      <c r="P36" s="6"/>
    </row>
    <row r="37" spans="1:28" s="31" customFormat="1" ht="32.1" customHeight="1" x14ac:dyDescent="0.25">
      <c r="A37" s="80">
        <v>35</v>
      </c>
      <c r="B37" s="50" t="s">
        <v>295</v>
      </c>
      <c r="C37" s="51" t="s">
        <v>293</v>
      </c>
      <c r="D37" s="80"/>
      <c r="E37" s="98"/>
      <c r="F37" s="104"/>
      <c r="G37" s="104"/>
      <c r="M37" s="6"/>
      <c r="N37" s="6"/>
      <c r="O37" s="6"/>
      <c r="P37" s="6"/>
    </row>
    <row r="38" spans="1:28" s="31" customFormat="1" ht="32.1" customHeight="1" x14ac:dyDescent="0.25">
      <c r="A38" s="80">
        <v>36</v>
      </c>
      <c r="B38" s="50" t="s">
        <v>297</v>
      </c>
      <c r="C38" s="51" t="s">
        <v>298</v>
      </c>
      <c r="D38" s="80"/>
      <c r="E38" s="98"/>
      <c r="F38" s="99"/>
      <c r="G38" s="104"/>
      <c r="M38" s="6"/>
      <c r="N38" s="6"/>
      <c r="O38" s="6"/>
      <c r="P38" s="6"/>
      <c r="Q38" s="6"/>
      <c r="R38" s="6"/>
      <c r="S38" s="6"/>
    </row>
    <row r="39" spans="1:28" s="31" customFormat="1" ht="32.1" customHeight="1" x14ac:dyDescent="0.25">
      <c r="A39" s="80">
        <v>37</v>
      </c>
      <c r="B39" s="50" t="s">
        <v>346</v>
      </c>
      <c r="C39" s="51" t="s">
        <v>348</v>
      </c>
      <c r="D39" s="80"/>
      <c r="E39" s="98"/>
      <c r="F39" s="99"/>
      <c r="G39" s="104"/>
      <c r="M39" s="6"/>
      <c r="N39" s="6"/>
      <c r="O39" s="6"/>
      <c r="P39" s="6"/>
      <c r="Q39" s="6"/>
      <c r="R39" s="6"/>
      <c r="S39" s="6"/>
    </row>
    <row r="40" spans="1:28" s="31" customFormat="1" ht="32.1" customHeight="1" x14ac:dyDescent="0.25">
      <c r="A40" s="80">
        <v>38</v>
      </c>
      <c r="B40" s="50" t="s">
        <v>350</v>
      </c>
      <c r="C40" s="51" t="s">
        <v>304</v>
      </c>
      <c r="D40" s="80"/>
      <c r="E40" s="98"/>
      <c r="F40" s="99"/>
      <c r="G40" s="104"/>
      <c r="M40" s="6"/>
      <c r="N40" s="6"/>
      <c r="O40" s="6"/>
      <c r="P40" s="6"/>
      <c r="Q40" s="6"/>
      <c r="R40" s="6"/>
      <c r="S40" s="6"/>
    </row>
    <row r="41" spans="1:28" s="31" customFormat="1" ht="32.1" customHeight="1" x14ac:dyDescent="0.25">
      <c r="A41" s="80">
        <v>39</v>
      </c>
      <c r="B41" s="50" t="s">
        <v>338</v>
      </c>
      <c r="C41" s="51" t="s">
        <v>339</v>
      </c>
      <c r="D41" s="80"/>
      <c r="E41" s="98"/>
      <c r="F41" s="99"/>
      <c r="G41" s="104"/>
      <c r="M41" s="6"/>
      <c r="N41" s="6"/>
      <c r="O41" s="6"/>
      <c r="P41" s="6"/>
      <c r="Q41" s="6"/>
      <c r="R41" s="6"/>
      <c r="S41" s="6"/>
    </row>
    <row r="42" spans="1:28" s="31" customFormat="1" ht="32.1" customHeight="1" x14ac:dyDescent="0.25">
      <c r="A42" s="80">
        <v>40</v>
      </c>
      <c r="B42" s="50" t="s">
        <v>72</v>
      </c>
      <c r="C42" s="51" t="s">
        <v>347</v>
      </c>
      <c r="D42" s="78"/>
      <c r="E42" s="96"/>
      <c r="F42" s="99"/>
      <c r="G42" s="104"/>
      <c r="M42" s="6"/>
      <c r="N42" s="6"/>
      <c r="O42" s="6"/>
      <c r="P42" s="6"/>
      <c r="Q42" s="6"/>
      <c r="R42" s="6"/>
      <c r="S42" s="6"/>
    </row>
    <row r="43" spans="1:28" s="31" customFormat="1" ht="32.1" customHeight="1" x14ac:dyDescent="0.25">
      <c r="A43" s="80">
        <v>41</v>
      </c>
      <c r="B43" s="50" t="s">
        <v>294</v>
      </c>
      <c r="C43" s="51" t="s">
        <v>300</v>
      </c>
      <c r="D43" s="78"/>
      <c r="E43" s="96"/>
      <c r="F43" s="99"/>
      <c r="G43" s="10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31" customFormat="1" ht="32.1" customHeight="1" x14ac:dyDescent="0.25">
      <c r="A44" s="80">
        <v>42</v>
      </c>
      <c r="B44" s="50" t="s">
        <v>294</v>
      </c>
      <c r="C44" s="51" t="s">
        <v>300</v>
      </c>
      <c r="D44" s="78"/>
      <c r="E44" s="96"/>
      <c r="F44" s="99"/>
      <c r="G44" s="10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2.1" customHeight="1" x14ac:dyDescent="0.25">
      <c r="A45" s="80">
        <v>43</v>
      </c>
      <c r="B45" s="50" t="s">
        <v>309</v>
      </c>
      <c r="C45" s="51" t="s">
        <v>310</v>
      </c>
    </row>
    <row r="46" spans="1:28" ht="33" customHeight="1" x14ac:dyDescent="0.25">
      <c r="A46" s="80">
        <v>44</v>
      </c>
      <c r="B46" s="50" t="s">
        <v>271</v>
      </c>
      <c r="C46" s="51" t="s">
        <v>346</v>
      </c>
    </row>
    <row r="47" spans="1:28" ht="33" customHeight="1" x14ac:dyDescent="0.25">
      <c r="A47" s="80">
        <v>45</v>
      </c>
      <c r="B47" s="50" t="s">
        <v>348</v>
      </c>
      <c r="C47" s="51" t="s">
        <v>345</v>
      </c>
    </row>
    <row r="48" spans="1:28" ht="33" customHeight="1" x14ac:dyDescent="0.25">
      <c r="A48" s="80">
        <v>46</v>
      </c>
      <c r="B48" s="50" t="s">
        <v>338</v>
      </c>
      <c r="C48" s="51" t="s">
        <v>339</v>
      </c>
    </row>
    <row r="49" spans="1:3" ht="33" customHeight="1" x14ac:dyDescent="0.25">
      <c r="A49" s="80">
        <v>47</v>
      </c>
      <c r="B49" s="50" t="s">
        <v>271</v>
      </c>
      <c r="C49" s="51" t="s">
        <v>227</v>
      </c>
    </row>
    <row r="50" spans="1:3" ht="33" customHeight="1" x14ac:dyDescent="0.25">
      <c r="A50" s="80">
        <v>48</v>
      </c>
      <c r="B50" s="50" t="s">
        <v>346</v>
      </c>
      <c r="C50" s="51" t="s">
        <v>246</v>
      </c>
    </row>
    <row r="51" spans="1:3" ht="33" customHeight="1" x14ac:dyDescent="0.25">
      <c r="A51" s="80">
        <v>49</v>
      </c>
      <c r="B51" s="50" t="s">
        <v>72</v>
      </c>
      <c r="C51" s="51" t="s">
        <v>247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5093-73B7-8943-96D2-90B8443E6C83}">
  <dimension ref="A1:AB47"/>
  <sheetViews>
    <sheetView workbookViewId="0">
      <selection activeCell="C5" sqref="C5"/>
    </sheetView>
  </sheetViews>
  <sheetFormatPr defaultColWidth="10.875" defaultRowHeight="18" x14ac:dyDescent="0.25"/>
  <cols>
    <col min="1" max="1" width="4.5" style="78" customWidth="1"/>
    <col min="2" max="2" width="22" style="50" customWidth="1"/>
    <col min="3" max="3" width="22" style="51" customWidth="1"/>
    <col min="4" max="4" width="8.375" style="78" customWidth="1"/>
    <col min="5" max="5" width="8.375" style="96" customWidth="1"/>
    <col min="6" max="6" width="8.375" style="99" customWidth="1"/>
    <col min="7" max="7" width="8.375" style="108" customWidth="1"/>
    <col min="8" max="8" width="10.875" style="14"/>
    <col min="9" max="9" width="23.375" style="14" bestFit="1" customWidth="1"/>
    <col min="10" max="10" width="10.875" style="14"/>
    <col min="11" max="11" width="23.875" style="14" bestFit="1" customWidth="1"/>
    <col min="12" max="12" width="23" style="14" bestFit="1" customWidth="1"/>
    <col min="13" max="16384" width="10.875" style="6"/>
  </cols>
  <sheetData>
    <row r="1" spans="1:16" x14ac:dyDescent="0.25">
      <c r="A1" s="153"/>
      <c r="B1" s="153"/>
      <c r="G1" s="100"/>
      <c r="H1" s="11"/>
      <c r="I1" s="11"/>
      <c r="J1" s="11"/>
      <c r="K1" s="11"/>
      <c r="L1" s="11"/>
    </row>
    <row r="2" spans="1:16" s="10" customFormat="1" x14ac:dyDescent="0.25">
      <c r="A2" s="79" t="s">
        <v>14</v>
      </c>
      <c r="B2" s="84" t="s">
        <v>11</v>
      </c>
      <c r="C2" s="84" t="s">
        <v>12</v>
      </c>
      <c r="D2" s="79" t="s">
        <v>331</v>
      </c>
      <c r="E2" s="97" t="s">
        <v>332</v>
      </c>
      <c r="F2" s="101" t="s">
        <v>333</v>
      </c>
      <c r="G2" s="101" t="s">
        <v>334</v>
      </c>
      <c r="H2" s="11"/>
      <c r="I2" s="11"/>
      <c r="J2" s="11"/>
      <c r="K2" s="11"/>
      <c r="L2" s="11"/>
    </row>
    <row r="3" spans="1:16" s="31" customFormat="1" ht="32.1" customHeight="1" x14ac:dyDescent="0.25">
      <c r="A3" s="80">
        <v>1</v>
      </c>
      <c r="B3" s="32" t="s">
        <v>351</v>
      </c>
      <c r="C3" s="33" t="s">
        <v>213</v>
      </c>
      <c r="D3" s="80"/>
      <c r="E3" s="98"/>
      <c r="F3" s="103"/>
      <c r="G3" s="104"/>
      <c r="L3" s="6"/>
    </row>
    <row r="4" spans="1:16" s="10" customFormat="1" ht="31.5" x14ac:dyDescent="0.25">
      <c r="A4" s="80">
        <v>2</v>
      </c>
      <c r="B4" s="32" t="s">
        <v>64</v>
      </c>
      <c r="C4" s="33" t="s">
        <v>61</v>
      </c>
      <c r="D4" s="80"/>
      <c r="E4" s="98"/>
      <c r="F4" s="101"/>
      <c r="G4" s="102"/>
      <c r="H4" s="11"/>
      <c r="I4" s="11"/>
      <c r="J4" s="11"/>
      <c r="K4" s="11"/>
      <c r="L4" s="11"/>
    </row>
    <row r="5" spans="1:16" s="31" customFormat="1" ht="32.1" customHeight="1" x14ac:dyDescent="0.25">
      <c r="A5" s="80">
        <v>3</v>
      </c>
      <c r="B5" s="32" t="s">
        <v>69</v>
      </c>
      <c r="C5" s="33" t="s">
        <v>349</v>
      </c>
      <c r="D5" s="80"/>
      <c r="E5" s="98"/>
      <c r="F5" s="104"/>
      <c r="G5" s="103"/>
    </row>
    <row r="6" spans="1:16" s="31" customFormat="1" ht="32.1" customHeight="1" x14ac:dyDescent="0.25">
      <c r="A6" s="80">
        <v>4</v>
      </c>
      <c r="B6" s="32" t="s">
        <v>240</v>
      </c>
      <c r="C6" s="33" t="s">
        <v>209</v>
      </c>
      <c r="D6" s="80"/>
      <c r="E6" s="98"/>
      <c r="F6" s="104"/>
      <c r="G6" s="104"/>
    </row>
    <row r="7" spans="1:16" s="31" customFormat="1" ht="32.1" customHeight="1" x14ac:dyDescent="0.25">
      <c r="A7" s="80">
        <v>5</v>
      </c>
      <c r="B7" s="32" t="s">
        <v>243</v>
      </c>
      <c r="C7" s="33" t="s">
        <v>352</v>
      </c>
      <c r="D7" s="80"/>
      <c r="E7" s="98"/>
      <c r="F7" s="104"/>
      <c r="G7" s="104"/>
      <c r="L7"/>
    </row>
    <row r="8" spans="1:16" s="31" customFormat="1" ht="32.1" customHeight="1" x14ac:dyDescent="0.25">
      <c r="A8" s="80">
        <v>6</v>
      </c>
      <c r="B8" s="32" t="s">
        <v>222</v>
      </c>
      <c r="C8" s="33" t="s">
        <v>71</v>
      </c>
      <c r="D8" s="80"/>
      <c r="E8" s="98"/>
      <c r="F8" s="104"/>
      <c r="G8" s="104"/>
      <c r="H8" s="94"/>
      <c r="I8" s="94"/>
      <c r="J8" s="94"/>
      <c r="K8" s="94"/>
      <c r="L8" s="95"/>
      <c r="M8" s="94"/>
    </row>
    <row r="9" spans="1:16" s="68" customFormat="1" ht="32.1" customHeight="1" x14ac:dyDescent="0.25">
      <c r="A9" s="80">
        <v>7</v>
      </c>
      <c r="B9" s="32" t="s">
        <v>254</v>
      </c>
      <c r="C9" s="33" t="s">
        <v>353</v>
      </c>
      <c r="D9" s="80"/>
      <c r="E9" s="98"/>
      <c r="F9" s="105"/>
      <c r="G9" s="105"/>
      <c r="H9" s="85"/>
      <c r="I9" s="85"/>
      <c r="J9" s="85"/>
      <c r="K9" s="85"/>
      <c r="L9" s="86"/>
      <c r="M9" s="87"/>
      <c r="N9" s="91"/>
    </row>
    <row r="10" spans="1:16" s="31" customFormat="1" ht="32.1" customHeight="1" x14ac:dyDescent="0.25">
      <c r="A10" s="80">
        <v>8</v>
      </c>
      <c r="B10" s="32" t="s">
        <v>253</v>
      </c>
      <c r="C10" s="33" t="s">
        <v>216</v>
      </c>
      <c r="D10" s="80"/>
      <c r="E10" s="98"/>
      <c r="F10" s="104"/>
      <c r="G10" s="104"/>
      <c r="L10" s="70"/>
    </row>
    <row r="11" spans="1:16" s="31" customFormat="1" ht="32.1" customHeight="1" x14ac:dyDescent="0.25">
      <c r="A11" s="80">
        <v>9</v>
      </c>
      <c r="B11" s="32" t="s">
        <v>354</v>
      </c>
      <c r="C11" s="33" t="s">
        <v>60</v>
      </c>
      <c r="D11" s="80"/>
      <c r="E11" s="98"/>
      <c r="F11" s="104"/>
      <c r="G11" s="104"/>
    </row>
    <row r="12" spans="1:16" s="31" customFormat="1" ht="32.1" customHeight="1" x14ac:dyDescent="0.25">
      <c r="A12" s="80">
        <v>10</v>
      </c>
      <c r="B12" s="32" t="s">
        <v>223</v>
      </c>
      <c r="C12" s="33" t="s">
        <v>210</v>
      </c>
      <c r="D12" s="80"/>
      <c r="E12" s="98"/>
      <c r="F12" s="104"/>
      <c r="G12" s="104"/>
      <c r="L12" s="70"/>
    </row>
    <row r="13" spans="1:16" s="31" customFormat="1" ht="32.1" customHeight="1" x14ac:dyDescent="0.25">
      <c r="A13" s="80">
        <v>11</v>
      </c>
      <c r="B13" s="32" t="s">
        <v>207</v>
      </c>
      <c r="C13" s="33" t="s">
        <v>220</v>
      </c>
      <c r="D13" s="80"/>
      <c r="E13" s="98"/>
      <c r="F13" s="104"/>
      <c r="G13" s="104"/>
      <c r="L13"/>
    </row>
    <row r="14" spans="1:16" s="31" customFormat="1" ht="32.1" customHeight="1" x14ac:dyDescent="0.25">
      <c r="A14" s="80">
        <v>12</v>
      </c>
      <c r="B14" s="32" t="s">
        <v>355</v>
      </c>
      <c r="C14" s="33" t="s">
        <v>70</v>
      </c>
      <c r="D14" s="80"/>
      <c r="E14" s="98"/>
      <c r="F14" s="104"/>
      <c r="G14" s="104"/>
      <c r="M14" s="68"/>
      <c r="N14" s="68"/>
      <c r="O14" s="68"/>
      <c r="P14" s="68"/>
    </row>
    <row r="15" spans="1:16" s="31" customFormat="1" ht="32.1" customHeight="1" x14ac:dyDescent="0.25">
      <c r="A15" s="80">
        <v>13</v>
      </c>
      <c r="B15" s="32" t="s">
        <v>209</v>
      </c>
      <c r="C15" s="33" t="s">
        <v>356</v>
      </c>
      <c r="D15" s="80"/>
      <c r="E15" s="98"/>
      <c r="F15" s="106"/>
      <c r="G15" s="107"/>
    </row>
    <row r="16" spans="1:16" s="31" customFormat="1" ht="32.1" customHeight="1" x14ac:dyDescent="0.25">
      <c r="A16" s="80">
        <v>14</v>
      </c>
      <c r="B16" s="32" t="s">
        <v>323</v>
      </c>
      <c r="C16" s="33" t="s">
        <v>278</v>
      </c>
      <c r="D16" s="80"/>
      <c r="E16" s="98"/>
      <c r="F16" s="106"/>
      <c r="G16" s="104"/>
    </row>
    <row r="17" spans="1:16" s="31" customFormat="1" ht="32.1" customHeight="1" x14ac:dyDescent="0.25">
      <c r="A17" s="80">
        <v>15</v>
      </c>
      <c r="B17" s="32" t="s">
        <v>324</v>
      </c>
      <c r="C17" s="33" t="s">
        <v>221</v>
      </c>
      <c r="D17" s="80"/>
      <c r="E17" s="98"/>
      <c r="F17" s="107"/>
      <c r="G17" s="106"/>
      <c r="H17"/>
      <c r="I17"/>
      <c r="J17"/>
      <c r="K17"/>
      <c r="L17"/>
    </row>
    <row r="18" spans="1:16" s="31" customFormat="1" ht="32.1" customHeight="1" x14ac:dyDescent="0.25">
      <c r="A18" s="80">
        <v>16</v>
      </c>
      <c r="B18" s="32" t="s">
        <v>223</v>
      </c>
      <c r="C18" s="33" t="s">
        <v>212</v>
      </c>
      <c r="D18" s="80"/>
      <c r="E18" s="98"/>
      <c r="F18" s="106"/>
      <c r="G18" s="106"/>
      <c r="H18"/>
      <c r="I18"/>
      <c r="J18"/>
      <c r="K18"/>
      <c r="L18"/>
    </row>
    <row r="19" spans="1:16" s="68" customFormat="1" ht="32.1" customHeight="1" x14ac:dyDescent="0.25">
      <c r="A19" s="80">
        <v>17</v>
      </c>
      <c r="B19" s="32" t="s">
        <v>211</v>
      </c>
      <c r="C19" s="33" t="s">
        <v>357</v>
      </c>
      <c r="D19" s="80"/>
      <c r="E19" s="98"/>
      <c r="F19" s="107"/>
      <c r="G19" s="106"/>
      <c r="H19"/>
      <c r="I19"/>
      <c r="J19"/>
      <c r="K19"/>
      <c r="L19"/>
      <c r="M19" s="31"/>
      <c r="N19" s="31"/>
      <c r="O19" s="31"/>
      <c r="P19" s="31"/>
    </row>
    <row r="20" spans="1:16" s="31" customFormat="1" ht="32.1" customHeight="1" x14ac:dyDescent="0.25">
      <c r="A20" s="80">
        <v>18</v>
      </c>
      <c r="B20" s="32" t="s">
        <v>65</v>
      </c>
      <c r="C20" s="33" t="s">
        <v>69</v>
      </c>
      <c r="D20" s="80"/>
      <c r="E20" s="98"/>
      <c r="F20" s="106"/>
      <c r="G20" s="106"/>
      <c r="H20"/>
      <c r="I20"/>
      <c r="J20"/>
      <c r="K20"/>
      <c r="L20"/>
    </row>
    <row r="21" spans="1:16" s="31" customFormat="1" ht="32.1" customHeight="1" x14ac:dyDescent="0.25">
      <c r="A21" s="80">
        <v>19</v>
      </c>
      <c r="B21" s="32" t="s">
        <v>244</v>
      </c>
      <c r="C21" s="33" t="s">
        <v>350</v>
      </c>
      <c r="D21" s="80"/>
      <c r="E21" s="98"/>
      <c r="F21" s="106"/>
      <c r="G21" s="106"/>
      <c r="H21"/>
      <c r="I21"/>
      <c r="J21"/>
      <c r="K21"/>
      <c r="L21"/>
    </row>
    <row r="22" spans="1:16" s="31" customFormat="1" ht="32.1" customHeight="1" x14ac:dyDescent="0.25">
      <c r="A22" s="80">
        <v>20</v>
      </c>
      <c r="B22" s="32" t="s">
        <v>254</v>
      </c>
      <c r="C22" s="33" t="s">
        <v>358</v>
      </c>
      <c r="D22" s="80"/>
      <c r="E22" s="98"/>
      <c r="F22" s="106"/>
      <c r="G22" s="106"/>
      <c r="H22"/>
      <c r="I22"/>
      <c r="J22"/>
      <c r="K22"/>
      <c r="L22"/>
    </row>
    <row r="23" spans="1:16" s="31" customFormat="1" ht="32.1" customHeight="1" x14ac:dyDescent="0.25">
      <c r="A23" s="80">
        <v>21</v>
      </c>
      <c r="B23" s="32" t="s">
        <v>240</v>
      </c>
      <c r="C23" s="33" t="s">
        <v>356</v>
      </c>
      <c r="D23" s="80"/>
      <c r="E23" s="98"/>
      <c r="F23" s="106"/>
      <c r="G23" s="106"/>
      <c r="H23"/>
      <c r="I23"/>
      <c r="J23"/>
      <c r="K23"/>
      <c r="L23"/>
    </row>
    <row r="24" spans="1:16" s="31" customFormat="1" ht="32.1" customHeight="1" x14ac:dyDescent="0.25">
      <c r="A24" s="80">
        <v>22</v>
      </c>
      <c r="B24" s="32" t="s">
        <v>280</v>
      </c>
      <c r="C24" s="33" t="s">
        <v>281</v>
      </c>
      <c r="D24" s="80"/>
      <c r="E24" s="98"/>
      <c r="F24" s="106"/>
      <c r="G24" s="106"/>
      <c r="H24"/>
      <c r="I24"/>
      <c r="J24"/>
      <c r="K24"/>
      <c r="L24"/>
    </row>
    <row r="25" spans="1:16" s="31" customFormat="1" ht="32.1" customHeight="1" x14ac:dyDescent="0.25">
      <c r="A25" s="80">
        <v>23</v>
      </c>
      <c r="B25" s="32" t="s">
        <v>326</v>
      </c>
      <c r="C25" s="33" t="s">
        <v>282</v>
      </c>
      <c r="D25" s="80"/>
      <c r="E25" s="98"/>
      <c r="F25" s="106"/>
      <c r="G25" s="106"/>
      <c r="H25"/>
      <c r="I25"/>
      <c r="J25"/>
      <c r="K25"/>
      <c r="L25"/>
    </row>
    <row r="26" spans="1:16" s="31" customFormat="1" ht="32.1" customHeight="1" x14ac:dyDescent="0.25">
      <c r="A26" s="80"/>
      <c r="B26" s="32"/>
      <c r="C26" s="51"/>
      <c r="D26" s="80"/>
      <c r="E26" s="98"/>
      <c r="F26" s="108"/>
      <c r="G26" s="109"/>
      <c r="H26" s="70"/>
      <c r="I26" s="70"/>
      <c r="J26" s="70"/>
      <c r="K26" s="70"/>
      <c r="L26" s="70"/>
    </row>
    <row r="27" spans="1:16" s="31" customFormat="1" ht="32.1" customHeight="1" x14ac:dyDescent="0.25">
      <c r="A27" s="80"/>
      <c r="B27" s="84" t="s">
        <v>11</v>
      </c>
      <c r="C27" s="84" t="s">
        <v>12</v>
      </c>
      <c r="D27" s="80"/>
      <c r="E27" s="98"/>
      <c r="F27" s="99"/>
      <c r="G27" s="109"/>
      <c r="H27" s="70"/>
      <c r="I27" s="70"/>
      <c r="J27" s="70"/>
      <c r="K27" s="70"/>
      <c r="L27" s="70"/>
    </row>
    <row r="28" spans="1:16" s="31" customFormat="1" ht="32.1" customHeight="1" x14ac:dyDescent="0.25">
      <c r="A28" s="80">
        <v>24</v>
      </c>
      <c r="B28" s="32" t="s">
        <v>220</v>
      </c>
      <c r="C28" s="33" t="s">
        <v>353</v>
      </c>
      <c r="D28" s="80"/>
      <c r="E28" s="98"/>
      <c r="F28" s="99"/>
      <c r="G28" s="103"/>
    </row>
    <row r="29" spans="1:16" s="31" customFormat="1" ht="32.1" customHeight="1" x14ac:dyDescent="0.25">
      <c r="A29" s="80">
        <v>25</v>
      </c>
      <c r="B29" s="32" t="s">
        <v>207</v>
      </c>
      <c r="C29" s="33" t="s">
        <v>354</v>
      </c>
      <c r="D29" s="80"/>
      <c r="E29" s="98"/>
      <c r="F29" s="104"/>
      <c r="G29" s="104"/>
      <c r="L29"/>
    </row>
    <row r="30" spans="1:16" s="31" customFormat="1" ht="32.1" customHeight="1" x14ac:dyDescent="0.25">
      <c r="A30" s="80">
        <v>26</v>
      </c>
      <c r="B30" s="32" t="s">
        <v>357</v>
      </c>
      <c r="C30" s="33" t="s">
        <v>212</v>
      </c>
      <c r="D30" s="80"/>
      <c r="E30" s="98"/>
      <c r="F30" s="104"/>
      <c r="G30" s="104"/>
    </row>
    <row r="31" spans="1:16" s="31" customFormat="1" ht="32.1" customHeight="1" x14ac:dyDescent="0.25">
      <c r="A31" s="80">
        <v>27</v>
      </c>
      <c r="B31" s="32" t="s">
        <v>211</v>
      </c>
      <c r="C31" s="33" t="s">
        <v>223</v>
      </c>
      <c r="D31" s="80"/>
      <c r="E31" s="98"/>
      <c r="F31" s="109"/>
      <c r="G31" s="109"/>
      <c r="H31" s="70"/>
      <c r="I31" s="70"/>
      <c r="J31" s="70"/>
      <c r="M31" s="6"/>
      <c r="N31" s="6"/>
      <c r="O31" s="6"/>
    </row>
    <row r="32" spans="1:16" s="31" customFormat="1" ht="32.1" customHeight="1" x14ac:dyDescent="0.25">
      <c r="A32" s="80">
        <v>28</v>
      </c>
      <c r="B32" s="32" t="s">
        <v>62</v>
      </c>
      <c r="C32" s="33" t="s">
        <v>224</v>
      </c>
      <c r="D32" s="80"/>
      <c r="E32" s="98"/>
      <c r="F32" s="104"/>
      <c r="G32" s="104"/>
      <c r="M32" s="6"/>
      <c r="N32" s="6"/>
      <c r="O32" s="6"/>
      <c r="P32" s="6"/>
    </row>
    <row r="33" spans="1:28" s="31" customFormat="1" ht="32.1" customHeight="1" x14ac:dyDescent="0.25">
      <c r="A33" s="80">
        <v>29</v>
      </c>
      <c r="B33" s="32" t="s">
        <v>283</v>
      </c>
      <c r="C33" s="33" t="s">
        <v>327</v>
      </c>
      <c r="D33" s="80"/>
      <c r="E33" s="98"/>
      <c r="F33" s="99"/>
      <c r="G33" s="104"/>
      <c r="M33" s="6"/>
      <c r="N33" s="6"/>
      <c r="O33" s="6"/>
      <c r="P33" s="6"/>
    </row>
    <row r="34" spans="1:28" s="31" customFormat="1" ht="32.1" customHeight="1" x14ac:dyDescent="0.25">
      <c r="A34" s="80">
        <v>30</v>
      </c>
      <c r="B34" s="32" t="s">
        <v>306</v>
      </c>
      <c r="C34" s="33" t="s">
        <v>307</v>
      </c>
      <c r="D34" s="80"/>
      <c r="E34" s="98"/>
      <c r="F34" s="104"/>
      <c r="G34" s="104"/>
      <c r="M34" s="6"/>
      <c r="N34" s="6"/>
      <c r="O34" s="6"/>
      <c r="P34" s="6"/>
    </row>
    <row r="35" spans="1:28" s="31" customFormat="1" ht="32.1" customHeight="1" x14ac:dyDescent="0.25">
      <c r="A35" s="80">
        <v>31</v>
      </c>
      <c r="B35" s="32" t="s">
        <v>241</v>
      </c>
      <c r="C35" s="33" t="s">
        <v>64</v>
      </c>
      <c r="D35" s="80"/>
      <c r="E35" s="98"/>
      <c r="F35" s="109"/>
      <c r="G35" s="109"/>
      <c r="H35" s="70"/>
      <c r="I35" s="70"/>
      <c r="J35" s="70"/>
      <c r="M35" s="6"/>
      <c r="N35" s="6"/>
      <c r="O35" s="6"/>
      <c r="P35" s="6"/>
    </row>
    <row r="36" spans="1:28" s="31" customFormat="1" ht="32.1" customHeight="1" x14ac:dyDescent="0.25">
      <c r="A36" s="80">
        <v>32</v>
      </c>
      <c r="B36" s="32" t="s">
        <v>209</v>
      </c>
      <c r="C36" s="33" t="s">
        <v>70</v>
      </c>
      <c r="D36" s="80"/>
      <c r="E36" s="98"/>
      <c r="F36" s="109"/>
      <c r="G36" s="109"/>
      <c r="H36" s="70"/>
      <c r="I36" s="70"/>
      <c r="J36" s="70"/>
      <c r="M36" s="6"/>
      <c r="N36" s="6"/>
      <c r="O36" s="6"/>
      <c r="P36" s="6"/>
    </row>
    <row r="37" spans="1:28" s="31" customFormat="1" ht="32.1" customHeight="1" x14ac:dyDescent="0.25">
      <c r="A37" s="80">
        <v>33</v>
      </c>
      <c r="B37" s="32" t="s">
        <v>208</v>
      </c>
      <c r="C37" s="33" t="s">
        <v>61</v>
      </c>
      <c r="D37" s="80"/>
      <c r="E37" s="98"/>
      <c r="F37" s="104"/>
      <c r="G37" s="104"/>
      <c r="M37" s="6"/>
      <c r="N37" s="6"/>
      <c r="O37" s="6"/>
      <c r="P37" s="6"/>
    </row>
    <row r="38" spans="1:28" s="31" customFormat="1" ht="32.1" customHeight="1" x14ac:dyDescent="0.25">
      <c r="A38" s="80">
        <v>34</v>
      </c>
      <c r="B38" s="32" t="s">
        <v>358</v>
      </c>
      <c r="C38" s="33" t="s">
        <v>210</v>
      </c>
      <c r="D38" s="80"/>
      <c r="E38" s="98"/>
      <c r="F38" s="99"/>
      <c r="G38" s="104"/>
      <c r="M38" s="6"/>
      <c r="N38" s="6"/>
      <c r="O38" s="6"/>
      <c r="P38" s="6"/>
      <c r="Q38" s="6"/>
      <c r="R38" s="6"/>
      <c r="S38" s="6"/>
    </row>
    <row r="39" spans="1:28" s="31" customFormat="1" ht="32.1" customHeight="1" x14ac:dyDescent="0.25">
      <c r="A39" s="80">
        <v>35</v>
      </c>
      <c r="B39" s="32" t="s">
        <v>65</v>
      </c>
      <c r="C39" s="33"/>
      <c r="D39" s="80"/>
      <c r="E39" s="98"/>
      <c r="F39" s="99"/>
      <c r="G39" s="104"/>
      <c r="M39" s="6"/>
      <c r="N39" s="6"/>
      <c r="O39" s="6"/>
      <c r="P39" s="6"/>
      <c r="Q39" s="6"/>
      <c r="R39" s="6"/>
      <c r="S39" s="6"/>
    </row>
    <row r="40" spans="1:28" s="31" customFormat="1" ht="32.1" customHeight="1" x14ac:dyDescent="0.25">
      <c r="A40" s="80">
        <v>36</v>
      </c>
      <c r="B40" s="32" t="s">
        <v>309</v>
      </c>
      <c r="C40" s="33" t="s">
        <v>310</v>
      </c>
      <c r="D40" s="80"/>
      <c r="E40" s="98"/>
      <c r="F40" s="99"/>
      <c r="G40" s="104"/>
      <c r="M40" s="6"/>
      <c r="N40" s="6"/>
      <c r="O40" s="6"/>
      <c r="P40" s="6"/>
      <c r="Q40" s="6"/>
      <c r="R40" s="6"/>
      <c r="S40" s="6"/>
    </row>
    <row r="41" spans="1:28" s="31" customFormat="1" ht="32.1" customHeight="1" x14ac:dyDescent="0.25">
      <c r="A41" s="80">
        <v>37</v>
      </c>
      <c r="B41" s="32" t="s">
        <v>207</v>
      </c>
      <c r="C41" s="33" t="s">
        <v>60</v>
      </c>
      <c r="D41" s="80"/>
      <c r="E41" s="98"/>
      <c r="F41" s="99"/>
      <c r="G41" s="104"/>
      <c r="M41" s="6"/>
      <c r="N41" s="6"/>
      <c r="O41" s="6"/>
      <c r="P41" s="6"/>
      <c r="Q41" s="6"/>
      <c r="R41" s="6"/>
      <c r="S41" s="6"/>
    </row>
    <row r="42" spans="1:28" s="31" customFormat="1" ht="32.1" customHeight="1" x14ac:dyDescent="0.25">
      <c r="A42" s="80">
        <v>38</v>
      </c>
      <c r="B42" s="32" t="s">
        <v>70</v>
      </c>
      <c r="C42" s="33" t="s">
        <v>64</v>
      </c>
      <c r="D42" s="78"/>
      <c r="E42" s="96"/>
      <c r="F42" s="99"/>
      <c r="G42" s="104"/>
      <c r="M42" s="6"/>
      <c r="N42" s="6"/>
      <c r="O42" s="6"/>
      <c r="P42" s="6"/>
      <c r="Q42" s="6"/>
      <c r="R42" s="6"/>
      <c r="S42" s="6"/>
    </row>
    <row r="43" spans="1:28" s="31" customFormat="1" ht="32.1" customHeight="1" x14ac:dyDescent="0.25">
      <c r="A43" s="80">
        <v>39</v>
      </c>
      <c r="B43" s="32" t="s">
        <v>355</v>
      </c>
      <c r="C43" s="33" t="s">
        <v>240</v>
      </c>
      <c r="D43" s="78"/>
      <c r="E43" s="96"/>
      <c r="F43" s="99"/>
      <c r="G43" s="10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31" customFormat="1" ht="32.1" customHeight="1" x14ac:dyDescent="0.25">
      <c r="A44" s="80">
        <v>40</v>
      </c>
      <c r="B44" s="32" t="s">
        <v>211</v>
      </c>
      <c r="C44" s="33" t="s">
        <v>212</v>
      </c>
      <c r="D44" s="78"/>
      <c r="E44" s="96"/>
      <c r="F44" s="99"/>
      <c r="G44" s="10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2.1" customHeight="1" x14ac:dyDescent="0.25">
      <c r="A45" s="80">
        <v>41</v>
      </c>
      <c r="B45" s="32" t="s">
        <v>358</v>
      </c>
      <c r="C45" s="33" t="s">
        <v>337</v>
      </c>
    </row>
    <row r="46" spans="1:28" x14ac:dyDescent="0.25">
      <c r="A46" s="80">
        <v>42</v>
      </c>
      <c r="B46" s="32" t="s">
        <v>241</v>
      </c>
      <c r="C46" s="33" t="s">
        <v>221</v>
      </c>
    </row>
    <row r="47" spans="1:28" ht="33" customHeight="1" x14ac:dyDescent="0.25">
      <c r="A47" s="80">
        <v>43</v>
      </c>
      <c r="B47" s="32" t="s">
        <v>244</v>
      </c>
      <c r="C47" s="33" t="s">
        <v>352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revolutioniseSPORT-WrestlingWes</vt:lpstr>
      <vt:lpstr>Bout Allocations Blank</vt:lpstr>
      <vt:lpstr>Weigh In List </vt:lpstr>
      <vt:lpstr>WEIGHTS</vt:lpstr>
      <vt:lpstr>Medallists (New)</vt:lpstr>
      <vt:lpstr>Mat A</vt:lpstr>
      <vt:lpstr>Mat B </vt:lpstr>
      <vt:lpstr>Referee Roster A</vt:lpstr>
      <vt:lpstr>Referee Roster B</vt:lpstr>
      <vt:lpstr>'Medallists 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Palm</dc:creator>
  <cp:lastModifiedBy>Dyota Tanuwibawa</cp:lastModifiedBy>
  <cp:lastPrinted>2020-08-23T04:14:18Z</cp:lastPrinted>
  <dcterms:created xsi:type="dcterms:W3CDTF">2017-11-13T02:25:10Z</dcterms:created>
  <dcterms:modified xsi:type="dcterms:W3CDTF">2020-10-05T15:00:23Z</dcterms:modified>
</cp:coreProperties>
</file>