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8800" windowHeight="1287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workbook>
</file>

<file path=xl/calcChain.xml><?xml version="1.0" encoding="utf-8"?>
<calcChain xmlns="http://schemas.openxmlformats.org/spreadsheetml/2006/main">
  <c r="F8" i="11" l="1"/>
  <c r="F14" i="11"/>
  <c r="E14" i="11"/>
  <c r="F13" i="11"/>
  <c r="E13" i="11"/>
  <c r="E8" i="11"/>
  <c r="E3" i="11"/>
  <c r="H8" i="11" l="1"/>
  <c r="H7" i="11"/>
  <c r="E9" i="11"/>
  <c r="F9" i="11" s="1"/>
  <c r="E10" i="11" s="1"/>
  <c r="I5" i="11" l="1"/>
  <c r="H9" i="11" l="1"/>
  <c r="I6" i="11"/>
  <c r="I4" i="11"/>
  <c r="J5" i="11"/>
  <c r="J6" i="11" l="1"/>
  <c r="K5" i="11"/>
  <c r="L5" i="11" l="1"/>
  <c r="K6" i="11"/>
  <c r="M5" i="11" l="1"/>
  <c r="L6" i="11"/>
  <c r="H14" i="11" l="1"/>
  <c r="H13" i="11"/>
  <c r="M6" i="11"/>
  <c r="N5" i="11"/>
  <c r="O5" i="11" l="1"/>
  <c r="N6" i="11"/>
  <c r="O6" i="11" l="1"/>
  <c r="P5" i="11"/>
  <c r="P4" i="11" l="1"/>
  <c r="P6" i="11"/>
  <c r="Q5" i="11"/>
  <c r="Q6" i="11" l="1"/>
  <c r="R5" i="11"/>
  <c r="R6" i="11" l="1"/>
  <c r="S5" i="11"/>
  <c r="S6" i="11" l="1"/>
  <c r="T5" i="11"/>
  <c r="T6" i="11" l="1"/>
  <c r="U5" i="11"/>
  <c r="V5" i="11" l="1"/>
  <c r="U6" i="11"/>
  <c r="W5" i="11" l="1"/>
  <c r="V6" i="11"/>
  <c r="W6" i="11" l="1"/>
  <c r="W4" i="11"/>
  <c r="X5" i="11"/>
  <c r="X6" i="11" l="1"/>
  <c r="Y5" i="11"/>
  <c r="Z5" i="11" l="1"/>
  <c r="Y6" i="11"/>
  <c r="Z6" i="11" l="1"/>
  <c r="AA5" i="11"/>
  <c r="AA6" i="11" l="1"/>
  <c r="AB5" i="11"/>
  <c r="AB6" i="11" l="1"/>
  <c r="AC5" i="11"/>
  <c r="AC6" i="11" l="1"/>
  <c r="AD5" i="11"/>
  <c r="AE5" i="11" l="1"/>
  <c r="AD6" i="11"/>
  <c r="AD4" i="11"/>
  <c r="AE6" i="11" l="1"/>
  <c r="AF5" i="11"/>
  <c r="AF6" i="11" l="1"/>
  <c r="AG5" i="11"/>
  <c r="AH5" i="11" l="1"/>
  <c r="AG6" i="11"/>
  <c r="AI5" i="11" l="1"/>
  <c r="AH6" i="11"/>
  <c r="AJ5" i="11" l="1"/>
  <c r="AI6" i="11"/>
  <c r="AK5" i="11" l="1"/>
  <c r="AJ6" i="11"/>
  <c r="AL5" i="11" l="1"/>
  <c r="AK6" i="11"/>
  <c r="AK4" i="11"/>
  <c r="AM5" i="11" l="1"/>
  <c r="AL6" i="11"/>
  <c r="AM6" i="11" l="1"/>
  <c r="AN5" i="11"/>
  <c r="AO5" i="11" l="1"/>
  <c r="AN6" i="11"/>
  <c r="AO6" i="11" l="1"/>
  <c r="AP5" i="11"/>
  <c r="AP6" i="11" l="1"/>
  <c r="AQ5" i="11"/>
  <c r="AR5" i="11" l="1"/>
  <c r="AQ6" i="11"/>
  <c r="AS5" i="11" l="1"/>
  <c r="AR4" i="11"/>
  <c r="AR6" i="11"/>
  <c r="AT5" i="11" l="1"/>
  <c r="AS6" i="11"/>
  <c r="AU5" i="11" l="1"/>
  <c r="AT6" i="11"/>
  <c r="AU6" i="11" l="1"/>
  <c r="AV5" i="11"/>
  <c r="AW5" i="11" l="1"/>
  <c r="AV6" i="11"/>
  <c r="AX5" i="11" l="1"/>
  <c r="AW6" i="11"/>
  <c r="AX6" i="11" l="1"/>
  <c r="AY5" i="11"/>
  <c r="AY4" i="11" l="1"/>
  <c r="AY6" i="11"/>
  <c r="AZ5" i="11"/>
  <c r="AZ6" i="11" l="1"/>
  <c r="BA5" i="11"/>
  <c r="BB5" i="11" l="1"/>
  <c r="BA6" i="11"/>
  <c r="BC5" i="11" l="1"/>
  <c r="BB6" i="11"/>
  <c r="BC6" i="11" l="1"/>
  <c r="BD5" i="11"/>
  <c r="BE5" i="11" l="1"/>
  <c r="BD6" i="11"/>
  <c r="BF5" i="11" l="1"/>
  <c r="BE6" i="11"/>
  <c r="BG5" i="11" l="1"/>
  <c r="BF4" i="11"/>
  <c r="BF6" i="11"/>
  <c r="BH5" i="11" l="1"/>
  <c r="BG6" i="11"/>
  <c r="BH6" i="11" l="1"/>
  <c r="BI5" i="11"/>
  <c r="BJ5" i="11" l="1"/>
  <c r="BI6" i="11"/>
  <c r="BK5" i="11" l="1"/>
  <c r="BJ6" i="11"/>
  <c r="BK6" i="11" l="1"/>
  <c r="BL5" i="11"/>
  <c r="BL6" i="11" l="1"/>
  <c r="BM5" i="11"/>
  <c r="BM4" i="11" l="1"/>
  <c r="BN5" i="11"/>
  <c r="BM6" i="11"/>
  <c r="BO5" i="11" l="1"/>
  <c r="BN6" i="11"/>
  <c r="BP5" i="11" l="1"/>
  <c r="BO6" i="11"/>
  <c r="BQ5" i="11" l="1"/>
  <c r="BP6" i="11"/>
  <c r="BR5" i="11" l="1"/>
  <c r="BQ6" i="11"/>
  <c r="BS5" i="11" l="1"/>
  <c r="BR6" i="11"/>
  <c r="BS6" i="11" l="1"/>
  <c r="BT5" i="11"/>
  <c r="BT4" i="11" l="1"/>
  <c r="BT6" i="11"/>
  <c r="BU5" i="11"/>
  <c r="BU6" i="11" l="1"/>
  <c r="BV5" i="11"/>
  <c r="BV6" i="11" l="1"/>
  <c r="BW5" i="11"/>
  <c r="BX5" i="11" l="1"/>
  <c r="BW6" i="11"/>
  <c r="BY5" i="11" l="1"/>
  <c r="BX6" i="11"/>
  <c r="BZ5" i="11" l="1"/>
  <c r="BY6" i="11"/>
  <c r="CA5" i="11" l="1"/>
  <c r="BZ6" i="11"/>
  <c r="CA6" i="11" l="1"/>
  <c r="CA4" i="11"/>
  <c r="CB5" i="11"/>
  <c r="CC5" i="11" l="1"/>
  <c r="CB6" i="11"/>
  <c r="CD5" i="11" l="1"/>
  <c r="CC6" i="11"/>
  <c r="CD6" i="11" l="1"/>
  <c r="CE5" i="11"/>
  <c r="CE6" i="11" l="1"/>
  <c r="CF5" i="11"/>
  <c r="CF6" i="11" l="1"/>
  <c r="CG5" i="11"/>
  <c r="CH5" i="11" l="1"/>
  <c r="CG6" i="11"/>
  <c r="CI5" i="11" l="1"/>
  <c r="CH6" i="11"/>
  <c r="CH4" i="11"/>
  <c r="CI6" i="11" l="1"/>
  <c r="CJ5" i="11"/>
  <c r="CK5" i="11" l="1"/>
  <c r="CJ6" i="11"/>
  <c r="CL5" i="11" l="1"/>
  <c r="CK6" i="11"/>
  <c r="CM5" i="11" l="1"/>
  <c r="CL6" i="11"/>
  <c r="CN5" i="11" l="1"/>
  <c r="CM6" i="11"/>
  <c r="CN6" i="11" l="1"/>
  <c r="CO5" i="11"/>
  <c r="CP5" i="11" l="1"/>
  <c r="CO6" i="11"/>
  <c r="CO4" i="11"/>
  <c r="CQ5" i="11" l="1"/>
  <c r="CP6" i="11"/>
  <c r="CQ6" i="11" l="1"/>
  <c r="CR5" i="11"/>
  <c r="CR6" i="11" l="1"/>
  <c r="CS5" i="11"/>
  <c r="CT5" i="11" l="1"/>
  <c r="CS6" i="11"/>
  <c r="CU5" i="11" l="1"/>
  <c r="CT6" i="11"/>
  <c r="CV5" i="11" l="1"/>
  <c r="CU6" i="11"/>
  <c r="CW5" i="11" l="1"/>
  <c r="CV6" i="11"/>
  <c r="CV4" i="11"/>
  <c r="CX5" i="11" l="1"/>
  <c r="CW6" i="11"/>
  <c r="CY5" i="11" l="1"/>
  <c r="CX6" i="11"/>
  <c r="CY6" i="11" l="1"/>
  <c r="CZ5" i="11"/>
  <c r="CZ6" i="11" l="1"/>
  <c r="DA5" i="11"/>
  <c r="DA6" i="11" l="1"/>
  <c r="DB5" i="11"/>
  <c r="DB6" i="11" l="1"/>
  <c r="F10" i="11" l="1"/>
  <c r="E11" i="11" s="1"/>
  <c r="H10" i="11" l="1"/>
  <c r="F11" i="11"/>
  <c r="E12" i="11" s="1"/>
  <c r="F12" i="11" s="1"/>
  <c r="H11" i="11" l="1"/>
  <c r="H12" i="11"/>
</calcChain>
</file>

<file path=xl/sharedStrings.xml><?xml version="1.0" encoding="utf-8"?>
<sst xmlns="http://schemas.openxmlformats.org/spreadsheetml/2006/main" count="49" uniqueCount="48">
  <si>
    <t>PROJECT TITLE</t>
  </si>
  <si>
    <t>Enter Company Name in cell B2.</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</si>
  <si>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</si>
  <si>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</si>
  <si>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</si>
  <si>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</si>
  <si>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</si>
  <si>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</si>
  <si>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TASK DESCRIPTION</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</si>
  <si>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</si>
  <si>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</si>
  <si>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</si>
  <si>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</si>
  <si>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</si>
  <si>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</si>
  <si>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</si>
  <si>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</si>
  <si>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</si>
  <si>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</si>
  <si>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</si>
  <si>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</si>
  <si>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</si>
  <si>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</si>
  <si>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</si>
  <si>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</si>
  <si>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</si>
  <si>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</si>
  <si>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</si>
  <si>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</si>
  <si>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</si>
  <si>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</si>
  <si>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</si>
  <si>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</si>
  <si>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ML 24/25-01 Investigate Image Reconstruction by using Classifiers</t>
  </si>
  <si>
    <t>Sprint 1</t>
  </si>
  <si>
    <t>Sprint 2</t>
  </si>
  <si>
    <t>Sprint 3</t>
  </si>
  <si>
    <t>Sprint 4</t>
  </si>
  <si>
    <t>Sprint 5</t>
  </si>
  <si>
    <t>Sprint 6</t>
  </si>
  <si>
    <t>Title</t>
  </si>
  <si>
    <t>Started</t>
  </si>
  <si>
    <t>Information gathering, understanding project and  reviewing existing methods</t>
  </si>
  <si>
    <t>Project Kickstart</t>
  </si>
  <si>
    <t xml:space="preserve">Project testing and initial final project deployement </t>
  </si>
  <si>
    <t xml:space="preserve">Verify bugs and final final project deployement </t>
  </si>
  <si>
    <t xml:space="preserve">Write documentations </t>
  </si>
  <si>
    <t>Finalise and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</si>
</sst>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m/d/yyyy"/>
    <numFmt numFmtId="165" formatCode="mmm\ d\,\ yyyy"/>
    <numFmt numFmtId="166" formatCode="m/d/yy;@"/>
    <numFmt numFmtId="167" formatCode="d"/>
  </numFmts>
  <fonts count="28">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579"/>
      <name val="Calibri"/>
      <charset val="134"/>
      <scheme val="minor"/>
    </font>
    <font>
      <sz val="11"/>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579"/>
      <name val="Times New Roman"/>
      <charset val="134"/>
    </font>
    <font>
      <b/>
      <sz val="14"/>
      <color theme="1"/>
      <name val="Times New Roman"/>
      <charset val="134"/>
    </font>
    <font>
      <sz val="14"/>
      <color theme="1"/>
      <name val="Calibri"/>
      <charset val="134"/>
      <scheme val="minor"/>
    </font>
    <font>
      <b/>
      <sz val="9"/>
      <color theme="0"/>
      <name val="Times New Roman"/>
      <charset val="134"/>
    </font>
    <font>
      <b/>
      <sz val="9"/>
      <color theme="0"/>
      <name val="Calibri"/>
      <charset val="134"/>
      <scheme val="minor"/>
    </font>
    <font>
      <b/>
      <sz val="11"/>
      <color theme="1"/>
      <name val="Calibri"/>
      <charset val="134"/>
      <scheme val="minor"/>
    </font>
    <font>
      <b/>
      <sz val="12"/>
      <color theme="1"/>
      <name val="Times New Roman"/>
      <charset val="134"/>
    </font>
    <font>
      <sz val="11"/>
      <color theme="1"/>
      <name val="Times New Roman"/>
      <charset val="134"/>
    </font>
    <font>
      <b/>
      <sz val="11"/>
      <color theme="1" tint="0.499984740745262"/>
      <name val="Calibri"/>
      <charset val="134"/>
      <scheme val="minor"/>
    </font>
    <font>
      <sz val="10"/>
      <color theme="1" tint="0.499984740745262"/>
      <name val="Arial"/>
      <charset val="134"/>
    </font>
    <font>
      <b/>
      <sz val="11"/>
      <name val="Calibri"/>
      <charset val="134"/>
      <scheme val="minor"/>
    </font>
    <font>
      <sz val="10"/>
      <name val="Arial"/>
      <charset val="134"/>
    </font>
    <font>
      <sz val="9"/>
      <name val="Calibri"/>
      <charset val="134"/>
      <scheme val="minor"/>
    </font>
    <font>
      <sz val="8"/>
      <color theme="0"/>
      <name val="Calibri"/>
      <charset val="134"/>
      <scheme val="minor"/>
    </font>
    <font>
      <b/>
      <sz val="22"/>
      <color theme="1" tint="0.34998626667073579"/>
      <name val="Calibri"/>
      <charset val="134"/>
      <scheme val="major"/>
    </font>
    <font>
      <sz val="11"/>
      <color theme="1"/>
      <name val="Calibri"/>
      <charset val="134"/>
      <scheme val="minor"/>
    </font>
    <font>
      <sz val="12"/>
      <color theme="1"/>
      <name val="Times New Roman"/>
      <family val="1"/>
    </font>
  </fonts>
  <fills count="12">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1" tint="0.499984740745262"/>
        <bgColor theme="4"/>
      </patternFill>
    </fill>
    <fill>
      <patternFill patternType="solid">
        <fgColor theme="1" tint="0.34998626667073579"/>
        <bgColor theme="4"/>
      </patternFill>
    </fill>
    <fill>
      <patternFill patternType="solid">
        <fgColor theme="3" tint="0.59999389629810485"/>
        <bgColor indexed="64"/>
      </patternFill>
    </fill>
    <fill>
      <patternFill patternType="solid">
        <fgColor theme="4" tint="0.79995117038483843"/>
        <bgColor indexed="64"/>
      </patternFill>
    </fill>
    <fill>
      <patternFill patternType="solid">
        <fgColor theme="0" tint="-0.14996795556505021"/>
        <bgColor indexed="64"/>
      </patternFill>
    </fill>
    <fill>
      <patternFill patternType="solid">
        <fgColor theme="1" tint="0.34998626667073579"/>
        <bgColor indexed="64"/>
      </patternFill>
    </fill>
    <fill>
      <patternFill patternType="solid">
        <fgColor theme="4" tint="0.79998168889431442"/>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theme="0" tint="-0.34998626667073579"/>
      </right>
      <top style="medium">
        <color auto="1"/>
      </top>
      <bottom style="medium">
        <color auto="1"/>
      </bottom>
      <diagonal/>
    </border>
    <border>
      <left style="thin">
        <color theme="0" tint="-0.34998626667073579"/>
      </left>
      <right style="thin">
        <color theme="0" tint="-0.34998626667073579"/>
      </right>
      <top style="medium">
        <color auto="1"/>
      </top>
      <bottom style="medium">
        <color auto="1"/>
      </bottom>
      <diagonal/>
    </border>
    <border>
      <left style="thin">
        <color theme="0" tint="-0.34998626667073579"/>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thin">
        <color theme="0" tint="-0.34998626667073579"/>
      </right>
      <top/>
      <bottom style="medium">
        <color auto="1"/>
      </bottom>
      <diagonal/>
    </border>
    <border>
      <left style="thin">
        <color theme="0" tint="-0.34998626667073579"/>
      </left>
      <right/>
      <top/>
      <bottom style="medium">
        <color auto="1"/>
      </bottom>
      <diagonal/>
    </border>
    <border>
      <left/>
      <right style="medium">
        <color auto="1"/>
      </right>
      <top/>
      <bottom style="medium">
        <color auto="1"/>
      </bottom>
      <diagonal/>
    </border>
    <border>
      <left/>
      <right/>
      <top/>
      <bottom style="thin">
        <color theme="0" tint="-0.34998626667073579"/>
      </bottom>
      <diagonal/>
    </border>
    <border>
      <left/>
      <right/>
      <top style="thin">
        <color theme="0" tint="-0.34998626667073579"/>
      </top>
      <bottom/>
      <diagonal/>
    </border>
    <border>
      <left style="thin">
        <color auto="1"/>
      </left>
      <right style="thin">
        <color auto="1"/>
      </right>
      <top style="thin">
        <color auto="1"/>
      </top>
      <bottom style="thin">
        <color auto="1"/>
      </bottom>
      <diagonal/>
    </border>
    <border>
      <left/>
      <right/>
      <top style="medium">
        <color theme="0" tint="-0.14993743705557422"/>
      </top>
      <bottom style="medium">
        <color theme="0" tint="-0.14993743705557422"/>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style="thin">
        <color theme="0" tint="-0.34998626667073579"/>
      </left>
      <right/>
      <top/>
      <bottom style="medium">
        <color theme="0" tint="-0.14993743705557422"/>
      </bottom>
      <diagonal/>
    </border>
    <border>
      <left style="thin">
        <color theme="0" tint="-0.14990691854609822"/>
      </left>
      <right style="thin">
        <color theme="0" tint="-0.14990691854609822"/>
      </right>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diagonal/>
    </border>
  </borders>
  <cellStyleXfs count="11">
    <xf numFmtId="0" fontId="0" fillId="0" borderId="0"/>
    <xf numFmtId="0" fontId="26" fillId="0" borderId="15" applyFill="0">
      <alignment horizontal="left" vertical="center" indent="2"/>
    </xf>
    <xf numFmtId="9" fontId="26" fillId="0" borderId="0" applyFont="0" applyFill="0" applyBorder="0" applyAlignment="0" applyProtection="0"/>
    <xf numFmtId="166" fontId="26" fillId="0" borderId="15" applyFill="0">
      <alignment horizontal="center" vertical="center"/>
    </xf>
    <xf numFmtId="0" fontId="9" fillId="0" borderId="0" applyNumberFormat="0" applyFill="0" applyBorder="0" applyAlignment="0" applyProtection="0">
      <alignment vertical="top"/>
      <protection locked="0"/>
    </xf>
    <xf numFmtId="0" fontId="25" fillId="0" borderId="0" applyNumberFormat="0" applyFill="0" applyBorder="0" applyAlignment="0" applyProtection="0"/>
    <xf numFmtId="0" fontId="26" fillId="0" borderId="15" applyFill="0">
      <alignment horizontal="center" vertical="center"/>
    </xf>
    <xf numFmtId="0" fontId="13" fillId="0" borderId="0" applyNumberFormat="0" applyFill="0" applyAlignment="0" applyProtection="0"/>
    <xf numFmtId="0" fontId="26" fillId="0" borderId="0" applyNumberFormat="0" applyFill="0" applyProtection="0">
      <alignment horizontal="right" indent="1"/>
    </xf>
    <xf numFmtId="164" fontId="26" fillId="0" borderId="24">
      <alignment horizontal="center" vertical="center"/>
    </xf>
    <xf numFmtId="0" fontId="10" fillId="0" borderId="0"/>
  </cellStyleXfs>
  <cellXfs count="78">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center"/>
    </xf>
    <xf numFmtId="0" fontId="8" fillId="0" borderId="0" xfId="0" applyFont="1" applyAlignment="1">
      <alignment horizontal="left" vertical="top" wrapText="1" indent="1"/>
    </xf>
    <xf numFmtId="0" fontId="0" fillId="0" borderId="0" xfId="0" applyAlignment="1">
      <alignment vertical="top" wrapText="1"/>
    </xf>
    <xf numFmtId="0" fontId="9" fillId="0" borderId="0" xfId="4" applyAlignment="1" applyProtection="1">
      <alignment horizontal="left" vertical="top"/>
    </xf>
    <xf numFmtId="0" fontId="0" fillId="0" borderId="0" xfId="0" applyAlignment="1">
      <alignment vertical="center"/>
    </xf>
    <xf numFmtId="0" fontId="10" fillId="0" borderId="0" xfId="10"/>
    <xf numFmtId="0" fontId="0" fillId="0" borderId="0" xfId="0" applyAlignment="1">
      <alignment horizontal="center"/>
    </xf>
    <xf numFmtId="0" fontId="10" fillId="2" borderId="0" xfId="10" applyFill="1" applyAlignment="1">
      <alignment wrapText="1"/>
    </xf>
    <xf numFmtId="0" fontId="10" fillId="0" borderId="0" xfId="10" applyAlignment="1">
      <alignment wrapText="1"/>
    </xf>
    <xf numFmtId="0" fontId="0" fillId="0" borderId="12" xfId="0" applyBorder="1"/>
    <xf numFmtId="0" fontId="14" fillId="5" borderId="13" xfId="0" applyFont="1" applyFill="1" applyBorder="1" applyAlignment="1">
      <alignment horizontal="left" vertical="center" indent="1"/>
    </xf>
    <xf numFmtId="0" fontId="14" fillId="5" borderId="13" xfId="0" applyFont="1" applyFill="1" applyBorder="1" applyAlignment="1">
      <alignment horizontal="center" vertical="center" wrapText="1"/>
    </xf>
    <xf numFmtId="0" fontId="15" fillId="6" borderId="13" xfId="0" applyFont="1" applyFill="1" applyBorder="1" applyAlignment="1">
      <alignment horizontal="center" vertical="center" wrapText="1"/>
    </xf>
    <xf numFmtId="0" fontId="0" fillId="0" borderId="0" xfId="0" applyAlignment="1">
      <alignment wrapText="1"/>
    </xf>
    <xf numFmtId="0" fontId="10" fillId="0" borderId="14" xfId="10" applyBorder="1" applyAlignment="1">
      <alignment wrapText="1"/>
    </xf>
    <xf numFmtId="0" fontId="17" fillId="7" borderId="14" xfId="6" applyFont="1" applyFill="1" applyBorder="1" applyAlignment="1">
      <alignment horizontal="center" vertical="center"/>
    </xf>
    <xf numFmtId="9" fontId="5" fillId="7" borderId="14" xfId="2" applyFont="1" applyFill="1" applyBorder="1" applyAlignment="1">
      <alignment horizontal="center" vertical="center"/>
    </xf>
    <xf numFmtId="166" fontId="5" fillId="7" borderId="14" xfId="0" applyNumberFormat="1" applyFont="1" applyFill="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18" fillId="8" borderId="14" xfId="6" applyFont="1" applyFill="1" applyBorder="1" applyAlignment="1">
      <alignment horizontal="center" vertical="center"/>
    </xf>
    <xf numFmtId="9" fontId="5" fillId="8" borderId="14" xfId="2" applyFont="1" applyFill="1" applyBorder="1" applyAlignment="1">
      <alignment horizontal="center" vertical="center"/>
    </xf>
    <xf numFmtId="166" fontId="26" fillId="8" borderId="14" xfId="3" applyFill="1" applyBorder="1">
      <alignment horizontal="center" vertical="center"/>
    </xf>
    <xf numFmtId="0" fontId="10" fillId="0" borderId="14" xfId="10" applyBorder="1"/>
    <xf numFmtId="0" fontId="19" fillId="0" borderId="0" xfId="0" applyFont="1"/>
    <xf numFmtId="0" fontId="10" fillId="0" borderId="0" xfId="0" applyFont="1" applyAlignment="1">
      <alignment horizontal="center"/>
    </xf>
    <xf numFmtId="0" fontId="20" fillId="0" borderId="0" xfId="4" applyFont="1" applyAlignment="1" applyProtection="1"/>
    <xf numFmtId="0" fontId="21" fillId="0" borderId="0" xfId="0" applyFont="1"/>
    <xf numFmtId="0" fontId="22" fillId="0" borderId="0" xfId="4" applyFont="1" applyProtection="1">
      <alignment vertical="top"/>
    </xf>
    <xf numFmtId="167" fontId="23" fillId="9" borderId="18" xfId="0" applyNumberFormat="1" applyFont="1" applyFill="1" applyBorder="1" applyAlignment="1">
      <alignment horizontal="center" vertical="center"/>
    </xf>
    <xf numFmtId="167" fontId="23" fillId="9" borderId="0" xfId="0" applyNumberFormat="1" applyFont="1" applyFill="1" applyAlignment="1">
      <alignment horizontal="center" vertical="center"/>
    </xf>
    <xf numFmtId="167" fontId="23" fillId="9" borderId="19" xfId="0" applyNumberFormat="1" applyFont="1" applyFill="1" applyBorder="1" applyAlignment="1">
      <alignment horizontal="center" vertical="center"/>
    </xf>
    <xf numFmtId="0" fontId="24" fillId="10" borderId="20" xfId="0" applyFont="1" applyFill="1" applyBorder="1" applyAlignment="1">
      <alignment horizontal="center" vertical="center" shrinkToFit="1"/>
    </xf>
    <xf numFmtId="0" fontId="0" fillId="0" borderId="21" xfId="0" applyBorder="1" applyAlignment="1">
      <alignment vertical="center"/>
    </xf>
    <xf numFmtId="0" fontId="0" fillId="0" borderId="21" xfId="0" applyBorder="1" applyAlignment="1">
      <alignment horizontal="right" vertical="center"/>
    </xf>
    <xf numFmtId="0" fontId="24" fillId="10" borderId="22" xfId="0" applyFont="1" applyFill="1" applyBorder="1" applyAlignment="1">
      <alignment horizontal="center" vertical="center" shrinkToFit="1"/>
    </xf>
    <xf numFmtId="0" fontId="0" fillId="0" borderId="23" xfId="0" applyBorder="1" applyAlignment="1">
      <alignment vertical="center"/>
    </xf>
    <xf numFmtId="0" fontId="18" fillId="8" borderId="14" xfId="6" applyFont="1" applyFill="1" applyBorder="1" applyAlignment="1">
      <alignment horizontal="center" vertical="center" wrapText="1"/>
    </xf>
    <xf numFmtId="9" fontId="5" fillId="11" borderId="14" xfId="2" applyFont="1" applyFill="1" applyBorder="1" applyAlignment="1">
      <alignment horizontal="center" vertical="center"/>
    </xf>
    <xf numFmtId="0" fontId="27" fillId="11" borderId="14" xfId="6" applyFont="1" applyFill="1" applyBorder="1" applyAlignment="1">
      <alignment horizontal="center" vertical="center"/>
    </xf>
    <xf numFmtId="0" fontId="10" fillId="0" borderId="25" xfId="10" applyBorder="1" applyAlignment="1">
      <alignment horizontal="center"/>
    </xf>
    <xf numFmtId="0" fontId="18" fillId="8" borderId="25" xfId="6" applyFont="1" applyFill="1" applyBorder="1" applyAlignment="1">
      <alignment horizontal="center" vertical="center" wrapText="1"/>
    </xf>
    <xf numFmtId="166" fontId="26" fillId="8" borderId="25" xfId="3" applyFill="1" applyBorder="1" applyAlignment="1">
      <alignment horizontal="center" vertical="center"/>
    </xf>
    <xf numFmtId="9" fontId="5" fillId="8" borderId="25" xfId="2" applyFont="1" applyFill="1" applyBorder="1" applyAlignment="1">
      <alignment horizontal="center" vertical="center"/>
    </xf>
    <xf numFmtId="165" fontId="0" fillId="9" borderId="16" xfId="0" applyNumberFormat="1" applyFill="1" applyBorder="1" applyAlignment="1">
      <alignment horizontal="left" vertical="center" wrapText="1" indent="1"/>
    </xf>
    <xf numFmtId="165" fontId="0" fillId="9" borderId="13" xfId="0" applyNumberFormat="1" applyFill="1" applyBorder="1" applyAlignment="1">
      <alignment horizontal="left" vertical="center" wrapText="1" indent="1"/>
    </xf>
    <xf numFmtId="165" fontId="0" fillId="9" borderId="17" xfId="0" applyNumberFormat="1" applyFill="1" applyBorder="1" applyAlignment="1">
      <alignment horizontal="left" vertical="center" wrapText="1" indent="1"/>
    </xf>
    <xf numFmtId="165" fontId="0" fillId="9" borderId="16" xfId="0" applyNumberFormat="1" applyFill="1" applyBorder="1" applyAlignment="1">
      <alignment horizontal="center" vertical="center" wrapText="1"/>
    </xf>
    <xf numFmtId="165" fontId="0" fillId="9" borderId="13" xfId="0" applyNumberFormat="1" applyFill="1" applyBorder="1" applyAlignment="1">
      <alignment horizontal="center" vertical="center" wrapText="1"/>
    </xf>
    <xf numFmtId="165" fontId="0" fillId="9" borderId="17" xfId="0" applyNumberFormat="1" applyFill="1" applyBorder="1" applyAlignment="1">
      <alignment horizontal="center" vertical="center" wrapText="1"/>
    </xf>
    <xf numFmtId="0" fontId="11" fillId="3" borderId="1" xfId="5" applyFont="1" applyFill="1" applyBorder="1" applyAlignment="1">
      <alignment horizontal="center"/>
    </xf>
    <xf numFmtId="0" fontId="11" fillId="3" borderId="2" xfId="5" applyFont="1" applyFill="1" applyBorder="1" applyAlignment="1">
      <alignment horizontal="center"/>
    </xf>
    <xf numFmtId="0" fontId="11" fillId="3" borderId="3" xfId="5" applyFont="1" applyFill="1" applyBorder="1" applyAlignment="1">
      <alignment horizontal="center"/>
    </xf>
    <xf numFmtId="0" fontId="12" fillId="0" borderId="1" xfId="7" applyFont="1" applyBorder="1" applyAlignment="1">
      <alignment horizontal="center" vertical="center" wrapText="1"/>
    </xf>
    <xf numFmtId="0" fontId="13" fillId="0" borderId="2" xfId="7" applyBorder="1" applyAlignment="1">
      <alignment horizontal="center" vertical="center"/>
    </xf>
    <xf numFmtId="0" fontId="13" fillId="0" borderId="3" xfId="7" applyBorder="1" applyAlignment="1">
      <alignment horizontal="center" vertical="center"/>
    </xf>
    <xf numFmtId="0" fontId="26" fillId="4" borderId="1" xfId="8" applyFill="1" applyBorder="1" applyAlignment="1">
      <alignment horizontal="right" vertical="center"/>
    </xf>
    <xf numFmtId="0" fontId="26" fillId="4" borderId="2" xfId="8" applyFill="1" applyBorder="1" applyAlignment="1">
      <alignment horizontal="right" vertical="center"/>
    </xf>
    <xf numFmtId="0" fontId="26" fillId="4" borderId="4" xfId="8" applyFill="1" applyBorder="1" applyAlignment="1">
      <alignment horizontal="right" vertical="center"/>
    </xf>
    <xf numFmtId="164" fontId="26" fillId="4" borderId="5" xfId="9" applyNumberFormat="1" applyFill="1" applyBorder="1">
      <alignment horizontal="center" vertical="center"/>
    </xf>
    <xf numFmtId="164" fontId="26" fillId="4" borderId="6" xfId="9" applyFill="1" applyBorder="1">
      <alignment horizontal="center" vertical="center"/>
    </xf>
    <xf numFmtId="0" fontId="26" fillId="4" borderId="7" xfId="8" applyFill="1" applyBorder="1" applyAlignment="1">
      <alignment horizontal="right" vertical="center"/>
    </xf>
    <xf numFmtId="0" fontId="26" fillId="4" borderId="8" xfId="8" applyFill="1" applyBorder="1" applyAlignment="1">
      <alignment horizontal="right" vertical="center"/>
    </xf>
    <xf numFmtId="0" fontId="26" fillId="4" borderId="9" xfId="8" applyFill="1" applyBorder="1" applyAlignment="1">
      <alignment horizontal="right"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8" borderId="14" xfId="1" applyFont="1" applyFill="1" applyBorder="1">
      <alignment horizontal="left" vertical="center" indent="2"/>
    </xf>
    <xf numFmtId="0" fontId="16" fillId="7" borderId="14" xfId="0" applyFont="1" applyFill="1" applyBorder="1" applyAlignment="1">
      <alignment horizontal="center" vertical="center"/>
    </xf>
    <xf numFmtId="166" fontId="26" fillId="7" borderId="14" xfId="3" applyFill="1" applyBorder="1">
      <alignment horizontal="center" vertical="center"/>
    </xf>
  </cellXfs>
  <cellStyles count="11">
    <cellStyle name="Date" xfId="3"/>
    <cellStyle name="Heading 1" xfId="7" builtinId="16"/>
    <cellStyle name="Heading 3" xfId="8" builtinId="18"/>
    <cellStyle name="Hyperlink" xfId="4" builtinId="8"/>
    <cellStyle name="Name" xfId="6"/>
    <cellStyle name="Normal" xfId="0" builtinId="0"/>
    <cellStyle name="Percent" xfId="2" builtinId="5"/>
    <cellStyle name="Project Start" xfId="9"/>
    <cellStyle name="Task" xfId="1"/>
    <cellStyle name="Title" xfId="5" builtinId="15"/>
    <cellStyle name="zHiddenText" xfId="10"/>
  </cellStyles>
  <dxfs count="31">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fill>
        <patternFill patternType="solid">
          <bgColor theme="7"/>
        </patternFill>
      </fill>
      <border>
        <left/>
        <right/>
      </border>
    </dxf>
    <dxf>
      <fill>
        <patternFill patternType="solid">
          <bgColor theme="0" tint="-0.34998626667073579"/>
        </patternFill>
      </fill>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rgb="FFC00000"/>
        </left>
        <right style="thin">
          <color rgb="FFC00000"/>
        </right>
      </border>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T16"/>
  <sheetViews>
    <sheetView showGridLines="0" tabSelected="1" zoomScale="40" zoomScaleNormal="40" workbookViewId="0">
      <pane ySplit="6" topLeftCell="A7" activePane="bottomLeft" state="frozen"/>
      <selection pane="bottomLeft" activeCell="BD18" sqref="BD18:BE18"/>
    </sheetView>
  </sheetViews>
  <sheetFormatPr defaultColWidth="9" defaultRowHeight="30" customHeight="1"/>
  <cols>
    <col min="1" max="1" width="2.54296875" style="14" customWidth="1"/>
    <col min="2" max="2" width="15.81640625" customWidth="1"/>
    <col min="3" max="3" width="101" customWidth="1"/>
    <col min="4" max="4" width="10.54296875" customWidth="1"/>
    <col min="5" max="5" width="10.453125" style="15" customWidth="1"/>
    <col min="6" max="6" width="11.54296875" customWidth="1"/>
    <col min="7" max="7" width="2.54296875" customWidth="1"/>
    <col min="8" max="8" width="6.1796875" hidden="1" customWidth="1"/>
    <col min="9" max="63" width="2.54296875" customWidth="1"/>
    <col min="64" max="64" width="3.81640625" customWidth="1"/>
    <col min="65" max="65" width="2.54296875" customWidth="1"/>
    <col min="66" max="72" width="3.26953125" customWidth="1"/>
    <col min="73" max="73" width="2.453125" customWidth="1"/>
    <col min="74" max="74" width="2" customWidth="1"/>
    <col min="75" max="75" width="6.81640625" hidden="1" customWidth="1"/>
    <col min="76" max="76" width="9" hidden="1" customWidth="1"/>
    <col min="77" max="77" width="2.453125" customWidth="1"/>
    <col min="78" max="100" width="2.54296875" customWidth="1"/>
    <col min="101" max="106" width="2.1796875" customWidth="1"/>
  </cols>
  <sheetData>
    <row r="1" spans="1:106" ht="30" customHeight="1" thickBot="1">
      <c r="A1" s="16"/>
      <c r="B1" s="59" t="s">
        <v>0</v>
      </c>
      <c r="C1" s="60"/>
      <c r="D1" s="60"/>
      <c r="E1" s="60"/>
      <c r="F1" s="61"/>
      <c r="H1" s="5"/>
      <c r="I1" s="36"/>
    </row>
    <row r="2" spans="1:106" ht="60" customHeight="1" thickBot="1">
      <c r="A2" s="14" t="s">
        <v>1</v>
      </c>
      <c r="B2" s="62" t="s">
        <v>33</v>
      </c>
      <c r="C2" s="63"/>
      <c r="D2" s="63"/>
      <c r="E2" s="63"/>
      <c r="F2" s="64"/>
      <c r="I2" s="37"/>
    </row>
    <row r="3" spans="1:106" ht="30" customHeight="1" thickBot="1">
      <c r="B3" s="65" t="s">
        <v>2</v>
      </c>
      <c r="C3" s="66"/>
      <c r="D3" s="67"/>
      <c r="E3" s="68">
        <f>DATE(2025,1,1)</f>
        <v>45658</v>
      </c>
      <c r="F3" s="69"/>
    </row>
    <row r="4" spans="1:106" ht="30" customHeight="1" thickBot="1">
      <c r="A4" s="17" t="s">
        <v>3</v>
      </c>
      <c r="B4" s="70" t="s">
        <v>4</v>
      </c>
      <c r="C4" s="71"/>
      <c r="D4" s="72"/>
      <c r="E4" s="73">
        <v>1</v>
      </c>
      <c r="F4" s="74"/>
      <c r="I4" s="53">
        <f>I5</f>
        <v>45656</v>
      </c>
      <c r="J4" s="54"/>
      <c r="K4" s="54"/>
      <c r="L4" s="54"/>
      <c r="M4" s="54"/>
      <c r="N4" s="54"/>
      <c r="O4" s="55"/>
      <c r="P4" s="53">
        <f>P5</f>
        <v>45663</v>
      </c>
      <c r="Q4" s="54"/>
      <c r="R4" s="54"/>
      <c r="S4" s="54"/>
      <c r="T4" s="54"/>
      <c r="U4" s="54"/>
      <c r="V4" s="55"/>
      <c r="W4" s="53">
        <f>W5</f>
        <v>45670</v>
      </c>
      <c r="X4" s="54"/>
      <c r="Y4" s="54"/>
      <c r="Z4" s="54"/>
      <c r="AA4" s="54"/>
      <c r="AB4" s="54"/>
      <c r="AC4" s="55"/>
      <c r="AD4" s="53">
        <f>AD5</f>
        <v>45677</v>
      </c>
      <c r="AE4" s="54"/>
      <c r="AF4" s="54"/>
      <c r="AG4" s="54"/>
      <c r="AH4" s="54"/>
      <c r="AI4" s="54"/>
      <c r="AJ4" s="55"/>
      <c r="AK4" s="53">
        <f>AK5</f>
        <v>45684</v>
      </c>
      <c r="AL4" s="54"/>
      <c r="AM4" s="54"/>
      <c r="AN4" s="54"/>
      <c r="AO4" s="54"/>
      <c r="AP4" s="54"/>
      <c r="AQ4" s="55"/>
      <c r="AR4" s="53">
        <f>AR5</f>
        <v>45691</v>
      </c>
      <c r="AS4" s="54"/>
      <c r="AT4" s="54"/>
      <c r="AU4" s="54"/>
      <c r="AV4" s="54"/>
      <c r="AW4" s="54"/>
      <c r="AX4" s="55"/>
      <c r="AY4" s="53">
        <f>AY5</f>
        <v>45698</v>
      </c>
      <c r="AZ4" s="54"/>
      <c r="BA4" s="54"/>
      <c r="BB4" s="54"/>
      <c r="BC4" s="54"/>
      <c r="BD4" s="54"/>
      <c r="BE4" s="55"/>
      <c r="BF4" s="53">
        <f>BF5</f>
        <v>45705</v>
      </c>
      <c r="BG4" s="54"/>
      <c r="BH4" s="54"/>
      <c r="BI4" s="54"/>
      <c r="BJ4" s="54"/>
      <c r="BK4" s="54"/>
      <c r="BL4" s="55"/>
      <c r="BM4" s="53">
        <f>BM5</f>
        <v>45712</v>
      </c>
      <c r="BN4" s="54"/>
      <c r="BO4" s="54"/>
      <c r="BP4" s="54"/>
      <c r="BQ4" s="54"/>
      <c r="BR4" s="54"/>
      <c r="BS4" s="55"/>
      <c r="BT4" s="56">
        <f>BT5</f>
        <v>45719</v>
      </c>
      <c r="BU4" s="57"/>
      <c r="BV4" s="57"/>
      <c r="BW4" s="57"/>
      <c r="BX4" s="57"/>
      <c r="BY4" s="57"/>
      <c r="BZ4" s="58"/>
      <c r="CA4" s="53">
        <f>CA5</f>
        <v>45726</v>
      </c>
      <c r="CB4" s="54"/>
      <c r="CC4" s="54"/>
      <c r="CD4" s="54"/>
      <c r="CE4" s="54"/>
      <c r="CF4" s="54"/>
      <c r="CG4" s="55"/>
      <c r="CH4" s="53">
        <f>CH5</f>
        <v>45733</v>
      </c>
      <c r="CI4" s="54"/>
      <c r="CJ4" s="54"/>
      <c r="CK4" s="54"/>
      <c r="CL4" s="54"/>
      <c r="CM4" s="54"/>
      <c r="CN4" s="55"/>
      <c r="CO4" s="53">
        <f>CO5</f>
        <v>45740</v>
      </c>
      <c r="CP4" s="54"/>
      <c r="CQ4" s="54"/>
      <c r="CR4" s="54"/>
      <c r="CS4" s="54"/>
      <c r="CT4" s="54"/>
      <c r="CU4" s="55"/>
      <c r="CV4" s="53">
        <f>CV5</f>
        <v>45747</v>
      </c>
      <c r="CW4" s="54"/>
      <c r="CX4" s="54"/>
      <c r="CY4" s="54"/>
      <c r="CZ4" s="54"/>
      <c r="DA4" s="54"/>
      <c r="DB4" s="55"/>
    </row>
    <row r="5" spans="1:106" ht="15" customHeight="1">
      <c r="A5" s="17" t="s">
        <v>5</v>
      </c>
      <c r="B5" s="18"/>
      <c r="C5" s="18"/>
      <c r="D5" s="18"/>
      <c r="E5" s="18"/>
      <c r="F5" s="18"/>
      <c r="G5" s="18"/>
      <c r="I5" s="38">
        <f>Project_Start-WEEKDAY(Project_Start,1)+2+7*(Display_Week-1)</f>
        <v>45656</v>
      </c>
      <c r="J5" s="39">
        <f>I5+1</f>
        <v>45657</v>
      </c>
      <c r="K5" s="39">
        <f t="shared" ref="K5:AZ5" si="0">J5+1</f>
        <v>45658</v>
      </c>
      <c r="L5" s="39">
        <f t="shared" si="0"/>
        <v>45659</v>
      </c>
      <c r="M5" s="39">
        <f t="shared" si="0"/>
        <v>45660</v>
      </c>
      <c r="N5" s="39">
        <f t="shared" si="0"/>
        <v>45661</v>
      </c>
      <c r="O5" s="40">
        <f t="shared" si="0"/>
        <v>45662</v>
      </c>
      <c r="P5" s="38">
        <f t="shared" si="0"/>
        <v>45663</v>
      </c>
      <c r="Q5" s="39">
        <f t="shared" si="0"/>
        <v>45664</v>
      </c>
      <c r="R5" s="39">
        <f t="shared" si="0"/>
        <v>45665</v>
      </c>
      <c r="S5" s="39">
        <f t="shared" si="0"/>
        <v>45666</v>
      </c>
      <c r="T5" s="39">
        <f t="shared" si="0"/>
        <v>45667</v>
      </c>
      <c r="U5" s="39">
        <f t="shared" si="0"/>
        <v>45668</v>
      </c>
      <c r="V5" s="40">
        <f t="shared" si="0"/>
        <v>45669</v>
      </c>
      <c r="W5" s="38">
        <f t="shared" si="0"/>
        <v>45670</v>
      </c>
      <c r="X5" s="39">
        <f t="shared" si="0"/>
        <v>45671</v>
      </c>
      <c r="Y5" s="39">
        <f t="shared" si="0"/>
        <v>45672</v>
      </c>
      <c r="Z5" s="39">
        <f t="shared" si="0"/>
        <v>45673</v>
      </c>
      <c r="AA5" s="39">
        <f t="shared" si="0"/>
        <v>45674</v>
      </c>
      <c r="AB5" s="39">
        <f t="shared" si="0"/>
        <v>45675</v>
      </c>
      <c r="AC5" s="40">
        <f t="shared" si="0"/>
        <v>45676</v>
      </c>
      <c r="AD5" s="38">
        <f t="shared" si="0"/>
        <v>45677</v>
      </c>
      <c r="AE5" s="39">
        <f t="shared" si="0"/>
        <v>45678</v>
      </c>
      <c r="AF5" s="39">
        <f t="shared" si="0"/>
        <v>45679</v>
      </c>
      <c r="AG5" s="39">
        <f t="shared" si="0"/>
        <v>45680</v>
      </c>
      <c r="AH5" s="39">
        <f t="shared" si="0"/>
        <v>45681</v>
      </c>
      <c r="AI5" s="39">
        <f t="shared" si="0"/>
        <v>45682</v>
      </c>
      <c r="AJ5" s="40">
        <f t="shared" si="0"/>
        <v>45683</v>
      </c>
      <c r="AK5" s="38">
        <f t="shared" si="0"/>
        <v>45684</v>
      </c>
      <c r="AL5" s="39">
        <f t="shared" si="0"/>
        <v>45685</v>
      </c>
      <c r="AM5" s="39">
        <f t="shared" si="0"/>
        <v>45686</v>
      </c>
      <c r="AN5" s="39">
        <f t="shared" si="0"/>
        <v>45687</v>
      </c>
      <c r="AO5" s="39">
        <f t="shared" si="0"/>
        <v>45688</v>
      </c>
      <c r="AP5" s="39">
        <f t="shared" si="0"/>
        <v>45689</v>
      </c>
      <c r="AQ5" s="40">
        <f t="shared" si="0"/>
        <v>45690</v>
      </c>
      <c r="AR5" s="38">
        <f t="shared" si="0"/>
        <v>45691</v>
      </c>
      <c r="AS5" s="39">
        <f t="shared" si="0"/>
        <v>45692</v>
      </c>
      <c r="AT5" s="39">
        <f t="shared" si="0"/>
        <v>45693</v>
      </c>
      <c r="AU5" s="39">
        <f t="shared" si="0"/>
        <v>45694</v>
      </c>
      <c r="AV5" s="39">
        <f t="shared" si="0"/>
        <v>45695</v>
      </c>
      <c r="AW5" s="39">
        <f t="shared" si="0"/>
        <v>45696</v>
      </c>
      <c r="AX5" s="40">
        <f t="shared" si="0"/>
        <v>45697</v>
      </c>
      <c r="AY5" s="38">
        <f t="shared" si="0"/>
        <v>45698</v>
      </c>
      <c r="AZ5" s="39">
        <f t="shared" si="0"/>
        <v>45699</v>
      </c>
      <c r="BA5" s="39">
        <f t="shared" ref="BA5:BG5" si="1">AZ5+1</f>
        <v>45700</v>
      </c>
      <c r="BB5" s="39">
        <f t="shared" si="1"/>
        <v>45701</v>
      </c>
      <c r="BC5" s="39">
        <f t="shared" si="1"/>
        <v>45702</v>
      </c>
      <c r="BD5" s="39">
        <f t="shared" si="1"/>
        <v>45703</v>
      </c>
      <c r="BE5" s="40">
        <f t="shared" si="1"/>
        <v>45704</v>
      </c>
      <c r="BF5" s="38">
        <f t="shared" si="1"/>
        <v>45705</v>
      </c>
      <c r="BG5" s="39">
        <f t="shared" si="1"/>
        <v>45706</v>
      </c>
      <c r="BH5" s="39">
        <f t="shared" ref="BH5:BM5" si="2">BG5+1</f>
        <v>45707</v>
      </c>
      <c r="BI5" s="39">
        <f t="shared" si="2"/>
        <v>45708</v>
      </c>
      <c r="BJ5" s="39">
        <f t="shared" si="2"/>
        <v>45709</v>
      </c>
      <c r="BK5" s="39">
        <f t="shared" si="2"/>
        <v>45710</v>
      </c>
      <c r="BL5" s="40">
        <f t="shared" si="2"/>
        <v>45711</v>
      </c>
      <c r="BM5" s="38">
        <f t="shared" si="2"/>
        <v>45712</v>
      </c>
      <c r="BN5" s="39">
        <f t="shared" ref="BN5:DB5" si="3">BM5+1</f>
        <v>45713</v>
      </c>
      <c r="BO5" s="39">
        <f t="shared" si="3"/>
        <v>45714</v>
      </c>
      <c r="BP5" s="39">
        <f t="shared" si="3"/>
        <v>45715</v>
      </c>
      <c r="BQ5" s="39">
        <f t="shared" si="3"/>
        <v>45716</v>
      </c>
      <c r="BR5" s="39">
        <f t="shared" si="3"/>
        <v>45717</v>
      </c>
      <c r="BS5" s="40">
        <f t="shared" si="3"/>
        <v>45718</v>
      </c>
      <c r="BT5" s="38">
        <f t="shared" si="3"/>
        <v>45719</v>
      </c>
      <c r="BU5" s="39">
        <f t="shared" si="3"/>
        <v>45720</v>
      </c>
      <c r="BV5" s="39">
        <f t="shared" si="3"/>
        <v>45721</v>
      </c>
      <c r="BW5" s="39">
        <f t="shared" si="3"/>
        <v>45722</v>
      </c>
      <c r="BX5" s="39">
        <f t="shared" si="3"/>
        <v>45723</v>
      </c>
      <c r="BY5" s="39">
        <f t="shared" si="3"/>
        <v>45724</v>
      </c>
      <c r="BZ5" s="40">
        <f t="shared" si="3"/>
        <v>45725</v>
      </c>
      <c r="CA5" s="38">
        <f t="shared" si="3"/>
        <v>45726</v>
      </c>
      <c r="CB5" s="39">
        <f t="shared" si="3"/>
        <v>45727</v>
      </c>
      <c r="CC5" s="39">
        <f t="shared" si="3"/>
        <v>45728</v>
      </c>
      <c r="CD5" s="39">
        <f t="shared" si="3"/>
        <v>45729</v>
      </c>
      <c r="CE5" s="39">
        <f t="shared" si="3"/>
        <v>45730</v>
      </c>
      <c r="CF5" s="39">
        <f t="shared" si="3"/>
        <v>45731</v>
      </c>
      <c r="CG5" s="40">
        <f t="shared" si="3"/>
        <v>45732</v>
      </c>
      <c r="CH5" s="38">
        <f t="shared" si="3"/>
        <v>45733</v>
      </c>
      <c r="CI5" s="39">
        <f t="shared" si="3"/>
        <v>45734</v>
      </c>
      <c r="CJ5" s="39">
        <f t="shared" si="3"/>
        <v>45735</v>
      </c>
      <c r="CK5" s="39">
        <f t="shared" si="3"/>
        <v>45736</v>
      </c>
      <c r="CL5" s="39">
        <f t="shared" si="3"/>
        <v>45737</v>
      </c>
      <c r="CM5" s="39">
        <f t="shared" si="3"/>
        <v>45738</v>
      </c>
      <c r="CN5" s="40">
        <f t="shared" si="3"/>
        <v>45739</v>
      </c>
      <c r="CO5" s="38">
        <f t="shared" si="3"/>
        <v>45740</v>
      </c>
      <c r="CP5" s="39">
        <f t="shared" si="3"/>
        <v>45741</v>
      </c>
      <c r="CQ5" s="39">
        <f t="shared" si="3"/>
        <v>45742</v>
      </c>
      <c r="CR5" s="39">
        <f t="shared" si="3"/>
        <v>45743</v>
      </c>
      <c r="CS5" s="39">
        <f t="shared" si="3"/>
        <v>45744</v>
      </c>
      <c r="CT5" s="39">
        <f t="shared" si="3"/>
        <v>45745</v>
      </c>
      <c r="CU5" s="40">
        <f t="shared" si="3"/>
        <v>45746</v>
      </c>
      <c r="CV5" s="38">
        <f t="shared" si="3"/>
        <v>45747</v>
      </c>
      <c r="CW5" s="39">
        <f t="shared" si="3"/>
        <v>45748</v>
      </c>
      <c r="CX5" s="39">
        <f t="shared" si="3"/>
        <v>45749</v>
      </c>
      <c r="CY5" s="39">
        <f t="shared" si="3"/>
        <v>45750</v>
      </c>
      <c r="CZ5" s="39">
        <f t="shared" si="3"/>
        <v>45751</v>
      </c>
      <c r="DA5" s="39">
        <f t="shared" si="3"/>
        <v>45752</v>
      </c>
      <c r="DB5" s="40">
        <f t="shared" si="3"/>
        <v>45753</v>
      </c>
    </row>
    <row r="6" spans="1:106" ht="30" customHeight="1" thickBot="1">
      <c r="A6" s="17" t="s">
        <v>6</v>
      </c>
      <c r="B6" s="19" t="s">
        <v>7</v>
      </c>
      <c r="C6" s="20" t="s">
        <v>8</v>
      </c>
      <c r="D6" s="20" t="s">
        <v>9</v>
      </c>
      <c r="E6" s="20" t="s">
        <v>10</v>
      </c>
      <c r="F6" s="20" t="s">
        <v>11</v>
      </c>
      <c r="G6" s="21"/>
      <c r="H6" s="21" t="s">
        <v>12</v>
      </c>
      <c r="I6" s="41" t="str">
        <f>LEFT(TEXT(I5,"ddd"),1)</f>
        <v>周</v>
      </c>
      <c r="J6" s="41" t="str">
        <f t="shared" ref="J6:AR6" si="4">LEFT(TEXT(J5,"ddd"),1)</f>
        <v>周</v>
      </c>
      <c r="K6" s="41" t="str">
        <f t="shared" si="4"/>
        <v>周</v>
      </c>
      <c r="L6" s="41" t="str">
        <f t="shared" si="4"/>
        <v>周</v>
      </c>
      <c r="M6" s="41" t="str">
        <f t="shared" si="4"/>
        <v>周</v>
      </c>
      <c r="N6" s="41" t="str">
        <f t="shared" si="4"/>
        <v>周</v>
      </c>
      <c r="O6" s="41" t="str">
        <f t="shared" si="4"/>
        <v>周</v>
      </c>
      <c r="P6" s="41" t="str">
        <f t="shared" si="4"/>
        <v>周</v>
      </c>
      <c r="Q6" s="41" t="str">
        <f t="shared" si="4"/>
        <v>周</v>
      </c>
      <c r="R6" s="41" t="str">
        <f t="shared" si="4"/>
        <v>周</v>
      </c>
      <c r="S6" s="41" t="str">
        <f t="shared" si="4"/>
        <v>周</v>
      </c>
      <c r="T6" s="41" t="str">
        <f t="shared" si="4"/>
        <v>周</v>
      </c>
      <c r="U6" s="41" t="str">
        <f t="shared" si="4"/>
        <v>周</v>
      </c>
      <c r="V6" s="41" t="str">
        <f t="shared" si="4"/>
        <v>周</v>
      </c>
      <c r="W6" s="41" t="str">
        <f t="shared" si="4"/>
        <v>周</v>
      </c>
      <c r="X6" s="41" t="str">
        <f t="shared" si="4"/>
        <v>周</v>
      </c>
      <c r="Y6" s="41" t="str">
        <f t="shared" si="4"/>
        <v>周</v>
      </c>
      <c r="Z6" s="41" t="str">
        <f t="shared" si="4"/>
        <v>周</v>
      </c>
      <c r="AA6" s="41" t="str">
        <f t="shared" si="4"/>
        <v>周</v>
      </c>
      <c r="AB6" s="41" t="str">
        <f t="shared" si="4"/>
        <v>周</v>
      </c>
      <c r="AC6" s="41" t="str">
        <f t="shared" si="4"/>
        <v>周</v>
      </c>
      <c r="AD6" s="41" t="str">
        <f t="shared" si="4"/>
        <v>周</v>
      </c>
      <c r="AE6" s="41" t="str">
        <f t="shared" si="4"/>
        <v>周</v>
      </c>
      <c r="AF6" s="41" t="str">
        <f t="shared" si="4"/>
        <v>周</v>
      </c>
      <c r="AG6" s="41" t="str">
        <f t="shared" si="4"/>
        <v>周</v>
      </c>
      <c r="AH6" s="41" t="str">
        <f t="shared" si="4"/>
        <v>周</v>
      </c>
      <c r="AI6" s="41" t="str">
        <f t="shared" si="4"/>
        <v>周</v>
      </c>
      <c r="AJ6" s="41" t="str">
        <f t="shared" si="4"/>
        <v>周</v>
      </c>
      <c r="AK6" s="41" t="str">
        <f t="shared" si="4"/>
        <v>周</v>
      </c>
      <c r="AL6" s="41" t="str">
        <f t="shared" si="4"/>
        <v>周</v>
      </c>
      <c r="AM6" s="41" t="str">
        <f t="shared" si="4"/>
        <v>周</v>
      </c>
      <c r="AN6" s="41" t="str">
        <f t="shared" si="4"/>
        <v>周</v>
      </c>
      <c r="AO6" s="41" t="str">
        <f t="shared" si="4"/>
        <v>周</v>
      </c>
      <c r="AP6" s="41" t="str">
        <f t="shared" si="4"/>
        <v>周</v>
      </c>
      <c r="AQ6" s="41" t="str">
        <f t="shared" si="4"/>
        <v>周</v>
      </c>
      <c r="AR6" s="41" t="str">
        <f t="shared" si="4"/>
        <v>周</v>
      </c>
      <c r="AS6" s="41" t="str">
        <f t="shared" ref="AS6:DB6" si="5">LEFT(TEXT(AS5,"ddd"),1)</f>
        <v>周</v>
      </c>
      <c r="AT6" s="41" t="str">
        <f t="shared" si="5"/>
        <v>周</v>
      </c>
      <c r="AU6" s="41" t="str">
        <f t="shared" si="5"/>
        <v>周</v>
      </c>
      <c r="AV6" s="41" t="str">
        <f t="shared" si="5"/>
        <v>周</v>
      </c>
      <c r="AW6" s="41" t="str">
        <f t="shared" si="5"/>
        <v>周</v>
      </c>
      <c r="AX6" s="41" t="str">
        <f t="shared" si="5"/>
        <v>周</v>
      </c>
      <c r="AY6" s="41" t="str">
        <f t="shared" si="5"/>
        <v>周</v>
      </c>
      <c r="AZ6" s="41" t="str">
        <f t="shared" si="5"/>
        <v>周</v>
      </c>
      <c r="BA6" s="41" t="str">
        <f t="shared" si="5"/>
        <v>周</v>
      </c>
      <c r="BB6" s="41" t="str">
        <f t="shared" si="5"/>
        <v>周</v>
      </c>
      <c r="BC6" s="41" t="str">
        <f t="shared" si="5"/>
        <v>周</v>
      </c>
      <c r="BD6" s="41" t="str">
        <f t="shared" si="5"/>
        <v>周</v>
      </c>
      <c r="BE6" s="41" t="str">
        <f t="shared" si="5"/>
        <v>周</v>
      </c>
      <c r="BF6" s="41" t="str">
        <f t="shared" si="5"/>
        <v>周</v>
      </c>
      <c r="BG6" s="41" t="str">
        <f t="shared" si="5"/>
        <v>周</v>
      </c>
      <c r="BH6" s="41" t="str">
        <f t="shared" si="5"/>
        <v>周</v>
      </c>
      <c r="BI6" s="41" t="str">
        <f t="shared" si="5"/>
        <v>周</v>
      </c>
      <c r="BJ6" s="41" t="str">
        <f t="shared" si="5"/>
        <v>周</v>
      </c>
      <c r="BK6" s="41" t="str">
        <f t="shared" si="5"/>
        <v>周</v>
      </c>
      <c r="BL6" s="44" t="str">
        <f t="shared" si="5"/>
        <v>周</v>
      </c>
      <c r="BM6" s="44" t="str">
        <f t="shared" si="5"/>
        <v>周</v>
      </c>
      <c r="BN6" s="44" t="str">
        <f t="shared" si="5"/>
        <v>周</v>
      </c>
      <c r="BO6" s="44" t="str">
        <f t="shared" si="5"/>
        <v>周</v>
      </c>
      <c r="BP6" s="44" t="str">
        <f t="shared" si="5"/>
        <v>周</v>
      </c>
      <c r="BQ6" s="44" t="str">
        <f t="shared" si="5"/>
        <v>周</v>
      </c>
      <c r="BR6" s="44" t="str">
        <f t="shared" si="5"/>
        <v>周</v>
      </c>
      <c r="BS6" s="44" t="str">
        <f t="shared" si="5"/>
        <v>周</v>
      </c>
      <c r="BT6" s="44" t="str">
        <f t="shared" si="5"/>
        <v>周</v>
      </c>
      <c r="BU6" s="44" t="str">
        <f t="shared" si="5"/>
        <v>周</v>
      </c>
      <c r="BV6" s="44" t="str">
        <f t="shared" si="5"/>
        <v>周</v>
      </c>
      <c r="BW6" s="44" t="str">
        <f t="shared" si="5"/>
        <v>周</v>
      </c>
      <c r="BX6" s="44" t="str">
        <f t="shared" si="5"/>
        <v>周</v>
      </c>
      <c r="BY6" s="44" t="str">
        <f t="shared" si="5"/>
        <v>周</v>
      </c>
      <c r="BZ6" s="44" t="str">
        <f t="shared" si="5"/>
        <v>周</v>
      </c>
      <c r="CA6" s="44" t="str">
        <f t="shared" si="5"/>
        <v>周</v>
      </c>
      <c r="CB6" s="44" t="str">
        <f t="shared" si="5"/>
        <v>周</v>
      </c>
      <c r="CC6" s="44" t="str">
        <f t="shared" si="5"/>
        <v>周</v>
      </c>
      <c r="CD6" s="44" t="str">
        <f t="shared" si="5"/>
        <v>周</v>
      </c>
      <c r="CE6" s="44" t="str">
        <f t="shared" si="5"/>
        <v>周</v>
      </c>
      <c r="CF6" s="44" t="str">
        <f t="shared" si="5"/>
        <v>周</v>
      </c>
      <c r="CG6" s="44" t="str">
        <f t="shared" si="5"/>
        <v>周</v>
      </c>
      <c r="CH6" s="44" t="str">
        <f t="shared" si="5"/>
        <v>周</v>
      </c>
      <c r="CI6" s="44" t="str">
        <f t="shared" si="5"/>
        <v>周</v>
      </c>
      <c r="CJ6" s="44" t="str">
        <f t="shared" si="5"/>
        <v>周</v>
      </c>
      <c r="CK6" s="44" t="str">
        <f t="shared" si="5"/>
        <v>周</v>
      </c>
      <c r="CL6" s="44" t="str">
        <f t="shared" si="5"/>
        <v>周</v>
      </c>
      <c r="CM6" s="44" t="str">
        <f t="shared" si="5"/>
        <v>周</v>
      </c>
      <c r="CN6" s="44" t="str">
        <f t="shared" si="5"/>
        <v>周</v>
      </c>
      <c r="CO6" s="44" t="str">
        <f t="shared" si="5"/>
        <v>周</v>
      </c>
      <c r="CP6" s="44" t="str">
        <f t="shared" si="5"/>
        <v>周</v>
      </c>
      <c r="CQ6" s="44" t="str">
        <f t="shared" si="5"/>
        <v>周</v>
      </c>
      <c r="CR6" s="44" t="str">
        <f t="shared" si="5"/>
        <v>周</v>
      </c>
      <c r="CS6" s="44" t="str">
        <f t="shared" si="5"/>
        <v>周</v>
      </c>
      <c r="CT6" s="44" t="str">
        <f t="shared" si="5"/>
        <v>周</v>
      </c>
      <c r="CU6" s="44" t="str">
        <f t="shared" si="5"/>
        <v>周</v>
      </c>
      <c r="CV6" s="44" t="str">
        <f t="shared" si="5"/>
        <v>周</v>
      </c>
      <c r="CW6" s="44" t="str">
        <f t="shared" si="5"/>
        <v>周</v>
      </c>
      <c r="CX6" s="44" t="str">
        <f t="shared" si="5"/>
        <v>周</v>
      </c>
      <c r="CY6" s="44" t="str">
        <f t="shared" si="5"/>
        <v>周</v>
      </c>
      <c r="CZ6" s="44" t="str">
        <f t="shared" si="5"/>
        <v>周</v>
      </c>
      <c r="DA6" s="44" t="str">
        <f t="shared" si="5"/>
        <v>周</v>
      </c>
      <c r="DB6" s="44" t="str">
        <f t="shared" si="5"/>
        <v>周</v>
      </c>
    </row>
    <row r="7" spans="1:106" ht="30" hidden="1" customHeight="1">
      <c r="A7" s="14" t="s">
        <v>13</v>
      </c>
      <c r="C7" s="22"/>
      <c r="E7"/>
      <c r="H7" t="str">
        <f t="shared" ref="H7:H14" si="6">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row>
    <row r="8" spans="1:106" s="13" customFormat="1" ht="30" customHeight="1" thickBot="1">
      <c r="A8" s="23" t="s">
        <v>14</v>
      </c>
      <c r="B8" s="76" t="s">
        <v>40</v>
      </c>
      <c r="C8" s="24" t="s">
        <v>33</v>
      </c>
      <c r="D8" s="25" t="s">
        <v>41</v>
      </c>
      <c r="E8" s="77">
        <f>Project_Start</f>
        <v>45658</v>
      </c>
      <c r="F8" s="26">
        <f>E14+14</f>
        <v>45741</v>
      </c>
      <c r="G8" s="27"/>
      <c r="H8" s="28">
        <f t="shared" si="6"/>
        <v>84</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row>
    <row r="9" spans="1:106" s="13" customFormat="1" ht="30" customHeight="1" thickBot="1">
      <c r="A9" s="23" t="s">
        <v>15</v>
      </c>
      <c r="B9" s="75" t="s">
        <v>34</v>
      </c>
      <c r="C9" s="29" t="s">
        <v>42</v>
      </c>
      <c r="D9" s="30"/>
      <c r="E9" s="31">
        <f>Project_Start</f>
        <v>45658</v>
      </c>
      <c r="F9" s="31">
        <f>E9+13</f>
        <v>45671</v>
      </c>
      <c r="G9" s="27"/>
      <c r="H9" s="28">
        <f t="shared" si="6"/>
        <v>14</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row>
    <row r="10" spans="1:106" s="13" customFormat="1" ht="34" customHeight="1" thickBot="1">
      <c r="A10" s="23" t="s">
        <v>16</v>
      </c>
      <c r="B10" s="75" t="s">
        <v>35</v>
      </c>
      <c r="C10" s="46" t="s">
        <v>43</v>
      </c>
      <c r="D10" s="30"/>
      <c r="E10" s="31">
        <f>F9</f>
        <v>45671</v>
      </c>
      <c r="F10" s="31">
        <f>E10+14</f>
        <v>45685</v>
      </c>
      <c r="G10" s="27"/>
      <c r="H10" s="28">
        <f t="shared" si="6"/>
        <v>15</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3"/>
      <c r="BZ10" s="43"/>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row>
    <row r="11" spans="1:106" s="13" customFormat="1" ht="30" customHeight="1" thickBot="1">
      <c r="A11" s="49"/>
      <c r="B11" s="75" t="s">
        <v>36</v>
      </c>
      <c r="C11" s="50" t="s">
        <v>44</v>
      </c>
      <c r="D11" s="52"/>
      <c r="E11" s="51">
        <f>F10</f>
        <v>45685</v>
      </c>
      <c r="F11" s="51">
        <f>E11+14</f>
        <v>45699</v>
      </c>
      <c r="G11" s="27"/>
      <c r="H11" s="28">
        <f t="shared" si="6"/>
        <v>15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row>
    <row r="12" spans="1:106" s="13" customFormat="1" ht="44" customHeight="1" thickBot="1">
      <c r="A12" s="32"/>
      <c r="B12" s="75" t="s">
        <v>37</v>
      </c>
      <c r="C12" s="46" t="s">
        <v>45</v>
      </c>
      <c r="D12" s="30"/>
      <c r="E12" s="31">
        <f>F11</f>
        <v>45699</v>
      </c>
      <c r="F12" s="31">
        <f>E12+14</f>
        <v>45713</v>
      </c>
      <c r="G12" s="27"/>
      <c r="H12" s="28">
        <f t="shared" si="6"/>
        <v>15</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3"/>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row>
    <row r="13" spans="1:106" s="13" customFormat="1" ht="30" customHeight="1" thickBot="1">
      <c r="A13" s="32"/>
      <c r="B13" s="75" t="s">
        <v>38</v>
      </c>
      <c r="C13" s="29" t="s">
        <v>46</v>
      </c>
      <c r="D13" s="30"/>
      <c r="E13" s="31">
        <f>F12</f>
        <v>45713</v>
      </c>
      <c r="F13" s="31">
        <f t="shared" ref="F13:F14" si="7">E13+14</f>
        <v>45727</v>
      </c>
      <c r="G13" s="27"/>
      <c r="H13" s="28">
        <f t="shared" si="6"/>
        <v>15</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row>
    <row r="14" spans="1:106" s="13" customFormat="1" ht="30" customHeight="1" thickBot="1">
      <c r="A14" s="23" t="s">
        <v>17</v>
      </c>
      <c r="B14" s="75" t="s">
        <v>39</v>
      </c>
      <c r="C14" s="48" t="s">
        <v>47</v>
      </c>
      <c r="D14" s="47"/>
      <c r="E14" s="31">
        <f>F13</f>
        <v>45727</v>
      </c>
      <c r="F14" s="31">
        <f>E14+14</f>
        <v>45741</v>
      </c>
      <c r="G14" s="27"/>
      <c r="H14" s="28">
        <f t="shared" si="6"/>
        <v>15</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row>
    <row r="15" spans="1:106" ht="30" customHeight="1">
      <c r="C15" s="33"/>
      <c r="F15" s="34"/>
    </row>
    <row r="16" spans="1:106" ht="30" customHeight="1">
      <c r="C16" s="35"/>
    </row>
  </sheetData>
  <mergeCells count="20">
    <mergeCell ref="B1:F1"/>
    <mergeCell ref="B2:F2"/>
    <mergeCell ref="B3:D3"/>
    <mergeCell ref="E3:F3"/>
    <mergeCell ref="B4:D4"/>
    <mergeCell ref="E4:F4"/>
    <mergeCell ref="I4:O4"/>
    <mergeCell ref="P4:V4"/>
    <mergeCell ref="W4:AC4"/>
    <mergeCell ref="AD4:AJ4"/>
    <mergeCell ref="AK4:AQ4"/>
    <mergeCell ref="CH4:CN4"/>
    <mergeCell ref="CO4:CU4"/>
    <mergeCell ref="CV4:DB4"/>
    <mergeCell ref="AR4:AX4"/>
    <mergeCell ref="AY4:BE4"/>
    <mergeCell ref="BF4:BL4"/>
    <mergeCell ref="BM4:BS4"/>
    <mergeCell ref="BT4:BZ4"/>
    <mergeCell ref="CA4:CG4"/>
  </mergeCells>
  <conditionalFormatting sqref="I5:BL14 BM6:DA14 BN5:DA5">
    <cfRule type="expression" dxfId="21" priority="2">
      <formula>AND(TODAY()&gt;=I$5,TODAY()&lt;J$5)</formula>
    </cfRule>
  </conditionalFormatting>
  <conditionalFormatting sqref="D7:D14">
    <cfRule type="dataBar" priority="43">
      <dataBar>
        <cfvo type="num" val="0"/>
        <cfvo type="num" val="1"/>
        <color theme="0" tint="-0.249977111117893"/>
      </dataBar>
      <extLst>
        <ext xmlns:x14="http://schemas.microsoft.com/office/spreadsheetml/2009/9/main" uri="{B025F937-C7B1-47D3-B67F-A62EFF666E3E}">
          <x14:id>{18E6F647-8081-4BB4-BB90-55268D754375}</x14:id>
        </ext>
      </extLst>
    </cfRule>
  </conditionalFormatting>
  <conditionalFormatting sqref="BM5">
    <cfRule type="expression" dxfId="13" priority="8">
      <formula>AND(TODAY()&gt;=BM$5,TODAY()&lt;BN$5)</formula>
    </cfRule>
  </conditionalFormatting>
  <conditionalFormatting sqref="I7:DA14">
    <cfRule type="expression" dxfId="12" priority="56">
      <formula>AND(task_start&lt;=I$5,ROUNDDOWN((task_end-task_start+1)*task_progress,0)+task_start-1&gt;=I$5)</formula>
    </cfRule>
    <cfRule type="expression" dxfId="11" priority="57" stopIfTrue="1">
      <formula>AND(task_end&gt;=I$5,task_start&lt;J$5)</formula>
    </cfRule>
  </conditionalFormatting>
  <conditionalFormatting sqref="DB5:DB14">
    <cfRule type="expression" dxfId="5" priority="64">
      <formula>AND(TODAY()&gt;=DB$5,TODAY()&lt;#REF!)</formula>
    </cfRule>
  </conditionalFormatting>
  <conditionalFormatting sqref="DB7:DB14">
    <cfRule type="expression" dxfId="4" priority="73">
      <formula>AND(task_start&lt;=DB$5,ROUNDDOWN((task_end-task_start+1)*task_progress,0)+task_start-1&gt;=DB$5)</formula>
    </cfRule>
    <cfRule type="expression" dxfId="3" priority="74" stopIfTrue="1">
      <formula>AND(task_end&gt;=DB$5,task_start&lt;#REF!)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29861111111111099" footer="0.29861111111111099"/>
  <pageSetup paperSize="9" scale="25" fitToHeight="0" orientation="landscape" r:id="rId1"/>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18E6F647-8081-4BB4-BB90-55268D754375}">
            <x14:dataBar minLength="0" maxLength="100" gradient="0">
              <x14:cfvo type="num">
                <xm:f>0</xm:f>
              </x14:cfvo>
              <x14:cfvo type="num">
                <xm:f>1</xm:f>
              </x14:cfvo>
              <x14:negativeFillColor rgb="FFFF0000"/>
              <x14:axisColor rgb="FF000000"/>
            </x14:dataBar>
          </x14:cfRule>
          <xm:sqref>D7:D14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ColWidth="9.1796875" defaultRowHeight="13"/>
  <cols>
    <col min="1" max="1" width="87.1796875" style="4" customWidth="1"/>
    <col min="2" max="16384" width="9.1796875" style="5"/>
  </cols>
  <sheetData>
    <row r="1" spans="1:2" ht="46.5" customHeight="1"/>
    <row r="2" spans="1:2" s="1" customFormat="1" ht="15.5">
      <c r="A2" s="6" t="s">
        <v>18</v>
      </c>
      <c r="B2" s="6"/>
    </row>
    <row r="3" spans="1:2" s="2" customFormat="1" ht="27" customHeight="1">
      <c r="A3" s="7" t="s">
        <v>19</v>
      </c>
      <c r="B3" s="8"/>
    </row>
    <row r="4" spans="1:2" s="3" customFormat="1" ht="26">
      <c r="A4" s="9" t="s">
        <v>20</v>
      </c>
    </row>
    <row r="5" spans="1:2" ht="74.150000000000006" customHeight="1">
      <c r="A5" s="10" t="s">
        <v>21</v>
      </c>
    </row>
    <row r="6" spans="1:2" ht="26.25" customHeight="1">
      <c r="A6" s="9" t="s">
        <v>22</v>
      </c>
    </row>
    <row r="7" spans="1:2" s="4" customFormat="1" ht="205" customHeight="1">
      <c r="A7" s="11" t="s">
        <v>23</v>
      </c>
    </row>
    <row r="8" spans="1:2" s="3" customFormat="1" ht="26">
      <c r="A8" s="9" t="s">
        <v>24</v>
      </c>
    </row>
    <row r="9" spans="1:2" ht="58">
      <c r="A9" s="10" t="s">
        <v>25</v>
      </c>
    </row>
    <row r="10" spans="1:2" s="4" customFormat="1" ht="28" customHeight="1">
      <c r="A10" s="12" t="s">
        <v>26</v>
      </c>
    </row>
    <row r="11" spans="1:2" s="3" customFormat="1" ht="26">
      <c r="A11" s="9" t="s">
        <v>27</v>
      </c>
    </row>
    <row r="12" spans="1:2" ht="29">
      <c r="A12" s="10" t="s">
        <v>28</v>
      </c>
    </row>
    <row r="13" spans="1:2" s="4" customFormat="1" ht="28" customHeight="1">
      <c r="A13" s="12" t="s">
        <v>29</v>
      </c>
    </row>
    <row r="14" spans="1:2" s="3" customFormat="1" ht="26">
      <c r="A14" s="9" t="s">
        <v>30</v>
      </c>
    </row>
    <row r="15" spans="1:2" ht="75" customHeight="1">
      <c r="A15" s="10" t="s">
        <v>31</v>
      </c>
    </row>
    <row r="16" spans="1:2" ht="72.5">
      <c r="A16" s="10" t="s">
        <v>32</v>
      </c>
    </row>
  </sheetData>
  <hyperlinks>
    <hyperlink ref="A13" r:id="rId1"/>
    <hyperlink ref="A10" r:id="rId2"/>
    <hyperlink ref="A3" r:id="rId3"/>
    <hyperlink ref="A2" r:id="rId4"/>
  </hyperlinks>
  <pageMargins left="0.5" right="0.5" top="0.5" bottom="0.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Semiland</dc:creator>
  <cp:lastModifiedBy>Administrator</cp:lastModifiedBy>
  <dcterms:created xsi:type="dcterms:W3CDTF">2023-04-04T03:11:26Z</dcterms:created>
  <dcterms:modified xsi:type="dcterms:W3CDTF">2025-01-09T13:00:42Z</dcterms:modified>
</cp:coreProperties>
</file>