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wnloads\Portfolio Projects\"/>
    </mc:Choice>
  </mc:AlternateContent>
  <xr:revisionPtr revIDLastSave="0" documentId="13_ncr:1_{507C123F-2673-4687-A065-28881842C8CA}" xr6:coauthVersionLast="47" xr6:coauthVersionMax="47" xr10:uidLastSave="{00000000-0000-0000-0000-000000000000}"/>
  <bookViews>
    <workbookView xWindow="-108" yWindow="-108" windowWidth="23256" windowHeight="12456" xr2:uid="{D80EB62F-DC61-8F44-8C7B-13CAC3B4793D}"/>
  </bookViews>
  <sheets>
    <sheet name="Dashboard" sheetId="5" r:id="rId1"/>
    <sheet name="Inp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5" i="2" l="1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87" i="2"/>
  <c r="C77" i="2"/>
  <c r="C95" i="2"/>
  <c r="C94" i="2"/>
  <c r="C93" i="2"/>
  <c r="C92" i="2"/>
  <c r="C91" i="2"/>
  <c r="C90" i="2"/>
  <c r="C89" i="2"/>
  <c r="C88" i="2"/>
  <c r="C86" i="2"/>
  <c r="C85" i="2"/>
  <c r="C84" i="2"/>
  <c r="C83" i="2"/>
  <c r="C82" i="2"/>
  <c r="C81" i="2"/>
  <c r="C80" i="2"/>
  <c r="C79" i="2"/>
  <c r="C78" i="2"/>
  <c r="C76" i="2"/>
  <c r="C75" i="2"/>
  <c r="C44" i="2"/>
  <c r="C38" i="2"/>
  <c r="C27" i="2"/>
  <c r="C58" i="2"/>
  <c r="C74" i="2"/>
  <c r="C73" i="2"/>
  <c r="C72" i="2"/>
  <c r="C71" i="2"/>
  <c r="C70" i="2"/>
  <c r="C69" i="2"/>
  <c r="C68" i="2"/>
  <c r="C67" i="2"/>
  <c r="C66" i="2"/>
  <c r="C65" i="2"/>
  <c r="C64" i="2"/>
  <c r="G15" i="5" l="1"/>
  <c r="N8" i="5"/>
  <c r="C14" i="5"/>
  <c r="C17" i="5"/>
  <c r="P17" i="5" s="1"/>
  <c r="M8" i="5"/>
  <c r="D18" i="5"/>
  <c r="L9" i="5"/>
  <c r="E15" i="5"/>
  <c r="E19" i="5"/>
  <c r="K8" i="5"/>
  <c r="F14" i="5"/>
  <c r="F17" i="5"/>
  <c r="F19" i="5"/>
  <c r="J9" i="5"/>
  <c r="J7" i="5"/>
  <c r="G16" i="5"/>
  <c r="J6" i="5"/>
  <c r="I8" i="5"/>
  <c r="H14" i="5"/>
  <c r="H20" i="5" s="1"/>
  <c r="H16" i="5"/>
  <c r="H18" i="5"/>
  <c r="I6" i="5"/>
  <c r="H8" i="5"/>
  <c r="I14" i="5"/>
  <c r="I16" i="5"/>
  <c r="I18" i="5"/>
  <c r="H6" i="5"/>
  <c r="G8" i="5"/>
  <c r="J14" i="5"/>
  <c r="J16" i="5"/>
  <c r="J18" i="5"/>
  <c r="G6" i="5"/>
  <c r="F8" i="5"/>
  <c r="K14" i="5"/>
  <c r="K16" i="5"/>
  <c r="K18" i="5"/>
  <c r="F6" i="5"/>
  <c r="F10" i="5" s="1"/>
  <c r="E8" i="5"/>
  <c r="L14" i="5"/>
  <c r="L16" i="5"/>
  <c r="L18" i="5"/>
  <c r="E6" i="5"/>
  <c r="D9" i="5"/>
  <c r="D8" i="5"/>
  <c r="D7" i="5"/>
  <c r="M14" i="5"/>
  <c r="M15" i="5"/>
  <c r="M16" i="5"/>
  <c r="M17" i="5"/>
  <c r="M18" i="5"/>
  <c r="M19" i="5"/>
  <c r="N9" i="5"/>
  <c r="C18" i="5"/>
  <c r="M7" i="5"/>
  <c r="D17" i="5"/>
  <c r="M6" i="5"/>
  <c r="L7" i="5"/>
  <c r="E18" i="5"/>
  <c r="K9" i="5"/>
  <c r="K7" i="5"/>
  <c r="F16" i="5"/>
  <c r="F18" i="5"/>
  <c r="K6" i="5"/>
  <c r="K10" i="5" s="1"/>
  <c r="J8" i="5"/>
  <c r="G14" i="5"/>
  <c r="G19" i="5"/>
  <c r="I9" i="5"/>
  <c r="I7" i="5"/>
  <c r="H15" i="5"/>
  <c r="H17" i="5"/>
  <c r="H19" i="5"/>
  <c r="H9" i="5"/>
  <c r="H7" i="5"/>
  <c r="I15" i="5"/>
  <c r="I17" i="5"/>
  <c r="I19" i="5"/>
  <c r="G9" i="5"/>
  <c r="G7" i="5"/>
  <c r="J15" i="5"/>
  <c r="J17" i="5"/>
  <c r="J19" i="5"/>
  <c r="F9" i="5"/>
  <c r="F7" i="5"/>
  <c r="K15" i="5"/>
  <c r="K17" i="5"/>
  <c r="K19" i="5"/>
  <c r="E9" i="5"/>
  <c r="E7" i="5"/>
  <c r="L15" i="5"/>
  <c r="L17" i="5"/>
  <c r="L19" i="5"/>
  <c r="D6" i="5"/>
  <c r="C9" i="5"/>
  <c r="C8" i="5"/>
  <c r="C7" i="5"/>
  <c r="N14" i="5"/>
  <c r="N15" i="5"/>
  <c r="N16" i="5"/>
  <c r="N17" i="5"/>
  <c r="N18" i="5"/>
  <c r="N19" i="5"/>
  <c r="C19" i="5"/>
  <c r="C16" i="5"/>
  <c r="P16" i="5" s="1"/>
  <c r="L8" i="5"/>
  <c r="D14" i="5"/>
  <c r="C15" i="5"/>
  <c r="M9" i="5"/>
  <c r="E16" i="5"/>
  <c r="G17" i="5"/>
  <c r="C6" i="5"/>
  <c r="N7" i="5"/>
  <c r="N6" i="5"/>
  <c r="D15" i="5"/>
  <c r="D16" i="5"/>
  <c r="D19" i="5"/>
  <c r="E14" i="5"/>
  <c r="E17" i="5"/>
  <c r="L6" i="5"/>
  <c r="F15" i="5"/>
  <c r="G18" i="5"/>
  <c r="C63" i="2"/>
  <c r="C49" i="2"/>
  <c r="C48" i="2"/>
  <c r="C47" i="2"/>
  <c r="C46" i="2"/>
  <c r="C45" i="2"/>
  <c r="C43" i="2"/>
  <c r="C54" i="2"/>
  <c r="C53" i="2"/>
  <c r="C16" i="2"/>
  <c r="C12" i="2"/>
  <c r="C8" i="2"/>
  <c r="C15" i="2"/>
  <c r="C14" i="2"/>
  <c r="C13" i="2"/>
  <c r="C11" i="2"/>
  <c r="C10" i="2"/>
  <c r="C9" i="2"/>
  <c r="C7" i="2"/>
  <c r="C6" i="2"/>
  <c r="C5" i="2"/>
  <c r="N20" i="5" l="1"/>
  <c r="I20" i="5"/>
  <c r="I21" i="5" s="1"/>
  <c r="P6" i="5"/>
  <c r="C10" i="5"/>
  <c r="P7" i="5"/>
  <c r="F20" i="5"/>
  <c r="F21" i="5" s="1"/>
  <c r="L10" i="5"/>
  <c r="P15" i="5"/>
  <c r="P8" i="5"/>
  <c r="M20" i="5"/>
  <c r="M21" i="5" s="1"/>
  <c r="K20" i="5"/>
  <c r="K21" i="5" s="1"/>
  <c r="I10" i="5"/>
  <c r="D20" i="5"/>
  <c r="P9" i="5"/>
  <c r="E20" i="5"/>
  <c r="E21" i="5" s="1"/>
  <c r="D10" i="5"/>
  <c r="M10" i="5"/>
  <c r="G10" i="5"/>
  <c r="P19" i="5"/>
  <c r="E10" i="5"/>
  <c r="F11" i="5" s="1"/>
  <c r="G20" i="5"/>
  <c r="G21" i="5" s="1"/>
  <c r="P18" i="5"/>
  <c r="J20" i="5"/>
  <c r="J21" i="5" s="1"/>
  <c r="J10" i="5"/>
  <c r="K11" i="5"/>
  <c r="K23" i="5"/>
  <c r="L20" i="5"/>
  <c r="L21" i="5" s="1"/>
  <c r="H10" i="5"/>
  <c r="P14" i="5"/>
  <c r="C20" i="5"/>
  <c r="N10" i="5"/>
  <c r="C55" i="2"/>
  <c r="C56" i="2"/>
  <c r="C57" i="2"/>
  <c r="C59" i="2"/>
  <c r="C60" i="2"/>
  <c r="C17" i="2"/>
  <c r="C21" i="2"/>
  <c r="C22" i="2"/>
  <c r="C23" i="2"/>
  <c r="C34" i="2"/>
  <c r="C35" i="2"/>
  <c r="C36" i="2"/>
  <c r="C37" i="2"/>
  <c r="C39" i="2"/>
  <c r="C19" i="2"/>
  <c r="C24" i="2"/>
  <c r="C42" i="2"/>
  <c r="C18" i="2"/>
  <c r="C25" i="2"/>
  <c r="C26" i="2"/>
  <c r="C29" i="2"/>
  <c r="C20" i="2"/>
  <c r="C30" i="2"/>
  <c r="C31" i="2"/>
  <c r="C32" i="2"/>
  <c r="C41" i="2"/>
  <c r="C33" i="2"/>
  <c r="H11" i="5" l="1"/>
  <c r="H23" i="5"/>
  <c r="M11" i="5"/>
  <c r="M23" i="5"/>
  <c r="L11" i="5"/>
  <c r="L23" i="5"/>
  <c r="L24" i="5" s="1"/>
  <c r="D11" i="5"/>
  <c r="D23" i="5"/>
  <c r="P10" i="5"/>
  <c r="C23" i="5"/>
  <c r="P23" i="5" s="1"/>
  <c r="H21" i="5"/>
  <c r="N11" i="5"/>
  <c r="N23" i="5"/>
  <c r="G11" i="5"/>
  <c r="G23" i="5"/>
  <c r="G24" i="5" s="1"/>
  <c r="J11" i="5"/>
  <c r="J23" i="5"/>
  <c r="D21" i="5"/>
  <c r="N21" i="5"/>
  <c r="P20" i="5"/>
  <c r="I11" i="5"/>
  <c r="I23" i="5"/>
  <c r="I24" i="5" s="1"/>
  <c r="E11" i="5"/>
  <c r="E23" i="5"/>
  <c r="F23" i="5"/>
  <c r="F24" i="5" s="1"/>
  <c r="C51" i="2"/>
  <c r="C62" i="2"/>
  <c r="C50" i="2"/>
  <c r="C61" i="2"/>
  <c r="C28" i="2"/>
  <c r="D24" i="5" l="1"/>
  <c r="M24" i="5"/>
  <c r="J24" i="5"/>
  <c r="K24" i="5"/>
  <c r="H24" i="5"/>
  <c r="E24" i="5"/>
  <c r="N24" i="5"/>
  <c r="C40" i="2"/>
  <c r="C52" i="2"/>
</calcChain>
</file>

<file path=xl/sharedStrings.xml><?xml version="1.0" encoding="utf-8"?>
<sst xmlns="http://schemas.openxmlformats.org/spreadsheetml/2006/main" count="314" uniqueCount="68">
  <si>
    <t>Expenses:</t>
  </si>
  <si>
    <t>Base Salary</t>
  </si>
  <si>
    <t>Bonus</t>
  </si>
  <si>
    <t>Side Hustle</t>
  </si>
  <si>
    <t>Rent</t>
  </si>
  <si>
    <t>Transport</t>
  </si>
  <si>
    <t>Groceries</t>
  </si>
  <si>
    <t>Utilities</t>
  </si>
  <si>
    <t>Other</t>
  </si>
  <si>
    <t>Income:</t>
  </si>
  <si>
    <t>Total Income</t>
  </si>
  <si>
    <t>Total Expenses</t>
  </si>
  <si>
    <t>Savings</t>
  </si>
  <si>
    <t>Date</t>
  </si>
  <si>
    <t>Month</t>
  </si>
  <si>
    <t>Category</t>
  </si>
  <si>
    <t>Description</t>
  </si>
  <si>
    <t>Amount</t>
  </si>
  <si>
    <t>Categories</t>
  </si>
  <si>
    <t>Leisure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</si>
  <si>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</si>
  <si>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</si>
  <si>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</si>
  <si>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</si>
  <si>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</si>
  <si>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</si>
  <si>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</si>
  <si>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</si>
  <si>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</si>
  <si>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</si>
  <si>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</si>
  <si>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</si>
  <si>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Figures in USD</t>
  </si>
  <si>
    <t>Metro card</t>
  </si>
  <si>
    <t>Higher month than usual</t>
  </si>
  <si>
    <t>Apartment split with friend</t>
  </si>
  <si>
    <t>Hotel in NYC</t>
  </si>
  <si>
    <t>Dinner with friends (invited my partner)</t>
  </si>
  <si>
    <t>Commissions from each sale</t>
  </si>
  <si>
    <t>9-5 job</t>
  </si>
  <si>
    <t>Startup idea $</t>
  </si>
  <si>
    <t>Average month</t>
  </si>
  <si>
    <t>Walmart shopping</t>
  </si>
  <si>
    <t>Bought new clothes</t>
  </si>
  <si>
    <t>Drake concert</t>
  </si>
  <si>
    <t>Drinks out</t>
  </si>
  <si>
    <t>Date night</t>
  </si>
  <si>
    <t>Tennis x2</t>
  </si>
  <si>
    <t>Snacks</t>
  </si>
  <si>
    <t>Lunch out x4</t>
  </si>
  <si>
    <t>Dinner with friends x2</t>
  </si>
  <si>
    <t>Exercise</t>
  </si>
  <si>
    <t>Disco &amp; drinks</t>
  </si>
  <si>
    <t>Travel back home</t>
  </si>
  <si>
    <t>NBA game</t>
  </si>
  <si>
    <t>Lemonade</t>
  </si>
  <si>
    <t>Personal Finance Tracker</t>
  </si>
  <si>
    <t>MoM % growth</t>
  </si>
  <si>
    <t>Investments</t>
  </si>
  <si>
    <t>Hotel in Dallas</t>
  </si>
  <si>
    <t>Music concert</t>
  </si>
  <si>
    <t>Stock Dividends</t>
  </si>
  <si>
    <t>Spa</t>
  </si>
  <si>
    <t>New Shoes</t>
  </si>
  <si>
    <t>Income Breakdown</t>
  </si>
  <si>
    <t>Expenses Breakdown</t>
  </si>
  <si>
    <t>Actual Income &amp; Expenses</t>
  </si>
  <si>
    <t>YTD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</si>
</sst>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#,##0_);\(#,##0\);\-\-_)"/>
    <numFmt numFmtId="166" formatCode="dd\-mmm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i/>
      <sz val="12"/>
      <color theme="0"/>
      <name val="Calibri"/>
      <family val="2"/>
      <scheme val="minor"/>
    </font>
    <font>
      <b/>
      <sz val="16"/>
      <color rgb="FF293D68"/>
      <name val="Calibri"/>
      <family val="2"/>
      <scheme val="minor"/>
    </font>
    <font>
      <b/>
      <sz val="20"/>
      <color rgb="FF293D68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93D6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17" fontId="0" fillId="0" borderId="0" xfId="0" applyNumberFormat="1"/>
    <xf numFmtId="0" fontId="3" fillId="2" borderId="0" xfId="0" applyFont="1" applyFill="1"/>
    <xf numFmtId="165" fontId="7" fillId="0" borderId="0" xfId="1" applyNumberFormat="1" applyFont="1"/>
    <xf numFmtId="165" fontId="4" fillId="0" borderId="0" xfId="1" applyNumberFormat="1" applyFont="1" applyFill="1" applyBorder="1"/>
    <xf numFmtId="165" fontId="0" fillId="0" borderId="0" xfId="0" applyNumberFormat="1"/>
    <xf numFmtId="165" fontId="2" fillId="0" borderId="0" xfId="1" applyNumberFormat="1" applyFont="1"/>
    <xf numFmtId="0" fontId="0" fillId="0" borderId="1" xfId="0" applyBorder="1"/>
    <xf numFmtId="0" fontId="8" fillId="2" borderId="0" xfId="0" applyFont="1" applyFill="1"/>
    <xf numFmtId="0" fontId="9" fillId="0" borderId="1" xfId="0" applyFont="1" applyBorder="1"/>
    <xf numFmtId="166" fontId="0" fillId="0" borderId="0" xfId="0" applyNumberFormat="1" applyAlignment="1">
      <alignment horizontal="left"/>
    </xf>
    <xf numFmtId="0" fontId="10" fillId="0" borderId="1" xfId="0" applyFont="1" applyBorder="1"/>
    <xf numFmtId="17" fontId="3" fillId="2" borderId="0" xfId="0" applyNumberFormat="1" applyFont="1" applyFill="1" applyAlignment="1">
      <alignment horizontal="center"/>
    </xf>
    <xf numFmtId="165" fontId="4" fillId="0" borderId="0" xfId="0" applyNumberFormat="1" applyFont="1"/>
    <xf numFmtId="17" fontId="3" fillId="2" borderId="0" xfId="0" applyNumberFormat="1" applyFont="1" applyFill="1" applyAlignment="1">
      <alignment horizontal="right"/>
    </xf>
    <xf numFmtId="0" fontId="4" fillId="4" borderId="3" xfId="0" applyFont="1" applyFill="1" applyBorder="1" applyAlignment="1">
      <alignment horizontal="left"/>
    </xf>
    <xf numFmtId="165" fontId="4" fillId="4" borderId="3" xfId="1" applyNumberFormat="1" applyFont="1" applyFill="1" applyBorder="1"/>
    <xf numFmtId="0" fontId="11" fillId="4" borderId="2" xfId="0" applyFont="1" applyFill="1" applyBorder="1" applyAlignment="1">
      <alignment horizontal="left" indent="1"/>
    </xf>
    <xf numFmtId="165" fontId="6" fillId="4" borderId="2" xfId="1" applyNumberFormat="1" applyFont="1" applyFill="1" applyBorder="1"/>
    <xf numFmtId="9" fontId="11" fillId="4" borderId="2" xfId="2" applyFont="1" applyFill="1" applyBorder="1"/>
    <xf numFmtId="165" fontId="4" fillId="4" borderId="3" xfId="0" applyNumberFormat="1" applyFont="1" applyFill="1" applyBorder="1"/>
    <xf numFmtId="165" fontId="4" fillId="4" borderId="2" xfId="0" applyNumberFormat="1" applyFont="1" applyFill="1" applyBorder="1"/>
    <xf numFmtId="9" fontId="11" fillId="3" borderId="2" xfId="2" applyFont="1" applyFill="1" applyBorder="1"/>
    <xf numFmtId="0" fontId="4" fillId="3" borderId="3" xfId="0" applyFont="1" applyFill="1" applyBorder="1" applyAlignment="1">
      <alignment horizontal="left"/>
    </xf>
    <xf numFmtId="165" fontId="4" fillId="3" borderId="3" xfId="1" applyNumberFormat="1" applyFont="1" applyFill="1" applyBorder="1"/>
    <xf numFmtId="165" fontId="4" fillId="3" borderId="2" xfId="1" applyNumberFormat="1" applyFont="1" applyFill="1" applyBorder="1"/>
    <xf numFmtId="0" fontId="11" fillId="3" borderId="2" xfId="0" applyFont="1" applyFill="1" applyBorder="1" applyAlignment="1">
      <alignment horizontal="left" indent="1"/>
    </xf>
    <xf numFmtId="0" fontId="5" fillId="2" borderId="0" xfId="0" applyFont="1" applyFill="1" applyAlignment="1">
      <alignment horizontal="center"/>
    </xf>
  </cellXfs>
  <cellStyles count="6">
    <cellStyle name="Comma" xfId="1" builtinId="3"/>
    <cellStyle name="Hyperlink 2" xfId="4" xr:uid="{94FF2254-ED9C-40F8-B8AC-D4BCD5A3AAE5}"/>
    <cellStyle name="Hyperlink 2 2" xfId="5" xr:uid="{E08D9334-0645-4E56-A10F-C2832A9A8F97}"/>
    <cellStyle name="Normal" xfId="0" builtinId="0"/>
    <cellStyle name="Normal 2" xfId="3" xr:uid="{2D39CFE0-9609-42DF-9DE7-DA0635199ADE}"/>
    <cellStyle name="Percent" xfId="2" builtinId="5"/>
  </cellStyles>
  <dxfs count="10"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C00000"/>
      </font>
    </dxf>
    <dxf>
      <font>
        <color rgb="FF00B050"/>
      </font>
    </dxf>
  </dxfs>
  <tableStyles count="0" defaultTableStyle="TableStyleMedium2" defaultPivotStyle="PivotStyleLight16"/>
  <colors>
    <mruColors>
      <color rgb="FFFFFF99"/>
      <color rgb="FF293D68"/>
      <color rgb="FF359666"/>
      <color rgb="FF941100"/>
      <color rgb="FF0432FF"/>
      <color rgb="FF521B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293D6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733-424F-BC9A-842C6EA8AF04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733-424F-BC9A-842C6EA8AF04}"/>
              </c:ext>
            </c:extLst>
          </c:dPt>
          <c:dPt>
            <c:idx val="2"/>
            <c:bubble3D val="0"/>
            <c:spPr>
              <a:solidFill>
                <a:srgbClr val="9411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7733-424F-BC9A-842C6EA8AF04}"/>
              </c:ext>
            </c:extLst>
          </c:dPt>
          <c:dPt>
            <c:idx val="3"/>
            <c:bubble3D val="0"/>
            <c:spPr>
              <a:solidFill>
                <a:srgbClr val="3596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733-424F-BC9A-842C6EA8AF04}"/>
              </c:ext>
            </c:extLst>
          </c:dPt>
          <c:dPt>
            <c:idx val="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733-424F-BC9A-842C6EA8AF04}"/>
              </c:ext>
            </c:extLst>
          </c:dPt>
          <c:dPt>
            <c:idx val="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733-424F-BC9A-842C6EA8AF04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733-424F-BC9A-842C6EA8AF04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7733-424F-BC9A-842C6EA8AF04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7733-424F-BC9A-842C6EA8AF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Dashboard!$B$14:$B$19</c:f>
              <c:strCache>
                <c:ptCount val="6"/>
                <c:pt idx="0">
                  <c:v>Rent</c:v>
                </c:pt>
                <c:pt idx="1">
                  <c:v>Utilities</c:v>
                </c:pt>
                <c:pt idx="2">
                  <c:v>Transport</c:v>
                </c:pt>
                <c:pt idx="3">
                  <c:v>Groceries</c:v>
                </c:pt>
                <c:pt idx="4">
                  <c:v>Leisure</c:v>
                </c:pt>
                <c:pt idx="5">
                  <c:v>Other</c:v>
                </c:pt>
              </c:strCache>
            </c:strRef>
          </c:cat>
          <c:val>
            <c:numRef>
              <c:f>Dashboard!$P$14:$P$19</c:f>
              <c:numCache>
                <c:formatCode>#,##0_);\(#,##0\);\-\-_)</c:formatCode>
                <c:ptCount val="6"/>
                <c:pt idx="0">
                  <c:v>15000</c:v>
                </c:pt>
                <c:pt idx="1">
                  <c:v>1459</c:v>
                </c:pt>
                <c:pt idx="2">
                  <c:v>617</c:v>
                </c:pt>
                <c:pt idx="3">
                  <c:v>3668</c:v>
                </c:pt>
                <c:pt idx="4">
                  <c:v>3927</c:v>
                </c:pt>
                <c:pt idx="5">
                  <c:v>2108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33-424F-BC9A-842C6EA8A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293D6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AF-A34B-B0CA-2C557BBA5B8D}"/>
              </c:ext>
            </c:extLst>
          </c:dPt>
          <c:dPt>
            <c:idx val="1"/>
            <c:bubble3D val="0"/>
            <c:spPr>
              <a:solidFill>
                <a:srgbClr val="3596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AF-A34B-B0CA-2C557BBA5B8D}"/>
              </c:ext>
            </c:extLst>
          </c:dPt>
          <c:dPt>
            <c:idx val="2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AF-A34B-B0CA-2C557BBA5B8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AF-A34B-B0CA-2C557BBA5B8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B4AF-A34B-B0CA-2C557BBA5B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Dashboard!$B$6:$B$9</c:f>
              <c:strCache>
                <c:ptCount val="4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  <c:pt idx="3">
                  <c:v>Investments</c:v>
                </c:pt>
              </c:strCache>
            </c:strRef>
          </c:cat>
          <c:val>
            <c:numRef>
              <c:f>Dashboard!$P$6:$P$9</c:f>
              <c:numCache>
                <c:formatCode>#,##0_);\(#,##0\);\-\-_)</c:formatCode>
                <c:ptCount val="4"/>
                <c:pt idx="0">
                  <c:v>42000</c:v>
                </c:pt>
                <c:pt idx="1">
                  <c:v>21530</c:v>
                </c:pt>
                <c:pt idx="2">
                  <c:v>2493</c:v>
                </c:pt>
                <c:pt idx="3">
                  <c:v>3068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4AF-A34B-B0CA-2C557BBA5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19</xdr:row>
      <xdr:rowOff>144144</xdr:rowOff>
    </xdr:from>
    <xdr:to>
      <xdr:col>21</xdr:col>
      <xdr:colOff>435540</xdr:colOff>
      <xdr:row>33</xdr:row>
      <xdr:rowOff>182879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EFC57A-8B51-09B4-62AE-F65042179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4</xdr:row>
      <xdr:rowOff>59338</xdr:rowOff>
    </xdr:from>
    <xdr:to>
      <xdr:col>20</xdr:col>
      <xdr:colOff>731520</xdr:colOff>
      <xdr:row>17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27D84F-07D9-3240-9A6F-F6A686BDA7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0EEF-9B71-674B-B2DF-ED98E05398B8}">
  <dimension ref="B1:AA26"/>
  <sheetViews>
    <sheetView showGridLines="0" tabSelected="1" zoomScaleNormal="100" workbookViewId="0">
      <selection activeCell="X9" sqref="X9"/>
    </sheetView>
  </sheetViews>
  <sheetFormatPr defaultColWidth="10.69921875" defaultRowHeight="15.6" x14ac:dyDescent="0.3"/>
  <cols>
    <col min="1" max="1" width="6.296875" customWidth="1"/>
    <col min="2" max="2" width="15.69921875" customWidth="1"/>
    <col min="3" max="14" width="9.796875" customWidth="1"/>
    <col min="15" max="15" width="3.69921875" customWidth="1"/>
  </cols>
  <sheetData>
    <row r="1" spans="2:27" ht="10.050000000000001" customHeight="1" x14ac:dyDescent="0.3"/>
    <row r="2" spans="2:27" ht="25.8" x14ac:dyDescent="0.5">
      <c r="B2" s="15" t="s">
        <v>56</v>
      </c>
      <c r="C2" s="13"/>
      <c r="D2" s="13"/>
      <c r="E2" s="13"/>
      <c r="F2" s="13"/>
      <c r="G2" s="13"/>
      <c r="H2" s="13"/>
      <c r="I2" s="11"/>
      <c r="J2" s="11"/>
      <c r="K2" s="11"/>
      <c r="L2" s="11"/>
      <c r="M2" s="11"/>
      <c r="N2" s="11"/>
      <c r="O2" s="11"/>
      <c r="P2" s="11"/>
    </row>
    <row r="3" spans="2:27" x14ac:dyDescent="0.3">
      <c r="T3" s="9"/>
      <c r="U3" s="9"/>
      <c r="V3" s="9"/>
      <c r="W3" s="9"/>
      <c r="X3" s="9"/>
      <c r="Y3" s="9"/>
      <c r="Z3" s="9"/>
      <c r="AA3" s="9"/>
    </row>
    <row r="4" spans="2:27" x14ac:dyDescent="0.3">
      <c r="B4" s="12" t="s">
        <v>32</v>
      </c>
      <c r="C4" s="18" t="s">
        <v>20</v>
      </c>
      <c r="D4" s="18" t="s">
        <v>21</v>
      </c>
      <c r="E4" s="18" t="s">
        <v>22</v>
      </c>
      <c r="F4" s="18" t="s">
        <v>23</v>
      </c>
      <c r="G4" s="18" t="s">
        <v>24</v>
      </c>
      <c r="H4" s="18" t="s">
        <v>25</v>
      </c>
      <c r="I4" s="18" t="s">
        <v>26</v>
      </c>
      <c r="J4" s="18" t="s">
        <v>27</v>
      </c>
      <c r="K4" s="18" t="s">
        <v>28</v>
      </c>
      <c r="L4" s="18" t="s">
        <v>29</v>
      </c>
      <c r="M4" s="18" t="s">
        <v>30</v>
      </c>
      <c r="N4" s="18" t="s">
        <v>31</v>
      </c>
      <c r="O4" s="5"/>
      <c r="P4" s="16" t="s">
        <v>67</v>
      </c>
      <c r="R4" s="31" t="s">
        <v>64</v>
      </c>
      <c r="S4" s="31"/>
      <c r="T4" s="31"/>
      <c r="U4" s="31"/>
    </row>
    <row r="5" spans="2:27" x14ac:dyDescent="0.3">
      <c r="B5" t="s">
        <v>9</v>
      </c>
    </row>
    <row r="6" spans="2:27" x14ac:dyDescent="0.3">
      <c r="B6" s="1" t="s">
        <v>1</v>
      </c>
      <c r="C6" s="10">
        <f>SUMIFS(Inputs!$F:$F,Inputs!$C:$C,Dashboard!C$4,Inputs!$D:$D,Dashboard!$B6)</f>
        <v>3500</v>
      </c>
      <c r="D6" s="10">
        <f>SUMIFS(Inputs!$F:$F,Inputs!$C:$C,Dashboard!D$4,Inputs!$D:$D,Dashboard!$B6)</f>
        <v>3500</v>
      </c>
      <c r="E6" s="10">
        <f>SUMIFS(Inputs!$F:$F,Inputs!$C:$C,Dashboard!E$4,Inputs!$D:$D,Dashboard!$B6)</f>
        <v>3500</v>
      </c>
      <c r="F6" s="10">
        <f>SUMIFS(Inputs!$F:$F,Inputs!$C:$C,Dashboard!F$4,Inputs!$D:$D,Dashboard!$B6)</f>
        <v>3500</v>
      </c>
      <c r="G6" s="10">
        <f>SUMIFS(Inputs!$F:$F,Inputs!$C:$C,Dashboard!G$4,Inputs!$D:$D,Dashboard!$B6)</f>
        <v>3500</v>
      </c>
      <c r="H6" s="10">
        <f>SUMIFS(Inputs!$F:$F,Inputs!$C:$C,Dashboard!H$4,Inputs!$D:$D,Dashboard!$B6)</f>
        <v>3500</v>
      </c>
      <c r="I6" s="10">
        <f>SUMIFS(Inputs!$F:$F,Inputs!$C:$C,Dashboard!I$4,Inputs!$D:$D,Dashboard!$B6)</f>
        <v>3500</v>
      </c>
      <c r="J6" s="10">
        <f>SUMIFS(Inputs!$F:$F,Inputs!$C:$C,Dashboard!J$4,Inputs!$D:$D,Dashboard!$B6)</f>
        <v>3500</v>
      </c>
      <c r="K6" s="10">
        <f>SUMIFS(Inputs!$F:$F,Inputs!$C:$C,Dashboard!K$4,Inputs!$D:$D,Dashboard!$B6)</f>
        <v>3500</v>
      </c>
      <c r="L6" s="10">
        <f>SUMIFS(Inputs!$F:$F,Inputs!$C:$C,Dashboard!L$4,Inputs!$D:$D,Dashboard!$B6)</f>
        <v>3500</v>
      </c>
      <c r="M6" s="10">
        <f>SUMIFS(Inputs!$F:$F,Inputs!$C:$C,Dashboard!M$4,Inputs!$D:$D,Dashboard!$B6)</f>
        <v>3500</v>
      </c>
      <c r="N6" s="10">
        <f>SUMIFS(Inputs!$F:$F,Inputs!$C:$C,Dashboard!N$4,Inputs!$D:$D,Dashboard!$B6)</f>
        <v>3500</v>
      </c>
      <c r="P6" s="9">
        <f>SUM(C6:O6)</f>
        <v>42000</v>
      </c>
    </row>
    <row r="7" spans="2:27" x14ac:dyDescent="0.3">
      <c r="B7" s="1" t="s">
        <v>2</v>
      </c>
      <c r="C7" s="10">
        <f>SUMIFS(Inputs!$F:$F,Inputs!$C:$C,Dashboard!C$4,Inputs!$D:$D,Dashboard!$B7)</f>
        <v>850</v>
      </c>
      <c r="D7" s="10">
        <f>SUMIFS(Inputs!$F:$F,Inputs!$C:$C,Dashboard!D$4,Inputs!$D:$D,Dashboard!$B7)</f>
        <v>1025</v>
      </c>
      <c r="E7" s="10">
        <f>SUMIFS(Inputs!$F:$F,Inputs!$C:$C,Dashboard!E$4,Inputs!$D:$D,Dashboard!$B7)</f>
        <v>999</v>
      </c>
      <c r="F7" s="10">
        <f>SUMIFS(Inputs!$F:$F,Inputs!$C:$C,Dashboard!F$4,Inputs!$D:$D,Dashboard!$B7)</f>
        <v>1243</v>
      </c>
      <c r="G7" s="10">
        <f>SUMIFS(Inputs!$F:$F,Inputs!$C:$C,Dashboard!G$4,Inputs!$D:$D,Dashboard!$B7)</f>
        <v>1450</v>
      </c>
      <c r="H7" s="10">
        <f>SUMIFS(Inputs!$F:$F,Inputs!$C:$C,Dashboard!H$4,Inputs!$D:$D,Dashboard!$B7)</f>
        <v>2232</v>
      </c>
      <c r="I7" s="10">
        <f>SUMIFS(Inputs!$F:$F,Inputs!$C:$C,Dashboard!I$4,Inputs!$D:$D,Dashboard!$B7)</f>
        <v>2231</v>
      </c>
      <c r="J7" s="10">
        <f>SUMIFS(Inputs!$F:$F,Inputs!$C:$C,Dashboard!J$4,Inputs!$D:$D,Dashboard!$B7)</f>
        <v>2300</v>
      </c>
      <c r="K7" s="10">
        <f>SUMIFS(Inputs!$F:$F,Inputs!$C:$C,Dashboard!K$4,Inputs!$D:$D,Dashboard!$B7)</f>
        <v>2300</v>
      </c>
      <c r="L7" s="10">
        <f>SUMIFS(Inputs!$F:$F,Inputs!$C:$C,Dashboard!L$4,Inputs!$D:$D,Dashboard!$B7)</f>
        <v>2300</v>
      </c>
      <c r="M7" s="10">
        <f>SUMIFS(Inputs!$F:$F,Inputs!$C:$C,Dashboard!M$4,Inputs!$D:$D,Dashboard!$B7)</f>
        <v>2300</v>
      </c>
      <c r="N7" s="10">
        <f>SUMIFS(Inputs!$F:$F,Inputs!$C:$C,Dashboard!N$4,Inputs!$D:$D,Dashboard!$B7)</f>
        <v>2300</v>
      </c>
      <c r="P7" s="9">
        <f t="shared" ref="P7:P10" si="0">SUM(C7:O7)</f>
        <v>21530</v>
      </c>
    </row>
    <row r="8" spans="2:27" x14ac:dyDescent="0.3">
      <c r="B8" s="1" t="s">
        <v>3</v>
      </c>
      <c r="C8" s="10">
        <f>SUMIFS(Inputs!$F:$F,Inputs!$C:$C,Dashboard!C$4,Inputs!$D:$D,Dashboard!$B8)</f>
        <v>199</v>
      </c>
      <c r="D8" s="10">
        <f>SUMIFS(Inputs!$F:$F,Inputs!$C:$C,Dashboard!D$4,Inputs!$D:$D,Dashboard!$B8)</f>
        <v>228</v>
      </c>
      <c r="E8" s="10">
        <f>SUMIFS(Inputs!$F:$F,Inputs!$C:$C,Dashboard!E$4,Inputs!$D:$D,Dashboard!$B8)</f>
        <v>59</v>
      </c>
      <c r="F8" s="10">
        <f>SUMIFS(Inputs!$F:$F,Inputs!$C:$C,Dashboard!F$4,Inputs!$D:$D,Dashboard!$B8)</f>
        <v>258</v>
      </c>
      <c r="G8" s="10">
        <f>SUMIFS(Inputs!$F:$F,Inputs!$C:$C,Dashboard!G$4,Inputs!$D:$D,Dashboard!$B8)</f>
        <v>1366</v>
      </c>
      <c r="H8" s="10">
        <f>SUMIFS(Inputs!$F:$F,Inputs!$C:$C,Dashboard!H$4,Inputs!$D:$D,Dashboard!$B8)</f>
        <v>199</v>
      </c>
      <c r="I8" s="10">
        <f>SUMIFS(Inputs!$F:$F,Inputs!$C:$C,Dashboard!I$4,Inputs!$D:$D,Dashboard!$B8)</f>
        <v>59</v>
      </c>
      <c r="J8" s="10">
        <f>SUMIFS(Inputs!$F:$F,Inputs!$C:$C,Dashboard!J$4,Inputs!$D:$D,Dashboard!$B8)</f>
        <v>25</v>
      </c>
      <c r="K8" s="10">
        <f>SUMIFS(Inputs!$F:$F,Inputs!$C:$C,Dashboard!K$4,Inputs!$D:$D,Dashboard!$B8)</f>
        <v>25</v>
      </c>
      <c r="L8" s="10">
        <f>SUMIFS(Inputs!$F:$F,Inputs!$C:$C,Dashboard!L$4,Inputs!$D:$D,Dashboard!$B8)</f>
        <v>25</v>
      </c>
      <c r="M8" s="10">
        <f>SUMIFS(Inputs!$F:$F,Inputs!$C:$C,Dashboard!M$4,Inputs!$D:$D,Dashboard!$B8)</f>
        <v>25</v>
      </c>
      <c r="N8" s="10">
        <f>SUMIFS(Inputs!$F:$F,Inputs!$C:$C,Dashboard!N$4,Inputs!$D:$D,Dashboard!$B8)</f>
        <v>25</v>
      </c>
      <c r="P8" s="9">
        <f t="shared" si="0"/>
        <v>2493</v>
      </c>
    </row>
    <row r="9" spans="2:27" x14ac:dyDescent="0.3">
      <c r="B9" s="1" t="s">
        <v>58</v>
      </c>
      <c r="C9" s="10">
        <f>SUMIFS(Inputs!$F:$F,Inputs!$C:$C,Dashboard!C$4,Inputs!$D:$D,Dashboard!$B9)</f>
        <v>0</v>
      </c>
      <c r="D9" s="10">
        <f>SUMIFS(Inputs!$F:$F,Inputs!$C:$C,Dashboard!D$4,Inputs!$D:$D,Dashboard!$B9)</f>
        <v>195</v>
      </c>
      <c r="E9" s="10">
        <f>SUMIFS(Inputs!$F:$F,Inputs!$C:$C,Dashboard!E$4,Inputs!$D:$D,Dashboard!$B9)</f>
        <v>299</v>
      </c>
      <c r="F9" s="10">
        <f>SUMIFS(Inputs!$F:$F,Inputs!$C:$C,Dashboard!F$4,Inputs!$D:$D,Dashboard!$B9)</f>
        <v>359</v>
      </c>
      <c r="G9" s="10">
        <f>SUMIFS(Inputs!$F:$F,Inputs!$C:$C,Dashboard!G$4,Inputs!$D:$D,Dashboard!$B9)</f>
        <v>0</v>
      </c>
      <c r="H9" s="10">
        <f>SUMIFS(Inputs!$F:$F,Inputs!$C:$C,Dashboard!H$4,Inputs!$D:$D,Dashboard!$B9)</f>
        <v>250</v>
      </c>
      <c r="I9" s="10">
        <f>SUMIFS(Inputs!$F:$F,Inputs!$C:$C,Dashboard!I$4,Inputs!$D:$D,Dashboard!$B9)</f>
        <v>215</v>
      </c>
      <c r="J9" s="10">
        <f>SUMIFS(Inputs!$F:$F,Inputs!$C:$C,Dashboard!J$4,Inputs!$D:$D,Dashboard!$B9)</f>
        <v>350</v>
      </c>
      <c r="K9" s="10">
        <f>SUMIFS(Inputs!$F:$F,Inputs!$C:$C,Dashboard!K$4,Inputs!$D:$D,Dashboard!$B9)</f>
        <v>350</v>
      </c>
      <c r="L9" s="10">
        <f>SUMIFS(Inputs!$F:$F,Inputs!$C:$C,Dashboard!L$4,Inputs!$D:$D,Dashboard!$B9)</f>
        <v>350</v>
      </c>
      <c r="M9" s="10">
        <f>SUMIFS(Inputs!$F:$F,Inputs!$C:$C,Dashboard!M$4,Inputs!$D:$D,Dashboard!$B9)</f>
        <v>350</v>
      </c>
      <c r="N9" s="10">
        <f>SUMIFS(Inputs!$F:$F,Inputs!$C:$C,Dashboard!N$4,Inputs!$D:$D,Dashboard!$B9)</f>
        <v>350</v>
      </c>
      <c r="P9" s="9">
        <f t="shared" si="0"/>
        <v>3068</v>
      </c>
    </row>
    <row r="10" spans="2:27" x14ac:dyDescent="0.3">
      <c r="B10" s="19" t="s">
        <v>10</v>
      </c>
      <c r="C10" s="20">
        <f t="shared" ref="C10:N10" si="1">SUM(C6:C9)</f>
        <v>4549</v>
      </c>
      <c r="D10" s="20">
        <f t="shared" si="1"/>
        <v>4948</v>
      </c>
      <c r="E10" s="20">
        <f t="shared" si="1"/>
        <v>4857</v>
      </c>
      <c r="F10" s="20">
        <f t="shared" si="1"/>
        <v>5360</v>
      </c>
      <c r="G10" s="20">
        <f t="shared" si="1"/>
        <v>6316</v>
      </c>
      <c r="H10" s="20">
        <f t="shared" si="1"/>
        <v>6181</v>
      </c>
      <c r="I10" s="20">
        <f t="shared" si="1"/>
        <v>6005</v>
      </c>
      <c r="J10" s="20">
        <f t="shared" si="1"/>
        <v>6175</v>
      </c>
      <c r="K10" s="20">
        <f t="shared" si="1"/>
        <v>6175</v>
      </c>
      <c r="L10" s="20">
        <f t="shared" si="1"/>
        <v>6175</v>
      </c>
      <c r="M10" s="20">
        <f t="shared" si="1"/>
        <v>6175</v>
      </c>
      <c r="N10" s="20">
        <f t="shared" si="1"/>
        <v>6175</v>
      </c>
      <c r="O10" s="4"/>
      <c r="P10" s="24">
        <f t="shared" si="0"/>
        <v>69091</v>
      </c>
    </row>
    <row r="11" spans="2:27" x14ac:dyDescent="0.3">
      <c r="B11" s="21" t="s">
        <v>57</v>
      </c>
      <c r="C11" s="22"/>
      <c r="D11" s="23">
        <f>D10/C10-1</f>
        <v>8.7711584963728217E-2</v>
      </c>
      <c r="E11" s="23">
        <f t="shared" ref="E11:N11" si="2">E10/D10-1</f>
        <v>-1.8391269199676596E-2</v>
      </c>
      <c r="F11" s="23">
        <f t="shared" si="2"/>
        <v>0.10356186946674906</v>
      </c>
      <c r="G11" s="23">
        <f t="shared" si="2"/>
        <v>0.17835820895522381</v>
      </c>
      <c r="H11" s="23">
        <f t="shared" si="2"/>
        <v>-2.1374287523749258E-2</v>
      </c>
      <c r="I11" s="23">
        <f t="shared" si="2"/>
        <v>-2.8474356900177966E-2</v>
      </c>
      <c r="J11" s="23">
        <f t="shared" si="2"/>
        <v>2.8309741881765271E-2</v>
      </c>
      <c r="K11" s="23">
        <f t="shared" si="2"/>
        <v>0</v>
      </c>
      <c r="L11" s="23">
        <f t="shared" si="2"/>
        <v>0</v>
      </c>
      <c r="M11" s="23">
        <f t="shared" si="2"/>
        <v>0</v>
      </c>
      <c r="N11" s="23">
        <f t="shared" si="2"/>
        <v>0</v>
      </c>
      <c r="O11" s="4"/>
      <c r="P11" s="25"/>
    </row>
    <row r="12" spans="2:27" ht="13.05" customHeight="1" x14ac:dyDescent="0.3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2:27" x14ac:dyDescent="0.3">
      <c r="B13" t="s">
        <v>0</v>
      </c>
      <c r="P13" s="4"/>
    </row>
    <row r="14" spans="2:27" x14ac:dyDescent="0.3">
      <c r="B14" s="1" t="s">
        <v>4</v>
      </c>
      <c r="C14" s="10">
        <f>SUMIFS(Inputs!$F:$F,Inputs!$C:$C,Dashboard!C$4,Inputs!$D:$D,Dashboard!$B14)</f>
        <v>1250</v>
      </c>
      <c r="D14" s="10">
        <f>SUMIFS(Inputs!$F:$F,Inputs!$C:$C,Dashboard!D$4,Inputs!$D:$D,Dashboard!$B14)</f>
        <v>1250</v>
      </c>
      <c r="E14" s="10">
        <f>SUMIFS(Inputs!$F:$F,Inputs!$C:$C,Dashboard!E$4,Inputs!$D:$D,Dashboard!$B14)</f>
        <v>1250</v>
      </c>
      <c r="F14" s="10">
        <f>SUMIFS(Inputs!$F:$F,Inputs!$C:$C,Dashboard!F$4,Inputs!$D:$D,Dashboard!$B14)</f>
        <v>1250</v>
      </c>
      <c r="G14" s="10">
        <f>SUMIFS(Inputs!$F:$F,Inputs!$C:$C,Dashboard!G$4,Inputs!$D:$D,Dashboard!$B14)</f>
        <v>1250</v>
      </c>
      <c r="H14" s="10">
        <f>SUMIFS(Inputs!$F:$F,Inputs!$C:$C,Dashboard!H$4,Inputs!$D:$D,Dashboard!$B14)</f>
        <v>1250</v>
      </c>
      <c r="I14" s="10">
        <f>SUMIFS(Inputs!$F:$F,Inputs!$C:$C,Dashboard!I$4,Inputs!$D:$D,Dashboard!$B14)</f>
        <v>1250</v>
      </c>
      <c r="J14" s="10">
        <f>SUMIFS(Inputs!$F:$F,Inputs!$C:$C,Dashboard!J$4,Inputs!$D:$D,Dashboard!$B14)</f>
        <v>1250</v>
      </c>
      <c r="K14" s="10">
        <f>SUMIFS(Inputs!$F:$F,Inputs!$C:$C,Dashboard!K$4,Inputs!$D:$D,Dashboard!$B14)</f>
        <v>1250</v>
      </c>
      <c r="L14" s="10">
        <f>SUMIFS(Inputs!$F:$F,Inputs!$C:$C,Dashboard!L$4,Inputs!$D:$D,Dashboard!$B14)</f>
        <v>1250</v>
      </c>
      <c r="M14" s="10">
        <f>SUMIFS(Inputs!$F:$F,Inputs!$C:$C,Dashboard!M$4,Inputs!$D:$D,Dashboard!$B14)</f>
        <v>1250</v>
      </c>
      <c r="N14" s="10">
        <f>SUMIFS(Inputs!$F:$F,Inputs!$C:$C,Dashboard!N$4,Inputs!$D:$D,Dashboard!$B14)</f>
        <v>1250</v>
      </c>
      <c r="P14" s="9">
        <f>SUM(C14:O14)</f>
        <v>15000</v>
      </c>
    </row>
    <row r="15" spans="2:27" x14ac:dyDescent="0.3">
      <c r="B15" s="1" t="s">
        <v>7</v>
      </c>
      <c r="C15" s="10">
        <f>SUMIFS(Inputs!$F:$F,Inputs!$C:$C,Dashboard!C$4,Inputs!$D:$D,Dashboard!$B15)</f>
        <v>140</v>
      </c>
      <c r="D15" s="10">
        <f>SUMIFS(Inputs!$F:$F,Inputs!$C:$C,Dashboard!D$4,Inputs!$D:$D,Dashboard!$B15)</f>
        <v>105</v>
      </c>
      <c r="E15" s="10">
        <f>SUMIFS(Inputs!$F:$F,Inputs!$C:$C,Dashboard!E$4,Inputs!$D:$D,Dashboard!$B15)</f>
        <v>110</v>
      </c>
      <c r="F15" s="10">
        <f>SUMIFS(Inputs!$F:$F,Inputs!$C:$C,Dashboard!F$4,Inputs!$D:$D,Dashboard!$B15)</f>
        <v>140</v>
      </c>
      <c r="G15" s="10">
        <f>SUMIFS(Inputs!$F:$F,Inputs!$C:$C,Dashboard!G$4,Inputs!$D:$D,Dashboard!$B15)</f>
        <v>152</v>
      </c>
      <c r="H15" s="10">
        <f>SUMIFS(Inputs!$F:$F,Inputs!$C:$C,Dashboard!H$4,Inputs!$D:$D,Dashboard!$B15)</f>
        <v>152</v>
      </c>
      <c r="I15" s="10">
        <f>SUMIFS(Inputs!$F:$F,Inputs!$C:$C,Dashboard!I$4,Inputs!$D:$D,Dashboard!$B15)</f>
        <v>110</v>
      </c>
      <c r="J15" s="10">
        <f>SUMIFS(Inputs!$F:$F,Inputs!$C:$C,Dashboard!J$4,Inputs!$D:$D,Dashboard!$B15)</f>
        <v>110</v>
      </c>
      <c r="K15" s="10">
        <f>SUMIFS(Inputs!$F:$F,Inputs!$C:$C,Dashboard!K$4,Inputs!$D:$D,Dashboard!$B15)</f>
        <v>110</v>
      </c>
      <c r="L15" s="10">
        <f>SUMIFS(Inputs!$F:$F,Inputs!$C:$C,Dashboard!L$4,Inputs!$D:$D,Dashboard!$B15)</f>
        <v>110</v>
      </c>
      <c r="M15" s="10">
        <f>SUMIFS(Inputs!$F:$F,Inputs!$C:$C,Dashboard!M$4,Inputs!$D:$D,Dashboard!$B15)</f>
        <v>110</v>
      </c>
      <c r="N15" s="10">
        <f>SUMIFS(Inputs!$F:$F,Inputs!$C:$C,Dashboard!N$4,Inputs!$D:$D,Dashboard!$B15)</f>
        <v>110</v>
      </c>
      <c r="P15" s="9">
        <f t="shared" ref="P15:P20" si="3">SUM(C15:O15)</f>
        <v>1459</v>
      </c>
    </row>
    <row r="16" spans="2:27" x14ac:dyDescent="0.3">
      <c r="B16" s="1" t="s">
        <v>5</v>
      </c>
      <c r="C16" s="10">
        <f>SUMIFS(Inputs!$F:$F,Inputs!$C:$C,Dashboard!C$4,Inputs!$D:$D,Dashboard!$B16)</f>
        <v>52</v>
      </c>
      <c r="D16" s="10">
        <f>SUMIFS(Inputs!$F:$F,Inputs!$C:$C,Dashboard!D$4,Inputs!$D:$D,Dashboard!$B16)</f>
        <v>52</v>
      </c>
      <c r="E16" s="10">
        <f>SUMIFS(Inputs!$F:$F,Inputs!$C:$C,Dashboard!E$4,Inputs!$D:$D,Dashboard!$B16)</f>
        <v>52</v>
      </c>
      <c r="F16" s="10">
        <f>SUMIFS(Inputs!$F:$F,Inputs!$C:$C,Dashboard!F$4,Inputs!$D:$D,Dashboard!$B16)</f>
        <v>52</v>
      </c>
      <c r="G16" s="10">
        <f>SUMIFS(Inputs!$F:$F,Inputs!$C:$C,Dashboard!G$4,Inputs!$D:$D,Dashboard!$B16)</f>
        <v>52</v>
      </c>
      <c r="H16" s="10">
        <f>SUMIFS(Inputs!$F:$F,Inputs!$C:$C,Dashboard!H$4,Inputs!$D:$D,Dashboard!$B16)</f>
        <v>52</v>
      </c>
      <c r="I16" s="10">
        <f>SUMIFS(Inputs!$F:$F,Inputs!$C:$C,Dashboard!I$4,Inputs!$D:$D,Dashboard!$B16)</f>
        <v>45</v>
      </c>
      <c r="J16" s="10">
        <f>SUMIFS(Inputs!$F:$F,Inputs!$C:$C,Dashboard!J$4,Inputs!$D:$D,Dashboard!$B16)</f>
        <v>52</v>
      </c>
      <c r="K16" s="10">
        <f>SUMIFS(Inputs!$F:$F,Inputs!$C:$C,Dashboard!K$4,Inputs!$D:$D,Dashboard!$B16)</f>
        <v>52</v>
      </c>
      <c r="L16" s="10">
        <f>SUMIFS(Inputs!$F:$F,Inputs!$C:$C,Dashboard!L$4,Inputs!$D:$D,Dashboard!$B16)</f>
        <v>52</v>
      </c>
      <c r="M16" s="10">
        <f>SUMIFS(Inputs!$F:$F,Inputs!$C:$C,Dashboard!M$4,Inputs!$D:$D,Dashboard!$B16)</f>
        <v>52</v>
      </c>
      <c r="N16" s="10">
        <f>SUMIFS(Inputs!$F:$F,Inputs!$C:$C,Dashboard!N$4,Inputs!$D:$D,Dashboard!$B16)</f>
        <v>52</v>
      </c>
      <c r="P16" s="9">
        <f t="shared" si="3"/>
        <v>617</v>
      </c>
    </row>
    <row r="17" spans="2:22" x14ac:dyDescent="0.3">
      <c r="B17" s="1" t="s">
        <v>6</v>
      </c>
      <c r="C17" s="10">
        <f>SUMIFS(Inputs!$F:$F,Inputs!$C:$C,Dashboard!C$4,Inputs!$D:$D,Dashboard!$B17)</f>
        <v>449</v>
      </c>
      <c r="D17" s="10">
        <f>SUMIFS(Inputs!$F:$F,Inputs!$C:$C,Dashboard!D$4,Inputs!$D:$D,Dashboard!$B17)</f>
        <v>305</v>
      </c>
      <c r="E17" s="10">
        <f>SUMIFS(Inputs!$F:$F,Inputs!$C:$C,Dashboard!E$4,Inputs!$D:$D,Dashboard!$B17)</f>
        <v>208</v>
      </c>
      <c r="F17" s="10">
        <f>SUMIFS(Inputs!$F:$F,Inputs!$C:$C,Dashboard!F$4,Inputs!$D:$D,Dashboard!$B17)</f>
        <v>449</v>
      </c>
      <c r="G17" s="10">
        <f>SUMIFS(Inputs!$F:$F,Inputs!$C:$C,Dashboard!G$4,Inputs!$D:$D,Dashboard!$B17)</f>
        <v>449</v>
      </c>
      <c r="H17" s="10">
        <f>SUMIFS(Inputs!$F:$F,Inputs!$C:$C,Dashboard!H$4,Inputs!$D:$D,Dashboard!$B17)</f>
        <v>560</v>
      </c>
      <c r="I17" s="10">
        <f>SUMIFS(Inputs!$F:$F,Inputs!$C:$C,Dashboard!I$4,Inputs!$D:$D,Dashboard!$B17)</f>
        <v>208</v>
      </c>
      <c r="J17" s="10">
        <f>SUMIFS(Inputs!$F:$F,Inputs!$C:$C,Dashboard!J$4,Inputs!$D:$D,Dashboard!$B17)</f>
        <v>208</v>
      </c>
      <c r="K17" s="10">
        <f>SUMIFS(Inputs!$F:$F,Inputs!$C:$C,Dashboard!K$4,Inputs!$D:$D,Dashboard!$B17)</f>
        <v>208</v>
      </c>
      <c r="L17" s="10">
        <f>SUMIFS(Inputs!$F:$F,Inputs!$C:$C,Dashboard!L$4,Inputs!$D:$D,Dashboard!$B17)</f>
        <v>208</v>
      </c>
      <c r="M17" s="10">
        <f>SUMIFS(Inputs!$F:$F,Inputs!$C:$C,Dashboard!M$4,Inputs!$D:$D,Dashboard!$B17)</f>
        <v>208</v>
      </c>
      <c r="N17" s="10">
        <f>SUMIFS(Inputs!$F:$F,Inputs!$C:$C,Dashboard!N$4,Inputs!$D:$D,Dashboard!$B17)</f>
        <v>208</v>
      </c>
      <c r="P17" s="9">
        <f t="shared" si="3"/>
        <v>3668</v>
      </c>
    </row>
    <row r="18" spans="2:22" x14ac:dyDescent="0.3">
      <c r="B18" s="1" t="s">
        <v>19</v>
      </c>
      <c r="C18" s="10">
        <f>SUMIFS(Inputs!$F:$F,Inputs!$C:$C,Dashboard!C$4,Inputs!$D:$D,Dashboard!$B18)</f>
        <v>562</v>
      </c>
      <c r="D18" s="10">
        <f>SUMIFS(Inputs!$F:$F,Inputs!$C:$C,Dashboard!D$4,Inputs!$D:$D,Dashboard!$B18)</f>
        <v>194</v>
      </c>
      <c r="E18" s="10">
        <f>SUMIFS(Inputs!$F:$F,Inputs!$C:$C,Dashboard!E$4,Inputs!$D:$D,Dashboard!$B18)</f>
        <v>405</v>
      </c>
      <c r="F18" s="10">
        <f>SUMIFS(Inputs!$F:$F,Inputs!$C:$C,Dashboard!F$4,Inputs!$D:$D,Dashboard!$B18)</f>
        <v>462</v>
      </c>
      <c r="G18" s="10">
        <f>SUMIFS(Inputs!$F:$F,Inputs!$C:$C,Dashboard!G$4,Inputs!$D:$D,Dashboard!$B18)</f>
        <v>646</v>
      </c>
      <c r="H18" s="10">
        <f>SUMIFS(Inputs!$F:$F,Inputs!$C:$C,Dashboard!H$4,Inputs!$D:$D,Dashboard!$B18)</f>
        <v>629</v>
      </c>
      <c r="I18" s="10">
        <f>SUMIFS(Inputs!$F:$F,Inputs!$C:$C,Dashboard!I$4,Inputs!$D:$D,Dashboard!$B18)</f>
        <v>294</v>
      </c>
      <c r="J18" s="10">
        <f>SUMIFS(Inputs!$F:$F,Inputs!$C:$C,Dashboard!J$4,Inputs!$D:$D,Dashboard!$B18)</f>
        <v>147</v>
      </c>
      <c r="K18" s="10">
        <f>SUMIFS(Inputs!$F:$F,Inputs!$C:$C,Dashboard!K$4,Inputs!$D:$D,Dashboard!$B18)</f>
        <v>147</v>
      </c>
      <c r="L18" s="10">
        <f>SUMIFS(Inputs!$F:$F,Inputs!$C:$C,Dashboard!L$4,Inputs!$D:$D,Dashboard!$B18)</f>
        <v>147</v>
      </c>
      <c r="M18" s="10">
        <f>SUMIFS(Inputs!$F:$F,Inputs!$C:$C,Dashboard!M$4,Inputs!$D:$D,Dashboard!$B18)</f>
        <v>147</v>
      </c>
      <c r="N18" s="10">
        <f>SUMIFS(Inputs!$F:$F,Inputs!$C:$C,Dashboard!N$4,Inputs!$D:$D,Dashboard!$B18)</f>
        <v>147</v>
      </c>
      <c r="P18" s="9">
        <f t="shared" si="3"/>
        <v>3927</v>
      </c>
    </row>
    <row r="19" spans="2:22" x14ac:dyDescent="0.3">
      <c r="B19" s="1" t="s">
        <v>8</v>
      </c>
      <c r="C19" s="10">
        <f>SUMIFS(Inputs!$F:$F,Inputs!$C:$C,Dashboard!C$4,Inputs!$D:$D,Dashboard!$B19)</f>
        <v>249</v>
      </c>
      <c r="D19" s="10">
        <f>SUMIFS(Inputs!$F:$F,Inputs!$C:$C,Dashboard!D$4,Inputs!$D:$D,Dashboard!$B19)</f>
        <v>18</v>
      </c>
      <c r="E19" s="10">
        <f>SUMIFS(Inputs!$F:$F,Inputs!$C:$C,Dashboard!E$4,Inputs!$D:$D,Dashboard!$B19)</f>
        <v>199</v>
      </c>
      <c r="F19" s="10">
        <f>SUMIFS(Inputs!$F:$F,Inputs!$C:$C,Dashboard!F$4,Inputs!$D:$D,Dashboard!$B19)</f>
        <v>249</v>
      </c>
      <c r="G19" s="10">
        <f>SUMIFS(Inputs!$F:$F,Inputs!$C:$C,Dashboard!G$4,Inputs!$D:$D,Dashboard!$B19)</f>
        <v>249</v>
      </c>
      <c r="H19" s="10">
        <f>SUMIFS(Inputs!$F:$F,Inputs!$C:$C,Dashboard!H$4,Inputs!$D:$D,Dashboard!$B19)</f>
        <v>0</v>
      </c>
      <c r="I19" s="10">
        <f>SUMIFS(Inputs!$F:$F,Inputs!$C:$C,Dashboard!I$4,Inputs!$D:$D,Dashboard!$B19)</f>
        <v>399</v>
      </c>
      <c r="J19" s="10">
        <f>SUMIFS(Inputs!$F:$F,Inputs!$C:$C,Dashboard!J$4,Inputs!$D:$D,Dashboard!$B19)</f>
        <v>149</v>
      </c>
      <c r="K19" s="10">
        <f>SUMIFS(Inputs!$F:$F,Inputs!$C:$C,Dashboard!K$4,Inputs!$D:$D,Dashboard!$B19)</f>
        <v>149</v>
      </c>
      <c r="L19" s="10">
        <f>SUMIFS(Inputs!$F:$F,Inputs!$C:$C,Dashboard!L$4,Inputs!$D:$D,Dashboard!$B19)</f>
        <v>149</v>
      </c>
      <c r="M19" s="10">
        <f>SUMIFS(Inputs!$F:$F,Inputs!$C:$C,Dashboard!M$4,Inputs!$D:$D,Dashboard!$B19)</f>
        <v>149</v>
      </c>
      <c r="N19" s="10">
        <f>SUMIFS(Inputs!$F:$F,Inputs!$C:$C,Dashboard!N$4,Inputs!$D:$D,Dashboard!$B19)</f>
        <v>149</v>
      </c>
      <c r="P19" s="9">
        <f t="shared" si="3"/>
        <v>2108</v>
      </c>
      <c r="R19" s="31" t="s">
        <v>65</v>
      </c>
      <c r="S19" s="31"/>
      <c r="T19" s="31"/>
      <c r="U19" s="31"/>
      <c r="V19" s="31"/>
    </row>
    <row r="20" spans="2:22" x14ac:dyDescent="0.3">
      <c r="B20" s="19" t="s">
        <v>11</v>
      </c>
      <c r="C20" s="20">
        <f t="shared" ref="C20:N20" si="4">SUM(C14:C19)</f>
        <v>2702</v>
      </c>
      <c r="D20" s="20">
        <f t="shared" si="4"/>
        <v>1924</v>
      </c>
      <c r="E20" s="20">
        <f t="shared" si="4"/>
        <v>2224</v>
      </c>
      <c r="F20" s="20">
        <f t="shared" si="4"/>
        <v>2602</v>
      </c>
      <c r="G20" s="20">
        <f t="shared" si="4"/>
        <v>2798</v>
      </c>
      <c r="H20" s="20">
        <f t="shared" si="4"/>
        <v>2643</v>
      </c>
      <c r="I20" s="20">
        <f t="shared" si="4"/>
        <v>2306</v>
      </c>
      <c r="J20" s="20">
        <f t="shared" si="4"/>
        <v>1916</v>
      </c>
      <c r="K20" s="20">
        <f t="shared" si="4"/>
        <v>1916</v>
      </c>
      <c r="L20" s="20">
        <f t="shared" si="4"/>
        <v>1916</v>
      </c>
      <c r="M20" s="20">
        <f t="shared" si="4"/>
        <v>1916</v>
      </c>
      <c r="N20" s="20">
        <f t="shared" si="4"/>
        <v>1916</v>
      </c>
      <c r="P20" s="24">
        <f t="shared" si="3"/>
        <v>26779</v>
      </c>
    </row>
    <row r="21" spans="2:22" x14ac:dyDescent="0.3">
      <c r="B21" s="21" t="s">
        <v>57</v>
      </c>
      <c r="C21" s="22"/>
      <c r="D21" s="23">
        <f>D20/C20-1</f>
        <v>-0.28793486306439675</v>
      </c>
      <c r="E21" s="23">
        <f t="shared" ref="E21" si="5">E20/D20-1</f>
        <v>0.15592515592515599</v>
      </c>
      <c r="F21" s="23">
        <f t="shared" ref="F21" si="6">F20/E20-1</f>
        <v>0.16996402877697836</v>
      </c>
      <c r="G21" s="23">
        <f t="shared" ref="G21" si="7">G20/F20-1</f>
        <v>7.532667179093E-2</v>
      </c>
      <c r="H21" s="23">
        <f t="shared" ref="H21" si="8">H20/G20-1</f>
        <v>-5.5396711937097942E-2</v>
      </c>
      <c r="I21" s="23">
        <f t="shared" ref="I21" si="9">I20/H20-1</f>
        <v>-0.12750662126371548</v>
      </c>
      <c r="J21" s="23">
        <f t="shared" ref="J21" si="10">J20/I20-1</f>
        <v>-0.16912402428447526</v>
      </c>
      <c r="K21" s="23">
        <f t="shared" ref="K21" si="11">K20/J20-1</f>
        <v>0</v>
      </c>
      <c r="L21" s="23">
        <f t="shared" ref="L21" si="12">L20/K20-1</f>
        <v>0</v>
      </c>
      <c r="M21" s="23">
        <f t="shared" ref="M21" si="13">M20/L20-1</f>
        <v>0</v>
      </c>
      <c r="N21" s="23">
        <f t="shared" ref="N21" si="14">N20/M20-1</f>
        <v>0</v>
      </c>
      <c r="P21" s="25"/>
    </row>
    <row r="22" spans="2:22" x14ac:dyDescent="0.3">
      <c r="P22" s="17"/>
    </row>
    <row r="23" spans="2:22" x14ac:dyDescent="0.3">
      <c r="B23" s="27" t="s">
        <v>12</v>
      </c>
      <c r="C23" s="28">
        <f>C10-C20</f>
        <v>1847</v>
      </c>
      <c r="D23" s="28">
        <f t="shared" ref="D23:N23" si="15">D10-D20</f>
        <v>3024</v>
      </c>
      <c r="E23" s="28">
        <f t="shared" si="15"/>
        <v>2633</v>
      </c>
      <c r="F23" s="28">
        <f t="shared" si="15"/>
        <v>2758</v>
      </c>
      <c r="G23" s="28">
        <f t="shared" si="15"/>
        <v>3518</v>
      </c>
      <c r="H23" s="28">
        <f t="shared" si="15"/>
        <v>3538</v>
      </c>
      <c r="I23" s="28">
        <f t="shared" si="15"/>
        <v>3699</v>
      </c>
      <c r="J23" s="28">
        <f t="shared" si="15"/>
        <v>4259</v>
      </c>
      <c r="K23" s="28">
        <f t="shared" si="15"/>
        <v>4259</v>
      </c>
      <c r="L23" s="28">
        <f t="shared" si="15"/>
        <v>4259</v>
      </c>
      <c r="M23" s="28">
        <f t="shared" si="15"/>
        <v>4259</v>
      </c>
      <c r="N23" s="28">
        <f t="shared" si="15"/>
        <v>4259</v>
      </c>
      <c r="P23" s="28">
        <f>SUM(C23:O23)</f>
        <v>42312</v>
      </c>
    </row>
    <row r="24" spans="2:22" x14ac:dyDescent="0.3">
      <c r="B24" s="30" t="s">
        <v>57</v>
      </c>
      <c r="C24" s="29"/>
      <c r="D24" s="26">
        <f>D23/C23-1</f>
        <v>0.63724959393611269</v>
      </c>
      <c r="E24" s="26">
        <f t="shared" ref="E24" si="16">E23/D23-1</f>
        <v>-0.12929894179894175</v>
      </c>
      <c r="F24" s="26">
        <f t="shared" ref="F24" si="17">F23/E23-1</f>
        <v>4.7474363843524436E-2</v>
      </c>
      <c r="G24" s="26">
        <f t="shared" ref="G24" si="18">G23/F23-1</f>
        <v>0.27556200145032639</v>
      </c>
      <c r="H24" s="26">
        <f t="shared" ref="H24" si="19">H23/G23-1</f>
        <v>5.685048322910724E-3</v>
      </c>
      <c r="I24" s="26">
        <f t="shared" ref="I24" si="20">I23/H23-1</f>
        <v>4.5505935556811705E-2</v>
      </c>
      <c r="J24" s="26">
        <f t="shared" ref="J24" si="21">J23/I23-1</f>
        <v>0.15139226818058926</v>
      </c>
      <c r="K24" s="26">
        <f t="shared" ref="K24" si="22">K23/J23-1</f>
        <v>0</v>
      </c>
      <c r="L24" s="26">
        <f t="shared" ref="L24" si="23">L23/K23-1</f>
        <v>0</v>
      </c>
      <c r="M24" s="26">
        <f t="shared" ref="M24" si="24">M23/L23-1</f>
        <v>0</v>
      </c>
      <c r="N24" s="26">
        <f t="shared" ref="N24" si="25">N23/M23-1</f>
        <v>0</v>
      </c>
      <c r="P24" s="26"/>
    </row>
    <row r="25" spans="2:22" x14ac:dyDescent="0.3">
      <c r="B25" s="3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P25" s="8"/>
    </row>
    <row r="26" spans="2:22" ht="10.050000000000001" customHeight="1" x14ac:dyDescent="0.3">
      <c r="L26" s="9"/>
      <c r="M26" s="9"/>
      <c r="N26" s="9"/>
    </row>
  </sheetData>
  <mergeCells count="2">
    <mergeCell ref="R4:U4"/>
    <mergeCell ref="R19:V19"/>
  </mergeCells>
  <conditionalFormatting sqref="D11:N11">
    <cfRule type="cellIs" dxfId="9" priority="12" operator="greaterThan">
      <formula>0</formula>
    </cfRule>
  </conditionalFormatting>
  <conditionalFormatting sqref="D11:N11">
    <cfRule type="cellIs" dxfId="8" priority="11" operator="lessThan">
      <formula>0</formula>
    </cfRule>
  </conditionalFormatting>
  <conditionalFormatting sqref="D21:N21">
    <cfRule type="cellIs" dxfId="7" priority="10" operator="greaterThan">
      <formula>0</formula>
    </cfRule>
  </conditionalFormatting>
  <conditionalFormatting sqref="D21:N21">
    <cfRule type="cellIs" dxfId="6" priority="9" operator="lessThan">
      <formula>0</formula>
    </cfRule>
  </conditionalFormatting>
  <conditionalFormatting sqref="E24:N24">
    <cfRule type="cellIs" dxfId="5" priority="6" operator="greaterThan">
      <formula>0</formula>
    </cfRule>
  </conditionalFormatting>
  <conditionalFormatting sqref="E24:N24">
    <cfRule type="cellIs" dxfId="4" priority="5" operator="lessThan">
      <formula>0</formula>
    </cfRule>
  </conditionalFormatting>
  <conditionalFormatting sqref="P24">
    <cfRule type="cellIs" dxfId="3" priority="4" operator="greaterThan">
      <formula>0</formula>
    </cfRule>
  </conditionalFormatting>
  <conditionalFormatting sqref="P24">
    <cfRule type="cellIs" dxfId="2" priority="3" operator="lessThan">
      <formula>0</formula>
    </cfRule>
  </conditionalFormatting>
  <conditionalFormatting sqref="D24:N24">
    <cfRule type="cellIs" dxfId="1" priority="2" operator="greaterThan">
      <formula>0</formula>
    </cfRule>
  </conditionalFormatting>
  <conditionalFormatting sqref="D24:N24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5014-B61E-A34C-83B7-949096EC4EF7}">
  <dimension ref="B2:H135"/>
  <sheetViews>
    <sheetView showGridLines="0" topLeftCell="A2" zoomScaleNormal="100" workbookViewId="0">
      <pane ySplit="3" topLeftCell="A115" activePane="bottomLeft" state="frozen"/>
      <selection activeCell="A2" sqref="A2"/>
      <selection pane="bottomLeft" activeCell="F126" sqref="F126"/>
    </sheetView>
  </sheetViews>
  <sheetFormatPr defaultColWidth="10.69921875" defaultRowHeight="15.6" x14ac:dyDescent="0.3"/>
  <cols>
    <col min="1" max="1" width="13.5" bestFit="1" customWidth="1"/>
    <col min="5" max="5" width="34.296875" bestFit="1" customWidth="1"/>
  </cols>
  <sheetData>
    <row r="2" spans="2:8" ht="21" x14ac:dyDescent="0.4">
      <c r="B2" s="13" t="s">
        <v>66</v>
      </c>
      <c r="C2" s="13"/>
      <c r="D2" s="13"/>
      <c r="E2" s="13"/>
      <c r="F2" s="13"/>
      <c r="G2" s="13"/>
      <c r="H2" s="13"/>
    </row>
    <row r="4" spans="2:8" x14ac:dyDescent="0.3"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H4" s="6" t="s">
        <v>18</v>
      </c>
    </row>
    <row r="5" spans="2:8" x14ac:dyDescent="0.3">
      <c r="B5" s="14">
        <v>44562</v>
      </c>
      <c r="C5" t="str">
        <f>TEXT(B5,"MMMM")</f>
        <v>January</v>
      </c>
      <c r="D5" t="s">
        <v>4</v>
      </c>
      <c r="E5" t="s">
        <v>35</v>
      </c>
      <c r="F5" s="7">
        <v>1250</v>
      </c>
      <c r="H5" s="2" t="s">
        <v>1</v>
      </c>
    </row>
    <row r="6" spans="2:8" x14ac:dyDescent="0.3">
      <c r="B6" s="14">
        <v>44562</v>
      </c>
      <c r="C6" t="str">
        <f t="shared" ref="C6:C62" si="0">TEXT(B6,"MMMM")</f>
        <v>January</v>
      </c>
      <c r="D6" t="s">
        <v>7</v>
      </c>
      <c r="E6" t="s">
        <v>34</v>
      </c>
      <c r="F6" s="7">
        <v>140</v>
      </c>
      <c r="H6" s="2" t="s">
        <v>2</v>
      </c>
    </row>
    <row r="7" spans="2:8" x14ac:dyDescent="0.3">
      <c r="B7" s="14">
        <v>44562</v>
      </c>
      <c r="C7" t="str">
        <f t="shared" si="0"/>
        <v>January</v>
      </c>
      <c r="D7" t="s">
        <v>5</v>
      </c>
      <c r="E7" t="s">
        <v>33</v>
      </c>
      <c r="F7" s="7">
        <v>52</v>
      </c>
      <c r="H7" s="2" t="s">
        <v>3</v>
      </c>
    </row>
    <row r="8" spans="2:8" x14ac:dyDescent="0.3">
      <c r="B8" s="14">
        <v>44569</v>
      </c>
      <c r="C8" t="str">
        <f t="shared" si="0"/>
        <v>January</v>
      </c>
      <c r="D8" t="s">
        <v>6</v>
      </c>
      <c r="E8" t="s">
        <v>42</v>
      </c>
      <c r="F8" s="7">
        <v>449</v>
      </c>
      <c r="H8" s="2" t="s">
        <v>58</v>
      </c>
    </row>
    <row r="9" spans="2:8" x14ac:dyDescent="0.3">
      <c r="B9" s="14">
        <v>44572</v>
      </c>
      <c r="C9" t="str">
        <f t="shared" si="0"/>
        <v>January</v>
      </c>
      <c r="D9" t="s">
        <v>19</v>
      </c>
      <c r="E9" t="s">
        <v>36</v>
      </c>
      <c r="F9" s="7">
        <v>245</v>
      </c>
      <c r="H9" s="2" t="s">
        <v>4</v>
      </c>
    </row>
    <row r="10" spans="2:8" x14ac:dyDescent="0.3">
      <c r="B10" s="14">
        <v>44573</v>
      </c>
      <c r="C10" t="str">
        <f t="shared" si="0"/>
        <v>January</v>
      </c>
      <c r="D10" t="s">
        <v>19</v>
      </c>
      <c r="E10" t="s">
        <v>37</v>
      </c>
      <c r="F10" s="7">
        <v>168</v>
      </c>
      <c r="H10" s="2" t="s">
        <v>7</v>
      </c>
    </row>
    <row r="11" spans="2:8" x14ac:dyDescent="0.3">
      <c r="B11" s="14">
        <v>44573</v>
      </c>
      <c r="C11" t="str">
        <f t="shared" si="0"/>
        <v>January</v>
      </c>
      <c r="D11" t="s">
        <v>19</v>
      </c>
      <c r="E11" t="s">
        <v>44</v>
      </c>
      <c r="F11" s="7">
        <v>149</v>
      </c>
      <c r="H11" s="2" t="s">
        <v>5</v>
      </c>
    </row>
    <row r="12" spans="2:8" x14ac:dyDescent="0.3">
      <c r="B12" s="14">
        <v>44575</v>
      </c>
      <c r="C12" t="str">
        <f t="shared" si="0"/>
        <v>January</v>
      </c>
      <c r="D12" t="s">
        <v>8</v>
      </c>
      <c r="E12" t="s">
        <v>43</v>
      </c>
      <c r="F12" s="7">
        <v>249</v>
      </c>
      <c r="H12" s="2" t="s">
        <v>6</v>
      </c>
    </row>
    <row r="13" spans="2:8" x14ac:dyDescent="0.3">
      <c r="B13" s="14">
        <v>44592</v>
      </c>
      <c r="C13" t="str">
        <f t="shared" si="0"/>
        <v>January</v>
      </c>
      <c r="D13" t="s">
        <v>2</v>
      </c>
      <c r="E13" t="s">
        <v>38</v>
      </c>
      <c r="F13" s="7">
        <v>850</v>
      </c>
      <c r="H13" s="2" t="s">
        <v>19</v>
      </c>
    </row>
    <row r="14" spans="2:8" x14ac:dyDescent="0.3">
      <c r="B14" s="14">
        <v>44592</v>
      </c>
      <c r="C14" t="str">
        <f t="shared" si="0"/>
        <v>January</v>
      </c>
      <c r="D14" t="s">
        <v>1</v>
      </c>
      <c r="E14" t="s">
        <v>39</v>
      </c>
      <c r="F14" s="7">
        <v>3500</v>
      </c>
      <c r="H14" s="2" t="s">
        <v>8</v>
      </c>
    </row>
    <row r="15" spans="2:8" x14ac:dyDescent="0.3">
      <c r="B15" s="14">
        <v>44592</v>
      </c>
      <c r="C15" t="str">
        <f t="shared" si="0"/>
        <v>January</v>
      </c>
      <c r="D15" t="s">
        <v>3</v>
      </c>
      <c r="E15" t="s">
        <v>40</v>
      </c>
      <c r="F15" s="7">
        <v>199</v>
      </c>
    </row>
    <row r="16" spans="2:8" x14ac:dyDescent="0.3">
      <c r="B16" s="14">
        <v>44593</v>
      </c>
      <c r="C16" t="str">
        <f>TEXT(B16,"MMMM")</f>
        <v>February</v>
      </c>
      <c r="D16" t="s">
        <v>4</v>
      </c>
      <c r="E16" t="s">
        <v>35</v>
      </c>
      <c r="F16" s="7">
        <v>1250</v>
      </c>
    </row>
    <row r="17" spans="2:6" x14ac:dyDescent="0.3">
      <c r="B17" s="14">
        <v>44593</v>
      </c>
      <c r="C17" t="str">
        <f t="shared" si="0"/>
        <v>February</v>
      </c>
      <c r="D17" t="s">
        <v>7</v>
      </c>
      <c r="E17" t="s">
        <v>41</v>
      </c>
      <c r="F17" s="7">
        <v>105</v>
      </c>
    </row>
    <row r="18" spans="2:6" x14ac:dyDescent="0.3">
      <c r="B18" s="14">
        <v>44593</v>
      </c>
      <c r="C18" t="str">
        <f t="shared" si="0"/>
        <v>February</v>
      </c>
      <c r="D18" t="s">
        <v>5</v>
      </c>
      <c r="E18" t="s">
        <v>33</v>
      </c>
      <c r="F18" s="7">
        <v>52</v>
      </c>
    </row>
    <row r="19" spans="2:6" x14ac:dyDescent="0.3">
      <c r="B19" s="14">
        <v>44600</v>
      </c>
      <c r="C19" t="str">
        <f t="shared" si="0"/>
        <v>February</v>
      </c>
      <c r="D19" t="s">
        <v>6</v>
      </c>
      <c r="E19" t="s">
        <v>42</v>
      </c>
      <c r="F19" s="7">
        <v>305</v>
      </c>
    </row>
    <row r="20" spans="2:6" x14ac:dyDescent="0.3">
      <c r="B20" s="14">
        <v>44603</v>
      </c>
      <c r="C20" t="str">
        <f t="shared" si="0"/>
        <v>February</v>
      </c>
      <c r="D20" t="s">
        <v>19</v>
      </c>
      <c r="E20" t="s">
        <v>45</v>
      </c>
      <c r="F20" s="7">
        <v>28</v>
      </c>
    </row>
    <row r="21" spans="2:6" x14ac:dyDescent="0.3">
      <c r="B21" s="14">
        <v>44604</v>
      </c>
      <c r="C21" t="str">
        <f t="shared" si="0"/>
        <v>February</v>
      </c>
      <c r="D21" t="s">
        <v>19</v>
      </c>
      <c r="E21" t="s">
        <v>46</v>
      </c>
      <c r="F21" s="7">
        <v>99</v>
      </c>
    </row>
    <row r="22" spans="2:6" x14ac:dyDescent="0.3">
      <c r="B22" s="14">
        <v>44604</v>
      </c>
      <c r="C22" t="str">
        <f t="shared" si="0"/>
        <v>February</v>
      </c>
      <c r="D22" t="s">
        <v>19</v>
      </c>
      <c r="E22" t="s">
        <v>47</v>
      </c>
      <c r="F22" s="7">
        <v>67</v>
      </c>
    </row>
    <row r="23" spans="2:6" x14ac:dyDescent="0.3">
      <c r="B23" s="14">
        <v>44606</v>
      </c>
      <c r="C23" t="str">
        <f t="shared" si="0"/>
        <v>February</v>
      </c>
      <c r="D23" t="s">
        <v>8</v>
      </c>
      <c r="E23" t="s">
        <v>48</v>
      </c>
      <c r="F23" s="7">
        <v>18</v>
      </c>
    </row>
    <row r="24" spans="2:6" x14ac:dyDescent="0.3">
      <c r="B24" s="14">
        <v>44620</v>
      </c>
      <c r="C24" t="str">
        <f t="shared" si="0"/>
        <v>February</v>
      </c>
      <c r="D24" t="s">
        <v>2</v>
      </c>
      <c r="E24" t="s">
        <v>38</v>
      </c>
      <c r="F24" s="7">
        <v>1025</v>
      </c>
    </row>
    <row r="25" spans="2:6" x14ac:dyDescent="0.3">
      <c r="B25" s="14">
        <v>44620</v>
      </c>
      <c r="C25" t="str">
        <f t="shared" si="0"/>
        <v>February</v>
      </c>
      <c r="D25" t="s">
        <v>1</v>
      </c>
      <c r="E25" t="s">
        <v>39</v>
      </c>
      <c r="F25" s="7">
        <v>3500</v>
      </c>
    </row>
    <row r="26" spans="2:6" x14ac:dyDescent="0.3">
      <c r="B26" s="14">
        <v>44620</v>
      </c>
      <c r="C26" t="str">
        <f t="shared" si="0"/>
        <v>February</v>
      </c>
      <c r="D26" t="s">
        <v>3</v>
      </c>
      <c r="E26" t="s">
        <v>40</v>
      </c>
      <c r="F26" s="7">
        <v>228</v>
      </c>
    </row>
    <row r="27" spans="2:6" x14ac:dyDescent="0.3">
      <c r="B27" s="14">
        <v>44620</v>
      </c>
      <c r="C27" t="str">
        <f t="shared" ref="C27" si="1">TEXT(B27,"MMMM")</f>
        <v>February</v>
      </c>
      <c r="D27" t="s">
        <v>58</v>
      </c>
      <c r="E27" t="s">
        <v>61</v>
      </c>
      <c r="F27" s="7">
        <v>195</v>
      </c>
    </row>
    <row r="28" spans="2:6" x14ac:dyDescent="0.3">
      <c r="B28" s="14">
        <v>44621</v>
      </c>
      <c r="C28" t="str">
        <f>TEXT(B28,"MMMM")</f>
        <v>March</v>
      </c>
      <c r="D28" t="s">
        <v>4</v>
      </c>
      <c r="E28" t="s">
        <v>35</v>
      </c>
      <c r="F28" s="7">
        <v>1250</v>
      </c>
    </row>
    <row r="29" spans="2:6" x14ac:dyDescent="0.3">
      <c r="B29" s="14">
        <v>44621</v>
      </c>
      <c r="C29" t="str">
        <f t="shared" si="0"/>
        <v>March</v>
      </c>
      <c r="D29" t="s">
        <v>7</v>
      </c>
      <c r="E29" t="s">
        <v>41</v>
      </c>
      <c r="F29" s="7">
        <v>110</v>
      </c>
    </row>
    <row r="30" spans="2:6" x14ac:dyDescent="0.3">
      <c r="B30" s="14">
        <v>44621</v>
      </c>
      <c r="C30" t="str">
        <f t="shared" si="0"/>
        <v>March</v>
      </c>
      <c r="D30" t="s">
        <v>5</v>
      </c>
      <c r="E30" t="s">
        <v>33</v>
      </c>
      <c r="F30" s="7">
        <v>52</v>
      </c>
    </row>
    <row r="31" spans="2:6" x14ac:dyDescent="0.3">
      <c r="B31" s="14">
        <v>44628</v>
      </c>
      <c r="C31" t="str">
        <f t="shared" si="0"/>
        <v>March</v>
      </c>
      <c r="D31" t="s">
        <v>6</v>
      </c>
      <c r="E31" t="s">
        <v>42</v>
      </c>
      <c r="F31" s="7">
        <v>208</v>
      </c>
    </row>
    <row r="32" spans="2:6" x14ac:dyDescent="0.3">
      <c r="B32" s="14">
        <v>44631</v>
      </c>
      <c r="C32" t="str">
        <f t="shared" si="0"/>
        <v>March</v>
      </c>
      <c r="D32" t="s">
        <v>19</v>
      </c>
      <c r="E32" t="s">
        <v>49</v>
      </c>
      <c r="F32" s="7">
        <v>188</v>
      </c>
    </row>
    <row r="33" spans="2:6" x14ac:dyDescent="0.3">
      <c r="B33" s="14">
        <v>44632</v>
      </c>
      <c r="C33" t="str">
        <f t="shared" si="0"/>
        <v>March</v>
      </c>
      <c r="D33" t="s">
        <v>19</v>
      </c>
      <c r="E33" t="s">
        <v>50</v>
      </c>
      <c r="F33" s="7">
        <v>168</v>
      </c>
    </row>
    <row r="34" spans="2:6" x14ac:dyDescent="0.3">
      <c r="B34" s="14">
        <v>44632</v>
      </c>
      <c r="C34" t="str">
        <f t="shared" si="0"/>
        <v>March</v>
      </c>
      <c r="D34" t="s">
        <v>19</v>
      </c>
      <c r="E34" t="s">
        <v>51</v>
      </c>
      <c r="F34" s="7">
        <v>49</v>
      </c>
    </row>
    <row r="35" spans="2:6" x14ac:dyDescent="0.3">
      <c r="B35" s="14">
        <v>44634</v>
      </c>
      <c r="C35" t="str">
        <f t="shared" si="0"/>
        <v>March</v>
      </c>
      <c r="D35" t="s">
        <v>8</v>
      </c>
      <c r="E35" t="s">
        <v>43</v>
      </c>
      <c r="F35" s="7">
        <v>199</v>
      </c>
    </row>
    <row r="36" spans="2:6" x14ac:dyDescent="0.3">
      <c r="B36" s="14">
        <v>44648</v>
      </c>
      <c r="C36" t="str">
        <f t="shared" si="0"/>
        <v>March</v>
      </c>
      <c r="D36" t="s">
        <v>2</v>
      </c>
      <c r="E36" t="s">
        <v>38</v>
      </c>
      <c r="F36" s="7">
        <v>999</v>
      </c>
    </row>
    <row r="37" spans="2:6" x14ac:dyDescent="0.3">
      <c r="B37" s="14">
        <v>44648</v>
      </c>
      <c r="C37" t="str">
        <f t="shared" si="0"/>
        <v>March</v>
      </c>
      <c r="D37" t="s">
        <v>1</v>
      </c>
      <c r="E37" t="s">
        <v>39</v>
      </c>
      <c r="F37" s="7">
        <v>3500</v>
      </c>
    </row>
    <row r="38" spans="2:6" x14ac:dyDescent="0.3">
      <c r="B38" s="14">
        <v>44648</v>
      </c>
      <c r="C38" t="str">
        <f t="shared" ref="C38" si="2">TEXT(B38,"MMMM")</f>
        <v>March</v>
      </c>
      <c r="D38" t="s">
        <v>58</v>
      </c>
      <c r="E38" t="s">
        <v>61</v>
      </c>
      <c r="F38" s="7">
        <v>299</v>
      </c>
    </row>
    <row r="39" spans="2:6" x14ac:dyDescent="0.3">
      <c r="B39" s="14">
        <v>44648</v>
      </c>
      <c r="C39" t="str">
        <f t="shared" si="0"/>
        <v>March</v>
      </c>
      <c r="D39" t="s">
        <v>3</v>
      </c>
      <c r="E39" t="s">
        <v>40</v>
      </c>
      <c r="F39" s="7">
        <v>59</v>
      </c>
    </row>
    <row r="40" spans="2:6" x14ac:dyDescent="0.3">
      <c r="B40" s="14">
        <v>44652</v>
      </c>
      <c r="C40" t="str">
        <f>TEXT(B40,"MMMM")</f>
        <v>April</v>
      </c>
      <c r="D40" t="s">
        <v>4</v>
      </c>
      <c r="E40" t="s">
        <v>35</v>
      </c>
      <c r="F40" s="7">
        <v>1250</v>
      </c>
    </row>
    <row r="41" spans="2:6" x14ac:dyDescent="0.3">
      <c r="B41" s="14">
        <v>44652</v>
      </c>
      <c r="C41" t="str">
        <f t="shared" si="0"/>
        <v>April</v>
      </c>
      <c r="D41" t="s">
        <v>7</v>
      </c>
      <c r="E41" t="s">
        <v>34</v>
      </c>
      <c r="F41" s="7">
        <v>140</v>
      </c>
    </row>
    <row r="42" spans="2:6" x14ac:dyDescent="0.3">
      <c r="B42" s="14">
        <v>44652</v>
      </c>
      <c r="C42" t="str">
        <f t="shared" si="0"/>
        <v>April</v>
      </c>
      <c r="D42" t="s">
        <v>5</v>
      </c>
      <c r="E42" t="s">
        <v>33</v>
      </c>
      <c r="F42" s="7">
        <v>52</v>
      </c>
    </row>
    <row r="43" spans="2:6" x14ac:dyDescent="0.3">
      <c r="B43" s="14">
        <v>44659</v>
      </c>
      <c r="C43" t="str">
        <f t="shared" si="0"/>
        <v>April</v>
      </c>
      <c r="D43" t="s">
        <v>6</v>
      </c>
      <c r="E43" t="s">
        <v>42</v>
      </c>
      <c r="F43" s="7">
        <v>449</v>
      </c>
    </row>
    <row r="44" spans="2:6" x14ac:dyDescent="0.3">
      <c r="B44" s="14">
        <v>44659</v>
      </c>
      <c r="C44" t="str">
        <f t="shared" ref="C44" si="3">TEXT(B44,"MMMM")</f>
        <v>April</v>
      </c>
      <c r="D44" t="s">
        <v>58</v>
      </c>
      <c r="E44" t="s">
        <v>61</v>
      </c>
      <c r="F44" s="7">
        <v>359</v>
      </c>
    </row>
    <row r="45" spans="2:6" x14ac:dyDescent="0.3">
      <c r="B45" s="14">
        <v>44662</v>
      </c>
      <c r="C45" t="str">
        <f t="shared" si="0"/>
        <v>April</v>
      </c>
      <c r="D45" t="s">
        <v>19</v>
      </c>
      <c r="E45" t="s">
        <v>53</v>
      </c>
      <c r="F45" s="7">
        <v>245</v>
      </c>
    </row>
    <row r="46" spans="2:6" x14ac:dyDescent="0.3">
      <c r="B46" s="14">
        <v>44663</v>
      </c>
      <c r="C46" t="str">
        <f t="shared" si="0"/>
        <v>April</v>
      </c>
      <c r="D46" t="s">
        <v>19</v>
      </c>
      <c r="E46" t="s">
        <v>37</v>
      </c>
      <c r="F46" s="7">
        <v>168</v>
      </c>
    </row>
    <row r="47" spans="2:6" x14ac:dyDescent="0.3">
      <c r="B47" s="14">
        <v>44663</v>
      </c>
      <c r="C47" t="str">
        <f t="shared" si="0"/>
        <v>April</v>
      </c>
      <c r="D47" t="s">
        <v>19</v>
      </c>
      <c r="E47" t="s">
        <v>52</v>
      </c>
      <c r="F47" s="7">
        <v>49</v>
      </c>
    </row>
    <row r="48" spans="2:6" x14ac:dyDescent="0.3">
      <c r="B48" s="14">
        <v>44665</v>
      </c>
      <c r="C48" t="str">
        <f t="shared" si="0"/>
        <v>April</v>
      </c>
      <c r="D48" t="s">
        <v>8</v>
      </c>
      <c r="E48" t="s">
        <v>43</v>
      </c>
      <c r="F48" s="7">
        <v>249</v>
      </c>
    </row>
    <row r="49" spans="2:6" x14ac:dyDescent="0.3">
      <c r="B49" s="14">
        <v>44679</v>
      </c>
      <c r="C49" t="str">
        <f t="shared" si="0"/>
        <v>April</v>
      </c>
      <c r="D49" t="s">
        <v>2</v>
      </c>
      <c r="E49" t="s">
        <v>38</v>
      </c>
      <c r="F49" s="7">
        <v>1243</v>
      </c>
    </row>
    <row r="50" spans="2:6" x14ac:dyDescent="0.3">
      <c r="B50" s="14">
        <v>44679</v>
      </c>
      <c r="C50" t="str">
        <f t="shared" si="0"/>
        <v>April</v>
      </c>
      <c r="D50" t="s">
        <v>1</v>
      </c>
      <c r="E50" t="s">
        <v>39</v>
      </c>
      <c r="F50" s="7">
        <v>3500</v>
      </c>
    </row>
    <row r="51" spans="2:6" x14ac:dyDescent="0.3">
      <c r="B51" s="14">
        <v>44679</v>
      </c>
      <c r="C51" t="str">
        <f t="shared" si="0"/>
        <v>April</v>
      </c>
      <c r="D51" t="s">
        <v>3</v>
      </c>
      <c r="E51" t="s">
        <v>40</v>
      </c>
      <c r="F51" s="7">
        <v>258</v>
      </c>
    </row>
    <row r="52" spans="2:6" x14ac:dyDescent="0.3">
      <c r="B52" s="14">
        <v>44682</v>
      </c>
      <c r="C52" t="str">
        <f>TEXT(B52,"MMMM")</f>
        <v>May</v>
      </c>
      <c r="D52" t="s">
        <v>4</v>
      </c>
      <c r="E52" t="s">
        <v>35</v>
      </c>
      <c r="F52" s="7">
        <v>1250</v>
      </c>
    </row>
    <row r="53" spans="2:6" x14ac:dyDescent="0.3">
      <c r="B53" s="14">
        <v>44682</v>
      </c>
      <c r="C53" t="str">
        <f t="shared" si="0"/>
        <v>May</v>
      </c>
      <c r="D53" t="s">
        <v>7</v>
      </c>
      <c r="E53" t="s">
        <v>34</v>
      </c>
      <c r="F53" s="7">
        <v>152</v>
      </c>
    </row>
    <row r="54" spans="2:6" x14ac:dyDescent="0.3">
      <c r="B54" s="14">
        <v>44682</v>
      </c>
      <c r="C54" t="str">
        <f t="shared" si="0"/>
        <v>May</v>
      </c>
      <c r="D54" t="s">
        <v>5</v>
      </c>
      <c r="E54" t="s">
        <v>33</v>
      </c>
      <c r="F54" s="7">
        <v>52</v>
      </c>
    </row>
    <row r="55" spans="2:6" x14ac:dyDescent="0.3">
      <c r="B55" s="14">
        <v>44689</v>
      </c>
      <c r="C55" t="str">
        <f t="shared" si="0"/>
        <v>May</v>
      </c>
      <c r="D55" t="s">
        <v>6</v>
      </c>
      <c r="E55" t="s">
        <v>42</v>
      </c>
      <c r="F55" s="7">
        <v>449</v>
      </c>
    </row>
    <row r="56" spans="2:6" x14ac:dyDescent="0.3">
      <c r="B56" s="14">
        <v>44692</v>
      </c>
      <c r="C56" t="str">
        <f t="shared" si="0"/>
        <v>May</v>
      </c>
      <c r="D56" t="s">
        <v>19</v>
      </c>
      <c r="E56" t="s">
        <v>36</v>
      </c>
      <c r="F56" s="7">
        <v>245</v>
      </c>
    </row>
    <row r="57" spans="2:6" x14ac:dyDescent="0.3">
      <c r="B57" s="14">
        <v>44693</v>
      </c>
      <c r="C57" t="str">
        <f t="shared" si="0"/>
        <v>May</v>
      </c>
      <c r="D57" t="s">
        <v>19</v>
      </c>
      <c r="E57" t="s">
        <v>37</v>
      </c>
      <c r="F57" s="7">
        <v>168</v>
      </c>
    </row>
    <row r="58" spans="2:6" x14ac:dyDescent="0.3">
      <c r="B58" s="14">
        <v>44693</v>
      </c>
      <c r="C58" t="str">
        <f>TEXT(B55,"MMMM")</f>
        <v>May</v>
      </c>
      <c r="D58" t="s">
        <v>19</v>
      </c>
      <c r="E58" t="s">
        <v>54</v>
      </c>
      <c r="F58" s="7">
        <v>233</v>
      </c>
    </row>
    <row r="59" spans="2:6" x14ac:dyDescent="0.3">
      <c r="B59" s="14">
        <v>44695</v>
      </c>
      <c r="C59" t="str">
        <f t="shared" si="0"/>
        <v>May</v>
      </c>
      <c r="D59" t="s">
        <v>8</v>
      </c>
      <c r="E59" t="s">
        <v>43</v>
      </c>
      <c r="F59" s="7">
        <v>249</v>
      </c>
    </row>
    <row r="60" spans="2:6" x14ac:dyDescent="0.3">
      <c r="B60" s="14">
        <v>44709</v>
      </c>
      <c r="C60" t="str">
        <f t="shared" si="0"/>
        <v>May</v>
      </c>
      <c r="D60" t="s">
        <v>2</v>
      </c>
      <c r="E60" t="s">
        <v>38</v>
      </c>
      <c r="F60" s="7">
        <v>1450</v>
      </c>
    </row>
    <row r="61" spans="2:6" x14ac:dyDescent="0.3">
      <c r="B61" s="14">
        <v>44709</v>
      </c>
      <c r="C61" t="str">
        <f t="shared" si="0"/>
        <v>May</v>
      </c>
      <c r="D61" t="s">
        <v>1</v>
      </c>
      <c r="E61" t="s">
        <v>39</v>
      </c>
      <c r="F61" s="7">
        <v>3500</v>
      </c>
    </row>
    <row r="62" spans="2:6" x14ac:dyDescent="0.3">
      <c r="B62" s="14">
        <v>44709</v>
      </c>
      <c r="C62" t="str">
        <f t="shared" si="0"/>
        <v>May</v>
      </c>
      <c r="D62" t="s">
        <v>3</v>
      </c>
      <c r="E62" t="s">
        <v>40</v>
      </c>
      <c r="F62" s="7">
        <v>366</v>
      </c>
    </row>
    <row r="63" spans="2:6" x14ac:dyDescent="0.3">
      <c r="B63" s="14">
        <v>44710</v>
      </c>
      <c r="C63" t="str">
        <f t="shared" ref="C63" si="4">TEXT(B63,"MMMM")</f>
        <v>May</v>
      </c>
      <c r="D63" t="s">
        <v>3</v>
      </c>
      <c r="E63" t="s">
        <v>55</v>
      </c>
      <c r="F63" s="7">
        <v>1000</v>
      </c>
    </row>
    <row r="64" spans="2:6" x14ac:dyDescent="0.3">
      <c r="B64" s="14">
        <v>44713</v>
      </c>
      <c r="C64" t="str">
        <f>TEXT(B64,"MMMM")</f>
        <v>June</v>
      </c>
      <c r="D64" t="s">
        <v>4</v>
      </c>
      <c r="E64" t="s">
        <v>35</v>
      </c>
      <c r="F64" s="7">
        <v>1250</v>
      </c>
    </row>
    <row r="65" spans="2:6" x14ac:dyDescent="0.3">
      <c r="B65" s="14">
        <v>44713</v>
      </c>
      <c r="C65" t="str">
        <f t="shared" ref="C65:C73" si="5">TEXT(B65,"MMMM")</f>
        <v>June</v>
      </c>
      <c r="D65" t="s">
        <v>7</v>
      </c>
      <c r="E65" t="s">
        <v>34</v>
      </c>
      <c r="F65" s="7">
        <v>152</v>
      </c>
    </row>
    <row r="66" spans="2:6" x14ac:dyDescent="0.3">
      <c r="B66" s="14">
        <v>44713</v>
      </c>
      <c r="C66" t="str">
        <f t="shared" si="5"/>
        <v>June</v>
      </c>
      <c r="D66" t="s">
        <v>5</v>
      </c>
      <c r="E66" t="s">
        <v>33</v>
      </c>
      <c r="F66" s="7">
        <v>52</v>
      </c>
    </row>
    <row r="67" spans="2:6" x14ac:dyDescent="0.3">
      <c r="B67" s="14">
        <v>44720</v>
      </c>
      <c r="C67" t="str">
        <f t="shared" si="5"/>
        <v>June</v>
      </c>
      <c r="D67" t="s">
        <v>6</v>
      </c>
      <c r="E67" t="s">
        <v>42</v>
      </c>
      <c r="F67" s="7">
        <v>560</v>
      </c>
    </row>
    <row r="68" spans="2:6" x14ac:dyDescent="0.3">
      <c r="B68" s="14">
        <v>44723</v>
      </c>
      <c r="C68" t="str">
        <f t="shared" si="5"/>
        <v>June</v>
      </c>
      <c r="D68" t="s">
        <v>19</v>
      </c>
      <c r="E68" t="s">
        <v>59</v>
      </c>
      <c r="F68" s="7">
        <v>280</v>
      </c>
    </row>
    <row r="69" spans="2:6" x14ac:dyDescent="0.3">
      <c r="B69" s="14">
        <v>44724</v>
      </c>
      <c r="C69" t="str">
        <f t="shared" si="5"/>
        <v>June</v>
      </c>
      <c r="D69" t="s">
        <v>19</v>
      </c>
      <c r="E69" t="s">
        <v>37</v>
      </c>
      <c r="F69" s="7">
        <v>250</v>
      </c>
    </row>
    <row r="70" spans="2:6" x14ac:dyDescent="0.3">
      <c r="B70" s="14">
        <v>44724</v>
      </c>
      <c r="C70" t="str">
        <f t="shared" si="5"/>
        <v>June</v>
      </c>
      <c r="D70" t="s">
        <v>19</v>
      </c>
      <c r="E70" t="s">
        <v>60</v>
      </c>
      <c r="F70" s="7">
        <v>99</v>
      </c>
    </row>
    <row r="71" spans="2:6" x14ac:dyDescent="0.3">
      <c r="B71" s="14">
        <v>44742</v>
      </c>
      <c r="C71" t="str">
        <f t="shared" si="5"/>
        <v>June</v>
      </c>
      <c r="D71" t="s">
        <v>2</v>
      </c>
      <c r="E71" t="s">
        <v>38</v>
      </c>
      <c r="F71" s="7">
        <v>2232</v>
      </c>
    </row>
    <row r="72" spans="2:6" x14ac:dyDescent="0.3">
      <c r="B72" s="14">
        <v>44742</v>
      </c>
      <c r="C72" t="str">
        <f t="shared" si="5"/>
        <v>June</v>
      </c>
      <c r="D72" t="s">
        <v>1</v>
      </c>
      <c r="E72" t="s">
        <v>39</v>
      </c>
      <c r="F72" s="7">
        <v>3500</v>
      </c>
    </row>
    <row r="73" spans="2:6" x14ac:dyDescent="0.3">
      <c r="B73" s="14">
        <v>44742</v>
      </c>
      <c r="C73" t="str">
        <f t="shared" si="5"/>
        <v>June</v>
      </c>
      <c r="D73" t="s">
        <v>3</v>
      </c>
      <c r="E73" t="s">
        <v>40</v>
      </c>
      <c r="F73" s="7">
        <v>199</v>
      </c>
    </row>
    <row r="74" spans="2:6" x14ac:dyDescent="0.3">
      <c r="B74" s="14">
        <v>44742</v>
      </c>
      <c r="C74" t="str">
        <f t="shared" ref="C74:C95" si="6">TEXT(B74,"MMMM")</f>
        <v>June</v>
      </c>
      <c r="D74" t="s">
        <v>58</v>
      </c>
      <c r="E74" t="s">
        <v>40</v>
      </c>
      <c r="F74" s="7">
        <v>250</v>
      </c>
    </row>
    <row r="75" spans="2:6" x14ac:dyDescent="0.3">
      <c r="B75" s="14">
        <v>44743</v>
      </c>
      <c r="C75" t="str">
        <f t="shared" si="6"/>
        <v>July</v>
      </c>
      <c r="D75" t="s">
        <v>7</v>
      </c>
      <c r="E75" t="s">
        <v>41</v>
      </c>
      <c r="F75" s="7">
        <v>110</v>
      </c>
    </row>
    <row r="76" spans="2:6" x14ac:dyDescent="0.3">
      <c r="B76" s="14">
        <v>44743</v>
      </c>
      <c r="C76" t="str">
        <f t="shared" si="6"/>
        <v>July</v>
      </c>
      <c r="D76" t="s">
        <v>5</v>
      </c>
      <c r="E76" t="s">
        <v>33</v>
      </c>
      <c r="F76" s="7">
        <v>45</v>
      </c>
    </row>
    <row r="77" spans="2:6" x14ac:dyDescent="0.3">
      <c r="B77" s="14">
        <v>44743</v>
      </c>
      <c r="C77" t="str">
        <f t="shared" ref="C77" si="7">TEXT(B77,"MMMM")</f>
        <v>July</v>
      </c>
      <c r="D77" t="s">
        <v>4</v>
      </c>
      <c r="E77" t="s">
        <v>35</v>
      </c>
      <c r="F77" s="7">
        <v>1250</v>
      </c>
    </row>
    <row r="78" spans="2:6" x14ac:dyDescent="0.3">
      <c r="B78" s="14">
        <v>44753</v>
      </c>
      <c r="C78" t="str">
        <f t="shared" si="6"/>
        <v>July</v>
      </c>
      <c r="D78" t="s">
        <v>6</v>
      </c>
      <c r="E78" t="s">
        <v>42</v>
      </c>
      <c r="F78" s="7">
        <v>208</v>
      </c>
    </row>
    <row r="79" spans="2:6" x14ac:dyDescent="0.3">
      <c r="B79" s="14">
        <v>44753</v>
      </c>
      <c r="C79" t="str">
        <f t="shared" si="6"/>
        <v>July</v>
      </c>
      <c r="D79" t="s">
        <v>19</v>
      </c>
      <c r="E79" t="s">
        <v>49</v>
      </c>
      <c r="F79" s="7">
        <v>245</v>
      </c>
    </row>
    <row r="80" spans="2:6" x14ac:dyDescent="0.3">
      <c r="B80" s="14">
        <v>44753</v>
      </c>
      <c r="C80" t="str">
        <f t="shared" si="6"/>
        <v>July</v>
      </c>
      <c r="D80" t="s">
        <v>19</v>
      </c>
      <c r="E80" t="s">
        <v>51</v>
      </c>
      <c r="F80" s="7">
        <v>49</v>
      </c>
    </row>
    <row r="81" spans="2:6" x14ac:dyDescent="0.3">
      <c r="B81" s="14">
        <v>44755</v>
      </c>
      <c r="C81" t="str">
        <f t="shared" si="6"/>
        <v>July</v>
      </c>
      <c r="D81" t="s">
        <v>8</v>
      </c>
      <c r="E81" t="s">
        <v>43</v>
      </c>
      <c r="F81" s="7">
        <v>399</v>
      </c>
    </row>
    <row r="82" spans="2:6" x14ac:dyDescent="0.3">
      <c r="B82" s="14">
        <v>44770</v>
      </c>
      <c r="C82" t="str">
        <f t="shared" si="6"/>
        <v>July</v>
      </c>
      <c r="D82" t="s">
        <v>2</v>
      </c>
      <c r="E82" t="s">
        <v>38</v>
      </c>
      <c r="F82" s="7">
        <v>2231</v>
      </c>
    </row>
    <row r="83" spans="2:6" x14ac:dyDescent="0.3">
      <c r="B83" s="14">
        <v>44770</v>
      </c>
      <c r="C83" t="str">
        <f t="shared" si="6"/>
        <v>July</v>
      </c>
      <c r="D83" t="s">
        <v>1</v>
      </c>
      <c r="E83" t="s">
        <v>39</v>
      </c>
      <c r="F83" s="7">
        <v>3500</v>
      </c>
    </row>
    <row r="84" spans="2:6" x14ac:dyDescent="0.3">
      <c r="B84" s="14">
        <v>44770</v>
      </c>
      <c r="C84" t="str">
        <f t="shared" si="6"/>
        <v>July</v>
      </c>
      <c r="D84" t="s">
        <v>58</v>
      </c>
      <c r="E84" t="s">
        <v>61</v>
      </c>
      <c r="F84" s="7">
        <v>215</v>
      </c>
    </row>
    <row r="85" spans="2:6" x14ac:dyDescent="0.3">
      <c r="B85" s="14">
        <v>44770</v>
      </c>
      <c r="C85" t="str">
        <f t="shared" si="6"/>
        <v>July</v>
      </c>
      <c r="D85" t="s">
        <v>3</v>
      </c>
      <c r="E85" t="s">
        <v>40</v>
      </c>
      <c r="F85" s="7">
        <v>59</v>
      </c>
    </row>
    <row r="86" spans="2:6" x14ac:dyDescent="0.3">
      <c r="B86" s="14">
        <v>44774</v>
      </c>
      <c r="C86" t="str">
        <f t="shared" si="6"/>
        <v>August</v>
      </c>
      <c r="D86" t="s">
        <v>7</v>
      </c>
      <c r="E86" t="s">
        <v>41</v>
      </c>
      <c r="F86" s="7">
        <v>110</v>
      </c>
    </row>
    <row r="87" spans="2:6" x14ac:dyDescent="0.3">
      <c r="B87" s="14">
        <v>44774</v>
      </c>
      <c r="C87" t="str">
        <f t="shared" si="6"/>
        <v>August</v>
      </c>
      <c r="D87" t="s">
        <v>4</v>
      </c>
      <c r="E87" t="s">
        <v>35</v>
      </c>
      <c r="F87" s="7">
        <v>1250</v>
      </c>
    </row>
    <row r="88" spans="2:6" x14ac:dyDescent="0.3">
      <c r="B88" s="14">
        <v>44774</v>
      </c>
      <c r="C88" t="str">
        <f t="shared" si="6"/>
        <v>August</v>
      </c>
      <c r="D88" t="s">
        <v>5</v>
      </c>
      <c r="E88" t="s">
        <v>33</v>
      </c>
      <c r="F88" s="7">
        <v>52</v>
      </c>
    </row>
    <row r="89" spans="2:6" x14ac:dyDescent="0.3">
      <c r="B89" s="14">
        <v>44774</v>
      </c>
      <c r="C89" t="str">
        <f t="shared" si="6"/>
        <v>August</v>
      </c>
      <c r="D89" t="s">
        <v>6</v>
      </c>
      <c r="E89" t="s">
        <v>42</v>
      </c>
      <c r="F89" s="7">
        <v>208</v>
      </c>
    </row>
    <row r="90" spans="2:6" x14ac:dyDescent="0.3">
      <c r="B90" s="14">
        <v>44789</v>
      </c>
      <c r="C90" t="str">
        <f t="shared" si="6"/>
        <v>August</v>
      </c>
      <c r="D90" t="s">
        <v>19</v>
      </c>
      <c r="E90" t="s">
        <v>62</v>
      </c>
      <c r="F90" s="7">
        <v>147</v>
      </c>
    </row>
    <row r="91" spans="2:6" x14ac:dyDescent="0.3">
      <c r="B91" s="14">
        <v>44789</v>
      </c>
      <c r="C91" t="str">
        <f t="shared" si="6"/>
        <v>August</v>
      </c>
      <c r="D91" t="s">
        <v>8</v>
      </c>
      <c r="E91" t="s">
        <v>63</v>
      </c>
      <c r="F91" s="7">
        <v>149</v>
      </c>
    </row>
    <row r="92" spans="2:6" x14ac:dyDescent="0.3">
      <c r="B92" s="14">
        <v>44789</v>
      </c>
      <c r="C92" t="str">
        <f t="shared" si="6"/>
        <v>August</v>
      </c>
      <c r="D92" t="s">
        <v>2</v>
      </c>
      <c r="E92" t="s">
        <v>38</v>
      </c>
      <c r="F92" s="7">
        <v>2300</v>
      </c>
    </row>
    <row r="93" spans="2:6" x14ac:dyDescent="0.3">
      <c r="B93" s="14">
        <v>44801</v>
      </c>
      <c r="C93" t="str">
        <f t="shared" si="6"/>
        <v>August</v>
      </c>
      <c r="D93" t="s">
        <v>1</v>
      </c>
      <c r="E93" t="s">
        <v>39</v>
      </c>
      <c r="F93" s="7">
        <v>3500</v>
      </c>
    </row>
    <row r="94" spans="2:6" x14ac:dyDescent="0.3">
      <c r="B94" s="14">
        <v>44801</v>
      </c>
      <c r="C94" t="str">
        <f t="shared" si="6"/>
        <v>August</v>
      </c>
      <c r="D94" t="s">
        <v>58</v>
      </c>
      <c r="E94" t="s">
        <v>61</v>
      </c>
      <c r="F94" s="7">
        <v>350</v>
      </c>
    </row>
    <row r="95" spans="2:6" x14ac:dyDescent="0.3">
      <c r="B95" s="14">
        <v>44801</v>
      </c>
      <c r="C95" t="str">
        <f t="shared" si="6"/>
        <v>August</v>
      </c>
      <c r="D95" t="s">
        <v>3</v>
      </c>
      <c r="E95" t="s">
        <v>40</v>
      </c>
      <c r="F95" s="7">
        <v>25</v>
      </c>
    </row>
    <row r="96" spans="2:6" x14ac:dyDescent="0.3">
      <c r="B96" s="14">
        <v>44805</v>
      </c>
      <c r="C96" t="str">
        <f t="shared" ref="C96:C135" si="8">TEXT(B96,"MMMM")</f>
        <v>September</v>
      </c>
      <c r="D96" t="s">
        <v>7</v>
      </c>
      <c r="E96" t="s">
        <v>41</v>
      </c>
      <c r="F96" s="7">
        <v>110</v>
      </c>
    </row>
    <row r="97" spans="2:6" x14ac:dyDescent="0.3">
      <c r="B97" s="14">
        <v>44805</v>
      </c>
      <c r="C97" t="str">
        <f t="shared" si="8"/>
        <v>September</v>
      </c>
      <c r="D97" t="s">
        <v>4</v>
      </c>
      <c r="E97" t="s">
        <v>35</v>
      </c>
      <c r="F97" s="7">
        <v>1250</v>
      </c>
    </row>
    <row r="98" spans="2:6" x14ac:dyDescent="0.3">
      <c r="B98" s="14">
        <v>44805</v>
      </c>
      <c r="C98" t="str">
        <f t="shared" si="8"/>
        <v>September</v>
      </c>
      <c r="D98" t="s">
        <v>5</v>
      </c>
      <c r="E98" t="s">
        <v>33</v>
      </c>
      <c r="F98" s="7">
        <v>52</v>
      </c>
    </row>
    <row r="99" spans="2:6" x14ac:dyDescent="0.3">
      <c r="B99" s="14">
        <v>44805</v>
      </c>
      <c r="C99" t="str">
        <f t="shared" si="8"/>
        <v>September</v>
      </c>
      <c r="D99" t="s">
        <v>6</v>
      </c>
      <c r="E99" t="s">
        <v>42</v>
      </c>
      <c r="F99" s="7">
        <v>208</v>
      </c>
    </row>
    <row r="100" spans="2:6" x14ac:dyDescent="0.3">
      <c r="B100" s="14">
        <v>44805</v>
      </c>
      <c r="C100" t="str">
        <f t="shared" si="8"/>
        <v>September</v>
      </c>
      <c r="D100" t="s">
        <v>19</v>
      </c>
      <c r="E100" t="s">
        <v>62</v>
      </c>
      <c r="F100" s="7">
        <v>147</v>
      </c>
    </row>
    <row r="101" spans="2:6" x14ac:dyDescent="0.3">
      <c r="B101" s="14">
        <v>44805</v>
      </c>
      <c r="C101" t="str">
        <f t="shared" si="8"/>
        <v>September</v>
      </c>
      <c r="D101" t="s">
        <v>8</v>
      </c>
      <c r="E101" t="s">
        <v>63</v>
      </c>
      <c r="F101" s="7">
        <v>149</v>
      </c>
    </row>
    <row r="102" spans="2:6" x14ac:dyDescent="0.3">
      <c r="B102" s="14">
        <v>44805</v>
      </c>
      <c r="C102" t="str">
        <f t="shared" si="8"/>
        <v>September</v>
      </c>
      <c r="D102" t="s">
        <v>2</v>
      </c>
      <c r="E102" t="s">
        <v>38</v>
      </c>
      <c r="F102" s="7">
        <v>2300</v>
      </c>
    </row>
    <row r="103" spans="2:6" x14ac:dyDescent="0.3">
      <c r="B103" s="14">
        <v>44805</v>
      </c>
      <c r="C103" t="str">
        <f t="shared" si="8"/>
        <v>September</v>
      </c>
      <c r="D103" t="s">
        <v>1</v>
      </c>
      <c r="E103" t="s">
        <v>39</v>
      </c>
      <c r="F103" s="7">
        <v>3500</v>
      </c>
    </row>
    <row r="104" spans="2:6" x14ac:dyDescent="0.3">
      <c r="B104" s="14">
        <v>44805</v>
      </c>
      <c r="C104" t="str">
        <f t="shared" si="8"/>
        <v>September</v>
      </c>
      <c r="D104" t="s">
        <v>58</v>
      </c>
      <c r="E104" t="s">
        <v>61</v>
      </c>
      <c r="F104" s="7">
        <v>350</v>
      </c>
    </row>
    <row r="105" spans="2:6" x14ac:dyDescent="0.3">
      <c r="B105" s="14">
        <v>44805</v>
      </c>
      <c r="C105" t="str">
        <f t="shared" si="8"/>
        <v>September</v>
      </c>
      <c r="D105" t="s">
        <v>3</v>
      </c>
      <c r="E105" t="s">
        <v>40</v>
      </c>
      <c r="F105" s="7">
        <v>25</v>
      </c>
    </row>
    <row r="106" spans="2:6" x14ac:dyDescent="0.3">
      <c r="B106" s="14">
        <v>44835</v>
      </c>
      <c r="C106" t="str">
        <f t="shared" si="8"/>
        <v>October</v>
      </c>
      <c r="D106" t="s">
        <v>7</v>
      </c>
      <c r="E106" t="s">
        <v>41</v>
      </c>
      <c r="F106" s="7">
        <v>110</v>
      </c>
    </row>
    <row r="107" spans="2:6" x14ac:dyDescent="0.3">
      <c r="B107" s="14">
        <v>44835</v>
      </c>
      <c r="C107" t="str">
        <f t="shared" si="8"/>
        <v>October</v>
      </c>
      <c r="D107" t="s">
        <v>4</v>
      </c>
      <c r="E107" t="s">
        <v>35</v>
      </c>
      <c r="F107" s="7">
        <v>1250</v>
      </c>
    </row>
    <row r="108" spans="2:6" x14ac:dyDescent="0.3">
      <c r="B108" s="14">
        <v>44835</v>
      </c>
      <c r="C108" t="str">
        <f t="shared" si="8"/>
        <v>October</v>
      </c>
      <c r="D108" t="s">
        <v>5</v>
      </c>
      <c r="E108" t="s">
        <v>33</v>
      </c>
      <c r="F108" s="7">
        <v>52</v>
      </c>
    </row>
    <row r="109" spans="2:6" x14ac:dyDescent="0.3">
      <c r="B109" s="14">
        <v>44835</v>
      </c>
      <c r="C109" t="str">
        <f t="shared" si="8"/>
        <v>October</v>
      </c>
      <c r="D109" t="s">
        <v>6</v>
      </c>
      <c r="E109" t="s">
        <v>42</v>
      </c>
      <c r="F109" s="7">
        <v>208</v>
      </c>
    </row>
    <row r="110" spans="2:6" x14ac:dyDescent="0.3">
      <c r="B110" s="14">
        <v>44835</v>
      </c>
      <c r="C110" t="str">
        <f t="shared" si="8"/>
        <v>October</v>
      </c>
      <c r="D110" t="s">
        <v>19</v>
      </c>
      <c r="E110" t="s">
        <v>62</v>
      </c>
      <c r="F110" s="7">
        <v>147</v>
      </c>
    </row>
    <row r="111" spans="2:6" x14ac:dyDescent="0.3">
      <c r="B111" s="14">
        <v>44835</v>
      </c>
      <c r="C111" t="str">
        <f t="shared" si="8"/>
        <v>October</v>
      </c>
      <c r="D111" t="s">
        <v>8</v>
      </c>
      <c r="E111" t="s">
        <v>63</v>
      </c>
      <c r="F111" s="7">
        <v>149</v>
      </c>
    </row>
    <row r="112" spans="2:6" x14ac:dyDescent="0.3">
      <c r="B112" s="14">
        <v>44835</v>
      </c>
      <c r="C112" t="str">
        <f t="shared" si="8"/>
        <v>October</v>
      </c>
      <c r="D112" t="s">
        <v>2</v>
      </c>
      <c r="E112" t="s">
        <v>38</v>
      </c>
      <c r="F112" s="7">
        <v>2300</v>
      </c>
    </row>
    <row r="113" spans="2:6" x14ac:dyDescent="0.3">
      <c r="B113" s="14">
        <v>44835</v>
      </c>
      <c r="C113" t="str">
        <f t="shared" si="8"/>
        <v>October</v>
      </c>
      <c r="D113" t="s">
        <v>1</v>
      </c>
      <c r="E113" t="s">
        <v>39</v>
      </c>
      <c r="F113" s="7">
        <v>3500</v>
      </c>
    </row>
    <row r="114" spans="2:6" x14ac:dyDescent="0.3">
      <c r="B114" s="14">
        <v>44835</v>
      </c>
      <c r="C114" t="str">
        <f t="shared" si="8"/>
        <v>October</v>
      </c>
      <c r="D114" t="s">
        <v>58</v>
      </c>
      <c r="E114" t="s">
        <v>61</v>
      </c>
      <c r="F114" s="7">
        <v>350</v>
      </c>
    </row>
    <row r="115" spans="2:6" x14ac:dyDescent="0.3">
      <c r="B115" s="14">
        <v>44835</v>
      </c>
      <c r="C115" t="str">
        <f t="shared" si="8"/>
        <v>October</v>
      </c>
      <c r="D115" t="s">
        <v>3</v>
      </c>
      <c r="E115" t="s">
        <v>40</v>
      </c>
      <c r="F115" s="7">
        <v>25</v>
      </c>
    </row>
    <row r="116" spans="2:6" x14ac:dyDescent="0.3">
      <c r="B116" s="14">
        <v>44866</v>
      </c>
      <c r="C116" t="str">
        <f t="shared" si="8"/>
        <v>November</v>
      </c>
      <c r="D116" t="s">
        <v>7</v>
      </c>
      <c r="E116" t="s">
        <v>41</v>
      </c>
      <c r="F116" s="7">
        <v>110</v>
      </c>
    </row>
    <row r="117" spans="2:6" x14ac:dyDescent="0.3">
      <c r="B117" s="14">
        <v>44866</v>
      </c>
      <c r="C117" t="str">
        <f t="shared" si="8"/>
        <v>November</v>
      </c>
      <c r="D117" t="s">
        <v>4</v>
      </c>
      <c r="E117" t="s">
        <v>35</v>
      </c>
      <c r="F117" s="7">
        <v>1250</v>
      </c>
    </row>
    <row r="118" spans="2:6" x14ac:dyDescent="0.3">
      <c r="B118" s="14">
        <v>44866</v>
      </c>
      <c r="C118" t="str">
        <f t="shared" si="8"/>
        <v>November</v>
      </c>
      <c r="D118" t="s">
        <v>5</v>
      </c>
      <c r="E118" t="s">
        <v>33</v>
      </c>
      <c r="F118" s="7">
        <v>52</v>
      </c>
    </row>
    <row r="119" spans="2:6" x14ac:dyDescent="0.3">
      <c r="B119" s="14">
        <v>44866</v>
      </c>
      <c r="C119" t="str">
        <f t="shared" si="8"/>
        <v>November</v>
      </c>
      <c r="D119" t="s">
        <v>6</v>
      </c>
      <c r="E119" t="s">
        <v>42</v>
      </c>
      <c r="F119" s="7">
        <v>208</v>
      </c>
    </row>
    <row r="120" spans="2:6" x14ac:dyDescent="0.3">
      <c r="B120" s="14">
        <v>44866</v>
      </c>
      <c r="C120" t="str">
        <f t="shared" si="8"/>
        <v>November</v>
      </c>
      <c r="D120" t="s">
        <v>19</v>
      </c>
      <c r="E120" t="s">
        <v>62</v>
      </c>
      <c r="F120" s="7">
        <v>147</v>
      </c>
    </row>
    <row r="121" spans="2:6" x14ac:dyDescent="0.3">
      <c r="B121" s="14">
        <v>44866</v>
      </c>
      <c r="C121" t="str">
        <f t="shared" si="8"/>
        <v>November</v>
      </c>
      <c r="D121" t="s">
        <v>8</v>
      </c>
      <c r="E121" t="s">
        <v>63</v>
      </c>
      <c r="F121" s="7">
        <v>149</v>
      </c>
    </row>
    <row r="122" spans="2:6" x14ac:dyDescent="0.3">
      <c r="B122" s="14">
        <v>44866</v>
      </c>
      <c r="C122" t="str">
        <f t="shared" si="8"/>
        <v>November</v>
      </c>
      <c r="D122" t="s">
        <v>2</v>
      </c>
      <c r="E122" t="s">
        <v>38</v>
      </c>
      <c r="F122" s="7">
        <v>2300</v>
      </c>
    </row>
    <row r="123" spans="2:6" x14ac:dyDescent="0.3">
      <c r="B123" s="14">
        <v>44866</v>
      </c>
      <c r="C123" t="str">
        <f t="shared" si="8"/>
        <v>November</v>
      </c>
      <c r="D123" t="s">
        <v>1</v>
      </c>
      <c r="E123" t="s">
        <v>39</v>
      </c>
      <c r="F123" s="7">
        <v>3500</v>
      </c>
    </row>
    <row r="124" spans="2:6" x14ac:dyDescent="0.3">
      <c r="B124" s="14">
        <v>44866</v>
      </c>
      <c r="C124" t="str">
        <f t="shared" si="8"/>
        <v>November</v>
      </c>
      <c r="D124" t="s">
        <v>58</v>
      </c>
      <c r="E124" t="s">
        <v>61</v>
      </c>
      <c r="F124" s="7">
        <v>350</v>
      </c>
    </row>
    <row r="125" spans="2:6" x14ac:dyDescent="0.3">
      <c r="B125" s="14">
        <v>44866</v>
      </c>
      <c r="C125" t="str">
        <f t="shared" si="8"/>
        <v>November</v>
      </c>
      <c r="D125" t="s">
        <v>3</v>
      </c>
      <c r="E125" t="s">
        <v>40</v>
      </c>
      <c r="F125" s="7">
        <v>25</v>
      </c>
    </row>
    <row r="126" spans="2:6" x14ac:dyDescent="0.3">
      <c r="B126" s="14">
        <v>44896</v>
      </c>
      <c r="C126" t="str">
        <f t="shared" si="8"/>
        <v>December</v>
      </c>
      <c r="D126" t="s">
        <v>7</v>
      </c>
      <c r="E126" t="s">
        <v>41</v>
      </c>
      <c r="F126" s="7">
        <v>110</v>
      </c>
    </row>
    <row r="127" spans="2:6" x14ac:dyDescent="0.3">
      <c r="B127" s="14">
        <v>44896</v>
      </c>
      <c r="C127" t="str">
        <f t="shared" si="8"/>
        <v>December</v>
      </c>
      <c r="D127" t="s">
        <v>4</v>
      </c>
      <c r="E127" t="s">
        <v>35</v>
      </c>
      <c r="F127" s="7">
        <v>1250</v>
      </c>
    </row>
    <row r="128" spans="2:6" x14ac:dyDescent="0.3">
      <c r="B128" s="14">
        <v>44896</v>
      </c>
      <c r="C128" t="str">
        <f t="shared" si="8"/>
        <v>December</v>
      </c>
      <c r="D128" t="s">
        <v>5</v>
      </c>
      <c r="E128" t="s">
        <v>33</v>
      </c>
      <c r="F128" s="7">
        <v>52</v>
      </c>
    </row>
    <row r="129" spans="2:6" x14ac:dyDescent="0.3">
      <c r="B129" s="14">
        <v>44896</v>
      </c>
      <c r="C129" t="str">
        <f t="shared" si="8"/>
        <v>December</v>
      </c>
      <c r="D129" t="s">
        <v>6</v>
      </c>
      <c r="E129" t="s">
        <v>42</v>
      </c>
      <c r="F129" s="7">
        <v>208</v>
      </c>
    </row>
    <row r="130" spans="2:6" x14ac:dyDescent="0.3">
      <c r="B130" s="14">
        <v>44896</v>
      </c>
      <c r="C130" t="str">
        <f t="shared" si="8"/>
        <v>December</v>
      </c>
      <c r="D130" t="s">
        <v>19</v>
      </c>
      <c r="E130" t="s">
        <v>62</v>
      </c>
      <c r="F130" s="7">
        <v>147</v>
      </c>
    </row>
    <row r="131" spans="2:6" x14ac:dyDescent="0.3">
      <c r="B131" s="14">
        <v>44896</v>
      </c>
      <c r="C131" t="str">
        <f t="shared" si="8"/>
        <v>December</v>
      </c>
      <c r="D131" t="s">
        <v>8</v>
      </c>
      <c r="E131" t="s">
        <v>63</v>
      </c>
      <c r="F131" s="7">
        <v>149</v>
      </c>
    </row>
    <row r="132" spans="2:6" x14ac:dyDescent="0.3">
      <c r="B132" s="14">
        <v>44896</v>
      </c>
      <c r="C132" t="str">
        <f t="shared" si="8"/>
        <v>December</v>
      </c>
      <c r="D132" t="s">
        <v>2</v>
      </c>
      <c r="E132" t="s">
        <v>38</v>
      </c>
      <c r="F132" s="7">
        <v>2300</v>
      </c>
    </row>
    <row r="133" spans="2:6" x14ac:dyDescent="0.3">
      <c r="B133" s="14">
        <v>44896</v>
      </c>
      <c r="C133" t="str">
        <f t="shared" si="8"/>
        <v>December</v>
      </c>
      <c r="D133" t="s">
        <v>1</v>
      </c>
      <c r="E133" t="s">
        <v>39</v>
      </c>
      <c r="F133" s="7">
        <v>3500</v>
      </c>
    </row>
    <row r="134" spans="2:6" x14ac:dyDescent="0.3">
      <c r="B134" s="14">
        <v>44896</v>
      </c>
      <c r="C134" t="str">
        <f t="shared" si="8"/>
        <v>December</v>
      </c>
      <c r="D134" t="s">
        <v>58</v>
      </c>
      <c r="E134" t="s">
        <v>61</v>
      </c>
      <c r="F134" s="7">
        <v>350</v>
      </c>
    </row>
    <row r="135" spans="2:6" x14ac:dyDescent="0.3">
      <c r="B135" s="14">
        <v>44896</v>
      </c>
      <c r="C135" t="str">
        <f t="shared" si="8"/>
        <v>December</v>
      </c>
      <c r="D135" t="s">
        <v>3</v>
      </c>
      <c r="E135" t="s">
        <v>40</v>
      </c>
      <c r="F135" s="7">
        <v>25</v>
      </c>
    </row>
  </sheetData>
  <dataValidations count="1">
    <dataValidation type="list" allowBlank="1" showInputMessage="1" showErrorMessage="1" sqref="D5:D135" xr:uid="{C2B5EF02-52A2-3F49-93B6-E7B8278DC489}">
      <formula1>$H$5:$H$14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</cp:lastModifiedBy>
  <dcterms:created xsi:type="dcterms:W3CDTF">2022-04-11T09:11:40Z</dcterms:created>
  <dcterms:modified xsi:type="dcterms:W3CDTF">2022-12-14T03:38:02Z</dcterms:modified>
</cp:coreProperties>
</file>