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bhay\Desktop\CDAC\8. PML (Practical Machine Learning)\"/>
    </mc:Choice>
  </mc:AlternateContent>
  <xr:revisionPtr revIDLastSave="0" documentId="13_ncr:1_{67A6F557-B2B1-46DF-A01D-846BE986668F}" xr6:coauthVersionLast="47" xr6:coauthVersionMax="47" xr10:uidLastSave="{00000000-0000-0000-0000-000000000000}"/>
  <bookViews>
    <workbookView xWindow="-108" yWindow="-108" windowWidth="23256" windowHeight="12576" activeTab="1" xr2:uid="{558D84AD-B62B-4A61-98D9-5ECD4CA1DA7F}"/>
  </bookViews>
  <sheets>
    <sheet name="info" sheetId="1" r:id="rId1"/>
    <sheet name="Sheet1" sheetId="3" r:id="rId2"/>
    <sheet name="data" sheetId="2" r:id="rId3"/>
  </sheets>
  <calcPr calcId="191029"/>
  <pivotCaches>
    <pivotCache cacheId="10" r:id="rId4"/>
  </pivotCaches>
</workbook>
</file>

<file path=xl/calcChain.xml><?xml version="1.0" encoding="utf-8"?>
<calcChain xmlns="http://schemas.openxmlformats.org/spreadsheetml/2006/main">
  <c r="O17" i="1" l="1"/>
  <c r="I38" i="1"/>
  <c r="I31" i="1"/>
  <c r="F38" i="1"/>
  <c r="F31" i="1"/>
  <c r="F41" i="1" s="1"/>
  <c r="F12" i="1"/>
  <c r="K6" i="1"/>
  <c r="I8" i="1"/>
  <c r="I17" i="1"/>
  <c r="I18" i="1" s="1"/>
  <c r="I3" i="1"/>
  <c r="I12" i="1"/>
  <c r="I13" i="1" s="1"/>
  <c r="F17" i="1"/>
  <c r="F18" i="1" s="1"/>
  <c r="G41" i="1"/>
  <c r="G31" i="1"/>
  <c r="J8" i="1"/>
  <c r="G22" i="1"/>
  <c r="J44" i="1"/>
  <c r="G19" i="1"/>
  <c r="G44" i="1"/>
  <c r="G14" i="1"/>
  <c r="P17" i="1"/>
  <c r="J38" i="1"/>
  <c r="F19" i="1" l="1"/>
  <c r="F13" i="1"/>
  <c r="F14" i="1" s="1"/>
  <c r="F22" i="1" s="1"/>
  <c r="F44" i="1"/>
  <c r="I41" i="1"/>
  <c r="I44" i="1" s="1"/>
  <c r="I14" i="1"/>
  <c r="I19" i="1"/>
  <c r="I22" i="1" l="1"/>
</calcChain>
</file>

<file path=xl/sharedStrings.xml><?xml version="1.0" encoding="utf-8"?>
<sst xmlns="http://schemas.openxmlformats.org/spreadsheetml/2006/main" count="152" uniqueCount="35">
  <si>
    <t xml:space="preserve">Gender </t>
  </si>
  <si>
    <t>Diet</t>
  </si>
  <si>
    <t>Diabetes</t>
  </si>
  <si>
    <t>M</t>
  </si>
  <si>
    <t>V</t>
  </si>
  <si>
    <t>NV</t>
  </si>
  <si>
    <t>F</t>
  </si>
  <si>
    <t>Total number of males</t>
  </si>
  <si>
    <t>Males Diabetic</t>
  </si>
  <si>
    <t>Males Non-Diabetic</t>
  </si>
  <si>
    <t>Total number of females</t>
  </si>
  <si>
    <t>Females Diabetic</t>
  </si>
  <si>
    <t>Females Non-Diabetic</t>
  </si>
  <si>
    <t>For Males</t>
  </si>
  <si>
    <t>Prob of Diabetic</t>
  </si>
  <si>
    <t>Prob of Not Diabetic</t>
  </si>
  <si>
    <t>Gini Impurity</t>
  </si>
  <si>
    <t>For Females</t>
  </si>
  <si>
    <t>Weighted Gini Impurity</t>
  </si>
  <si>
    <t>Total number of Veg</t>
  </si>
  <si>
    <t>Veg diabetic</t>
  </si>
  <si>
    <t>Veg non-diabetic</t>
  </si>
  <si>
    <t>Total number of Non-Veg</t>
  </si>
  <si>
    <t>Non-Veg diabetic</t>
  </si>
  <si>
    <t>Non-veg non-diabetic</t>
  </si>
  <si>
    <t>For Veg</t>
  </si>
  <si>
    <t>For Non-veg</t>
  </si>
  <si>
    <t>The option of asking question on diet is choosen because it has lower impurity</t>
  </si>
  <si>
    <t>Entropy</t>
  </si>
  <si>
    <t>Weighted Average</t>
  </si>
  <si>
    <t>Diabetic</t>
  </si>
  <si>
    <t>Non-diabetic</t>
  </si>
  <si>
    <t>Information Gain</t>
  </si>
  <si>
    <t>Count of Diet</t>
  </si>
  <si>
    <t>Sum of Diabetes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</si>
</sst>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2" fontId="0" fillId="0" borderId="0" xfId="0" applyNumberFormat="1"/>
    <xf numFmtId="0" fontId="16" fillId="0" borderId="10" xfId="0" applyFont="1" applyBorder="1"/>
    <xf numFmtId="0" fontId="0" fillId="0" borderId="10" xfId="0" applyBorder="1"/>
    <xf numFmtId="0" fontId="0" fillId="33" borderId="10" xfId="0" applyFill="1" applyBorder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[mini_diabetes - Sheet1.xlsx]Sheet1!PivotTable5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Diet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Count of Diet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Sheet1!$A$4:$B$7</c:f>
              <c:multiLvlStrCache>
                <c:ptCount val="4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</c:lvl>
                <c:lvl>
                  <c:pt idx="0">
                    <c:v>NV</c:v>
                  </c:pt>
                  <c:pt idx="2">
                    <c:v>V</c:v>
                  </c:pt>
                </c:lvl>
              </c:multiLvlStrCache>
            </c:multiLvlStrRef>
          </c:cat>
          <c:val>
            <c:numRef>
              <c:f>Sheet1!$C$4:$C$7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4-4261-A2D3-EF6A5A02B27C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Sum of Diabetes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Sheet1!$A$4:$B$7</c:f>
              <c:multiLvlStrCache>
                <c:ptCount val="4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</c:lvl>
                <c:lvl>
                  <c:pt idx="0">
                    <c:v>NV</c:v>
                  </c:pt>
                  <c:pt idx="2">
                    <c:v>V</c:v>
                  </c:pt>
                </c:lvl>
              </c:multiLvlStrCache>
            </c:multiLvlStrRef>
          </c:cat>
          <c:val>
            <c:numRef>
              <c:f>Sheet1!$D$4:$D$7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E4-4261-A2D3-EF6A5A02B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977423"/>
        <c:axId val="623979343"/>
      </c:barChart>
      <c:catAx>
        <c:axId val="62397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79343"/>
        <c:crosses val="autoZero"/>
        <c:auto val="1"/>
        <c:lblAlgn val="ctr"/>
        <c:lblOffset val="100"/>
        <c:noMultiLvlLbl val="0"/>
      </c:catAx>
      <c:valAx>
        <c:axId val="62397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7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472440</xdr:colOff>
      <xdr:row>5</xdr:row>
      <xdr:rowOff>179070</xdr:rowOff>
    </xdr:from>
    <xdr:to>
      <xdr:col>15</xdr:col>
      <xdr:colOff>167640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383520-FADE-907D-CFA6-0CAE95C78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ay" refreshedDate="45654.411541319445" createdVersion="8" refreshedVersion="8" minRefreshableVersion="3" recordCount="20" xr:uid="{4A982780-BBDD-4BC2-957C-FB24AD1B84BF}">
  <cacheSource type="worksheet">
    <worksheetSource ref="A1:C21" sheet="data"/>
  </cacheSource>
  <cacheFields count="3">
    <cacheField name="Gender " numFmtId="0">
      <sharedItems count="2">
        <s v="M"/>
        <s v="F"/>
      </sharedItems>
    </cacheField>
    <cacheField name="Diet" numFmtId="0">
      <sharedItems count="2">
        <s v="V"/>
        <s v="NV"/>
      </sharedItems>
    </cacheField>
    <cacheField name="Diabetes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0"/>
  </r>
  <r>
    <x v="0"/>
    <x v="0"/>
    <n v="1"/>
  </r>
  <r>
    <x v="0"/>
    <x v="1"/>
    <n v="1"/>
  </r>
  <r>
    <x v="1"/>
    <x v="1"/>
    <n v="1"/>
  </r>
  <r>
    <x v="1"/>
    <x v="0"/>
    <n v="0"/>
  </r>
  <r>
    <x v="1"/>
    <x v="0"/>
    <n v="0"/>
  </r>
  <r>
    <x v="0"/>
    <x v="1"/>
    <n v="0"/>
  </r>
  <r>
    <x v="0"/>
    <x v="1"/>
    <n v="1"/>
  </r>
  <r>
    <x v="0"/>
    <x v="0"/>
    <n v="1"/>
  </r>
  <r>
    <x v="0"/>
    <x v="0"/>
    <n v="0"/>
  </r>
  <r>
    <x v="0"/>
    <x v="1"/>
    <n v="1"/>
  </r>
  <r>
    <x v="1"/>
    <x v="0"/>
    <n v="1"/>
  </r>
  <r>
    <x v="1"/>
    <x v="0"/>
    <n v="0"/>
  </r>
  <r>
    <x v="0"/>
    <x v="0"/>
    <n v="0"/>
  </r>
  <r>
    <x v="0"/>
    <x v="0"/>
    <n v="0"/>
  </r>
  <r>
    <x v="1"/>
    <x v="1"/>
    <n v="0"/>
  </r>
  <r>
    <x v="0"/>
    <x v="0"/>
    <n v="1"/>
  </r>
  <r>
    <x v="0"/>
    <x v="0"/>
    <n v="0"/>
  </r>
  <r>
    <x v="0"/>
    <x v="0"/>
    <n v="0"/>
  </r>
  <r>
    <x v="0"/>
    <x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30C0E5-C4C1-437A-AC7B-2C89C1EE2418}" name="PivotTable5" cacheId="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D7" firstHeaderRow="0" firstDataRow="1" firstDataCol="2"/>
  <pivotFields count="3"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0"/>
  </rowFields>
  <rowItems count="4">
    <i>
      <x/>
      <x/>
    </i>
    <i r="1">
      <x v="1"/>
    </i>
    <i>
      <x v="1"/>
      <x/>
    </i>
    <i r="1">
      <x v="1"/>
    </i>
  </rowItems>
  <colFields count="1">
    <field x="-2"/>
  </colFields>
  <colItems count="2">
    <i>
      <x/>
    </i>
    <i i="1">
      <x v="1"/>
    </i>
  </colItems>
  <dataFields count="2">
    <dataField name="Count of Diet" fld="1" subtotal="count" baseField="0" baseItem="0"/>
    <dataField name="Sum of Diabetes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1ED21-F5F2-475F-88A5-E3FC97237EF8}">
  <dimension ref="A1:P44"/>
  <sheetViews>
    <sheetView workbookViewId="0">
      <selection activeCell="B2" sqref="B2:B21"/>
    </sheetView>
  </sheetViews>
  <sheetFormatPr defaultRowHeight="14.4" x14ac:dyDescent="0.3"/>
  <cols>
    <col min="5" max="5" width="21.88671875" bestFit="1" customWidth="1"/>
    <col min="7" max="7" width="43.88671875" bestFit="1" customWidth="1"/>
    <col min="8" max="8" width="26.44140625" customWidth="1"/>
    <col min="11" max="11" width="10.6640625" customWidth="1"/>
    <col min="14" max="14" width="11.5546875" bestFit="1" customWidth="1"/>
    <col min="16" max="16" width="32.2187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E1" s="1" t="s">
        <v>7</v>
      </c>
      <c r="F1">
        <v>14</v>
      </c>
      <c r="H1" s="1" t="s">
        <v>19</v>
      </c>
      <c r="I1">
        <v>13</v>
      </c>
    </row>
    <row r="2" spans="1:16" x14ac:dyDescent="0.3">
      <c r="A2" t="s">
        <v>3</v>
      </c>
      <c r="B2" t="s">
        <v>4</v>
      </c>
      <c r="C2">
        <v>0</v>
      </c>
      <c r="E2" t="s">
        <v>8</v>
      </c>
      <c r="F2">
        <v>6</v>
      </c>
      <c r="H2" t="s">
        <v>20</v>
      </c>
      <c r="I2">
        <v>4</v>
      </c>
    </row>
    <row r="3" spans="1:16" x14ac:dyDescent="0.3">
      <c r="A3" t="s">
        <v>3</v>
      </c>
      <c r="B3" t="s">
        <v>4</v>
      </c>
      <c r="C3">
        <v>1</v>
      </c>
      <c r="E3" t="s">
        <v>9</v>
      </c>
      <c r="F3">
        <v>8</v>
      </c>
      <c r="H3" t="s">
        <v>21</v>
      </c>
      <c r="I3">
        <f>I1-I2</f>
        <v>9</v>
      </c>
    </row>
    <row r="4" spans="1:16" x14ac:dyDescent="0.3">
      <c r="A4" t="s">
        <v>3</v>
      </c>
      <c r="B4" t="s">
        <v>5</v>
      </c>
      <c r="C4">
        <v>1</v>
      </c>
    </row>
    <row r="5" spans="1:16" x14ac:dyDescent="0.3">
      <c r="A5" t="s">
        <v>6</v>
      </c>
      <c r="B5" t="s">
        <v>5</v>
      </c>
      <c r="C5">
        <v>1</v>
      </c>
    </row>
    <row r="6" spans="1:16" x14ac:dyDescent="0.3">
      <c r="A6" t="s">
        <v>6</v>
      </c>
      <c r="B6" t="s">
        <v>4</v>
      </c>
      <c r="C6">
        <v>0</v>
      </c>
      <c r="E6" s="1" t="s">
        <v>10</v>
      </c>
      <c r="F6">
        <v>6</v>
      </c>
      <c r="H6" s="1" t="s">
        <v>22</v>
      </c>
      <c r="I6">
        <v>7</v>
      </c>
      <c r="K6">
        <f>COUNTIFS(B2:B21,"NV",C2:C21,"0")</f>
        <v>3</v>
      </c>
    </row>
    <row r="7" spans="1:16" x14ac:dyDescent="0.3">
      <c r="A7" t="s">
        <v>6</v>
      </c>
      <c r="B7" t="s">
        <v>4</v>
      </c>
      <c r="C7">
        <v>0</v>
      </c>
      <c r="E7" t="s">
        <v>11</v>
      </c>
      <c r="F7">
        <v>2</v>
      </c>
      <c r="H7" t="s">
        <v>23</v>
      </c>
      <c r="I7">
        <v>4</v>
      </c>
    </row>
    <row r="8" spans="1:16" x14ac:dyDescent="0.3">
      <c r="A8" t="s">
        <v>3</v>
      </c>
      <c r="B8" t="s">
        <v>5</v>
      </c>
      <c r="C8">
        <v>0</v>
      </c>
      <c r="E8" t="s">
        <v>12</v>
      </c>
      <c r="F8">
        <v>4</v>
      </c>
      <c r="H8" t="s">
        <v>24</v>
      </c>
      <c r="I8">
        <f>I6-I7</f>
        <v>3</v>
      </c>
      <c r="J8" t="str">
        <f ca="1">_xlfn.FORMULATEXT(K6)</f>
        <v>=COUNTIFS(B2:B21,"NV",C2:C21,"0")</v>
      </c>
    </row>
    <row r="9" spans="1:16" x14ac:dyDescent="0.3">
      <c r="A9" t="s">
        <v>3</v>
      </c>
      <c r="B9" t="s">
        <v>5</v>
      </c>
      <c r="C9">
        <v>1</v>
      </c>
    </row>
    <row r="10" spans="1:16" x14ac:dyDescent="0.3">
      <c r="A10" t="s">
        <v>3</v>
      </c>
      <c r="B10" t="s">
        <v>4</v>
      </c>
      <c r="C10">
        <v>1</v>
      </c>
    </row>
    <row r="11" spans="1:16" x14ac:dyDescent="0.3">
      <c r="A11" t="s">
        <v>3</v>
      </c>
      <c r="B11" t="s">
        <v>4</v>
      </c>
      <c r="C11">
        <v>0</v>
      </c>
      <c r="E11" s="1" t="s">
        <v>13</v>
      </c>
      <c r="H11" s="1" t="s">
        <v>25</v>
      </c>
      <c r="K11" s="2"/>
    </row>
    <row r="12" spans="1:16" x14ac:dyDescent="0.3">
      <c r="A12" t="s">
        <v>3</v>
      </c>
      <c r="B12" t="s">
        <v>5</v>
      </c>
      <c r="C12">
        <v>1</v>
      </c>
      <c r="E12" t="s">
        <v>14</v>
      </c>
      <c r="F12">
        <f>F2/F1</f>
        <v>0.42857142857142855</v>
      </c>
      <c r="H12" t="s">
        <v>14</v>
      </c>
      <c r="I12">
        <f>I2/I1</f>
        <v>0.30769230769230771</v>
      </c>
    </row>
    <row r="13" spans="1:16" x14ac:dyDescent="0.3">
      <c r="A13" t="s">
        <v>6</v>
      </c>
      <c r="B13" t="s">
        <v>4</v>
      </c>
      <c r="C13">
        <v>1</v>
      </c>
      <c r="E13" t="s">
        <v>15</v>
      </c>
      <c r="F13">
        <f>1-F12</f>
        <v>0.5714285714285714</v>
      </c>
      <c r="H13" t="s">
        <v>15</v>
      </c>
      <c r="I13">
        <f>1-I12</f>
        <v>0.69230769230769229</v>
      </c>
      <c r="N13" s="3" t="s">
        <v>30</v>
      </c>
      <c r="O13" s="4">
        <v>8</v>
      </c>
      <c r="P13" s="4">
        <v>0.4</v>
      </c>
    </row>
    <row r="14" spans="1:16" x14ac:dyDescent="0.3">
      <c r="A14" t="s">
        <v>6</v>
      </c>
      <c r="B14" t="s">
        <v>4</v>
      </c>
      <c r="C14">
        <v>0</v>
      </c>
      <c r="E14" t="s">
        <v>16</v>
      </c>
      <c r="F14">
        <f>1-(F12^2+F13^2)</f>
        <v>0.48979591836734704</v>
      </c>
      <c r="G14" t="str">
        <f ca="1">_xlfn.FORMULATEXT(F14)</f>
        <v>=1-(F12^2+F13^2)</v>
      </c>
      <c r="H14" t="s">
        <v>16</v>
      </c>
      <c r="I14">
        <f>1-(I12^2+I13^2)</f>
        <v>0.42603550295857995</v>
      </c>
      <c r="N14" s="3" t="s">
        <v>31</v>
      </c>
      <c r="O14" s="4">
        <v>12</v>
      </c>
      <c r="P14" s="4">
        <v>0.6</v>
      </c>
    </row>
    <row r="15" spans="1:16" x14ac:dyDescent="0.3">
      <c r="A15" t="s">
        <v>3</v>
      </c>
      <c r="B15" t="s">
        <v>4</v>
      </c>
      <c r="C15">
        <v>0</v>
      </c>
      <c r="N15" s="3"/>
      <c r="O15" s="4"/>
      <c r="P15" s="4"/>
    </row>
    <row r="16" spans="1:16" x14ac:dyDescent="0.3">
      <c r="A16" t="s">
        <v>3</v>
      </c>
      <c r="B16" t="s">
        <v>4</v>
      </c>
      <c r="C16">
        <v>0</v>
      </c>
      <c r="E16" s="1" t="s">
        <v>17</v>
      </c>
      <c r="H16" s="1" t="s">
        <v>26</v>
      </c>
      <c r="N16" s="3"/>
      <c r="O16" s="4"/>
      <c r="P16" s="4"/>
    </row>
    <row r="17" spans="1:16" x14ac:dyDescent="0.3">
      <c r="A17" t="s">
        <v>6</v>
      </c>
      <c r="B17" t="s">
        <v>5</v>
      </c>
      <c r="C17">
        <v>0</v>
      </c>
      <c r="E17" t="s">
        <v>14</v>
      </c>
      <c r="F17">
        <f>F7/F6</f>
        <v>0.33333333333333331</v>
      </c>
      <c r="H17" t="s">
        <v>14</v>
      </c>
      <c r="I17">
        <f>I7/I6</f>
        <v>0.5714285714285714</v>
      </c>
      <c r="N17" s="3" t="s">
        <v>28</v>
      </c>
      <c r="O17" s="5">
        <f>-(P13*LOG(P13,2) + P14*LOG(P14,2))</f>
        <v>0.97095059445466858</v>
      </c>
      <c r="P17" s="4" t="str">
        <f ca="1">_xlfn.FORMULATEXT(O17)</f>
        <v>=-(P13*LOG(P13,2) + P14*LOG(P14,2))</v>
      </c>
    </row>
    <row r="18" spans="1:16" x14ac:dyDescent="0.3">
      <c r="A18" t="s">
        <v>3</v>
      </c>
      <c r="B18" t="s">
        <v>4</v>
      </c>
      <c r="C18">
        <v>1</v>
      </c>
      <c r="E18" t="s">
        <v>15</v>
      </c>
      <c r="F18">
        <f>1-F17</f>
        <v>0.66666666666666674</v>
      </c>
      <c r="H18" t="s">
        <v>15</v>
      </c>
      <c r="I18">
        <f>1-I17</f>
        <v>0.4285714285714286</v>
      </c>
    </row>
    <row r="19" spans="1:16" x14ac:dyDescent="0.3">
      <c r="A19" t="s">
        <v>3</v>
      </c>
      <c r="B19" t="s">
        <v>4</v>
      </c>
      <c r="C19">
        <v>0</v>
      </c>
      <c r="E19" t="s">
        <v>16</v>
      </c>
      <c r="F19">
        <f>1-(F17^2+F18^2)</f>
        <v>0.44444444444444442</v>
      </c>
      <c r="G19" t="str">
        <f ca="1">_xlfn.FORMULATEXT(F19)</f>
        <v>=1-(F17^2+F18^2)</v>
      </c>
      <c r="H19" t="s">
        <v>16</v>
      </c>
      <c r="I19">
        <f>1-(I17^2+I18^2)</f>
        <v>0.48979591836734693</v>
      </c>
    </row>
    <row r="20" spans="1:16" x14ac:dyDescent="0.3">
      <c r="A20" t="s">
        <v>3</v>
      </c>
      <c r="B20" t="s">
        <v>4</v>
      </c>
      <c r="C20">
        <v>0</v>
      </c>
    </row>
    <row r="21" spans="1:16" x14ac:dyDescent="0.3">
      <c r="A21" t="s">
        <v>3</v>
      </c>
      <c r="B21" t="s">
        <v>5</v>
      </c>
      <c r="C21">
        <v>0</v>
      </c>
    </row>
    <row r="22" spans="1:16" x14ac:dyDescent="0.3">
      <c r="E22" s="1" t="s">
        <v>18</v>
      </c>
      <c r="F22" s="5">
        <f>F14*F1/ROWS(A2:A21) + F19*F6/ROWS(A2:A21)</f>
        <v>0.47619047619047628</v>
      </c>
      <c r="G22" t="str">
        <f ca="1">_xlfn.FORMULATEXT(F22)</f>
        <v>=F14*F1/ROWS(A2:A21) + F19*F6/ROWS(A2:A21)</v>
      </c>
      <c r="H22" s="1" t="s">
        <v>18</v>
      </c>
      <c r="I22" s="5">
        <f>I14*I1/ROWS(B2:B21) + I19*I6/ROWS(B2:B21)</f>
        <v>0.44835164835164837</v>
      </c>
    </row>
    <row r="25" spans="1:16" x14ac:dyDescent="0.3">
      <c r="H25" t="s">
        <v>27</v>
      </c>
    </row>
    <row r="28" spans="1:16" x14ac:dyDescent="0.3">
      <c r="E28" s="1" t="s">
        <v>13</v>
      </c>
      <c r="H28" s="1" t="s">
        <v>25</v>
      </c>
    </row>
    <row r="29" spans="1:16" x14ac:dyDescent="0.3">
      <c r="E29" t="s">
        <v>14</v>
      </c>
      <c r="F29">
        <v>0.42857142857142855</v>
      </c>
      <c r="H29" t="s">
        <v>14</v>
      </c>
      <c r="I29">
        <v>0.30769230769230799</v>
      </c>
    </row>
    <row r="30" spans="1:16" x14ac:dyDescent="0.3">
      <c r="E30" t="s">
        <v>15</v>
      </c>
      <c r="F30">
        <v>0.5714285714285714</v>
      </c>
      <c r="H30" t="s">
        <v>15</v>
      </c>
      <c r="I30">
        <v>0.69230769230769229</v>
      </c>
    </row>
    <row r="31" spans="1:16" x14ac:dyDescent="0.3">
      <c r="E31" t="s">
        <v>28</v>
      </c>
      <c r="F31">
        <f>-(F29*LOG(F29,2) + F30*LOG(F30,2))</f>
        <v>0.98522813603425163</v>
      </c>
      <c r="G31" t="str">
        <f ca="1">_xlfn.FORMULATEXT(F31)</f>
        <v>=-(F29*LOG(F29,2) + F30*LOG(F30,2))</v>
      </c>
      <c r="H31" t="s">
        <v>28</v>
      </c>
      <c r="I31">
        <f>-(I29*LOG(I29,2) + I30*LOG(I30,2))</f>
        <v>0.89049164021949134</v>
      </c>
    </row>
    <row r="35" spans="5:10" x14ac:dyDescent="0.3">
      <c r="E35" s="1" t="s">
        <v>17</v>
      </c>
      <c r="H35" s="1" t="s">
        <v>26</v>
      </c>
    </row>
    <row r="36" spans="5:10" x14ac:dyDescent="0.3">
      <c r="E36" t="s">
        <v>14</v>
      </c>
      <c r="F36">
        <v>0.33333333333333331</v>
      </c>
      <c r="H36" t="s">
        <v>14</v>
      </c>
      <c r="I36">
        <v>0.5714285714285714</v>
      </c>
    </row>
    <row r="37" spans="5:10" x14ac:dyDescent="0.3">
      <c r="E37" t="s">
        <v>15</v>
      </c>
      <c r="F37">
        <v>0.66666666666666674</v>
      </c>
      <c r="H37" t="s">
        <v>15</v>
      </c>
      <c r="I37">
        <v>0.4285714285714286</v>
      </c>
    </row>
    <row r="38" spans="5:10" x14ac:dyDescent="0.3">
      <c r="E38" t="s">
        <v>28</v>
      </c>
      <c r="F38">
        <f>-(F36*LOG(F36,2) + F37*LOG(F37,2))</f>
        <v>0.91829583405448956</v>
      </c>
      <c r="H38" t="s">
        <v>28</v>
      </c>
      <c r="I38">
        <f>-(I36*LOG(I36,2) + I37*LOG(I37,2))</f>
        <v>0.98522813603425163</v>
      </c>
      <c r="J38" t="str">
        <f ca="1">_xlfn.FORMULATEXT(I38)</f>
        <v>=-(I36*LOG(I36,2) + I37*LOG(I37,2))</v>
      </c>
    </row>
    <row r="41" spans="5:10" x14ac:dyDescent="0.3">
      <c r="E41" s="1" t="s">
        <v>29</v>
      </c>
      <c r="F41" s="5">
        <f>F31*F1/ROWS(A21:A40) + F38*F6/ROWS(A21:A40)</f>
        <v>0.96514844544032308</v>
      </c>
      <c r="G41" t="str">
        <f ca="1">_xlfn.FORMULATEXT(F41)</f>
        <v>=F31*F1/ROWS(A21:A40) + F38*F6/ROWS(A21:A40)</v>
      </c>
      <c r="H41" s="1" t="s">
        <v>29</v>
      </c>
      <c r="I41" s="5">
        <f>I31*I1/ROWS(D21:D40) + I38*I6/ROWS(D21:D40)</f>
        <v>0.92364941375465748</v>
      </c>
    </row>
    <row r="44" spans="5:10" x14ac:dyDescent="0.3">
      <c r="E44" s="1" t="s">
        <v>32</v>
      </c>
      <c r="F44" s="5">
        <f>$O$17-F41</f>
        <v>5.8021490143455035E-3</v>
      </c>
      <c r="G44" t="str">
        <f ca="1">_xlfn.FORMULATEXT(F44)</f>
        <v>=$O$17-F41</v>
      </c>
      <c r="H44" s="1" t="s">
        <v>32</v>
      </c>
      <c r="I44" s="5">
        <f>$O$17-I41</f>
        <v>4.7301180700011103E-2</v>
      </c>
      <c r="J44" t="str">
        <f ca="1">_xlfn.FORMULATEXT(I44)</f>
        <v>=$O$17-I41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A0F40-ADAF-48BE-9CB9-8C83C149647E}">
  <dimension ref="A3:D7"/>
  <sheetViews>
    <sheetView tabSelected="1" workbookViewId="0">
      <selection activeCell="A3" sqref="A3"/>
    </sheetView>
  </sheetViews>
  <sheetFormatPr defaultRowHeight="14.4" x14ac:dyDescent="0.3"/>
  <cols>
    <col min="1" max="1" width="6.5546875" bestFit="1" customWidth="1"/>
    <col min="2" max="2" width="9.77734375" bestFit="1" customWidth="1"/>
    <col min="3" max="3" width="12.109375" bestFit="1" customWidth="1"/>
    <col min="4" max="4" width="14.77734375" bestFit="1" customWidth="1"/>
  </cols>
  <sheetData>
    <row r="3" spans="1:4" x14ac:dyDescent="0.3">
      <c r="A3" s="6" t="s">
        <v>1</v>
      </c>
      <c r="B3" s="6" t="s">
        <v>0</v>
      </c>
      <c r="C3" t="s">
        <v>33</v>
      </c>
      <c r="D3" t="s">
        <v>34</v>
      </c>
    </row>
    <row r="4" spans="1:4" x14ac:dyDescent="0.3">
      <c r="A4" t="s">
        <v>5</v>
      </c>
      <c r="B4" t="s">
        <v>6</v>
      </c>
      <c r="C4" s="7">
        <v>2</v>
      </c>
      <c r="D4" s="7">
        <v>1</v>
      </c>
    </row>
    <row r="5" spans="1:4" x14ac:dyDescent="0.3">
      <c r="A5" t="s">
        <v>5</v>
      </c>
      <c r="B5" t="s">
        <v>3</v>
      </c>
      <c r="C5" s="7">
        <v>5</v>
      </c>
      <c r="D5" s="7">
        <v>3</v>
      </c>
    </row>
    <row r="6" spans="1:4" x14ac:dyDescent="0.3">
      <c r="A6" t="s">
        <v>4</v>
      </c>
      <c r="B6" t="s">
        <v>6</v>
      </c>
      <c r="C6" s="7">
        <v>4</v>
      </c>
      <c r="D6" s="7">
        <v>1</v>
      </c>
    </row>
    <row r="7" spans="1:4" x14ac:dyDescent="0.3">
      <c r="A7" t="s">
        <v>4</v>
      </c>
      <c r="B7" t="s">
        <v>3</v>
      </c>
      <c r="C7" s="7">
        <v>9</v>
      </c>
      <c r="D7" s="7">
        <v>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A9818-FC0A-4FA0-956E-7CD20B095021}">
  <dimension ref="A1:C21"/>
  <sheetViews>
    <sheetView workbookViewId="0">
      <selection activeCell="B1" sqref="B1:B21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t="s">
        <v>4</v>
      </c>
      <c r="C2">
        <v>0</v>
      </c>
    </row>
    <row r="3" spans="1:3" x14ac:dyDescent="0.3">
      <c r="A3" t="s">
        <v>3</v>
      </c>
      <c r="B3" t="s">
        <v>4</v>
      </c>
      <c r="C3">
        <v>1</v>
      </c>
    </row>
    <row r="4" spans="1:3" x14ac:dyDescent="0.3">
      <c r="A4" t="s">
        <v>3</v>
      </c>
      <c r="B4" t="s">
        <v>5</v>
      </c>
      <c r="C4">
        <v>1</v>
      </c>
    </row>
    <row r="5" spans="1:3" x14ac:dyDescent="0.3">
      <c r="A5" t="s">
        <v>6</v>
      </c>
      <c r="B5" t="s">
        <v>5</v>
      </c>
      <c r="C5">
        <v>1</v>
      </c>
    </row>
    <row r="6" spans="1:3" x14ac:dyDescent="0.3">
      <c r="A6" t="s">
        <v>6</v>
      </c>
      <c r="B6" t="s">
        <v>4</v>
      </c>
      <c r="C6">
        <v>0</v>
      </c>
    </row>
    <row r="7" spans="1:3" x14ac:dyDescent="0.3">
      <c r="A7" t="s">
        <v>6</v>
      </c>
      <c r="B7" t="s">
        <v>4</v>
      </c>
      <c r="C7">
        <v>0</v>
      </c>
    </row>
    <row r="8" spans="1:3" x14ac:dyDescent="0.3">
      <c r="A8" t="s">
        <v>3</v>
      </c>
      <c r="B8" t="s">
        <v>5</v>
      </c>
      <c r="C8">
        <v>0</v>
      </c>
    </row>
    <row r="9" spans="1:3" x14ac:dyDescent="0.3">
      <c r="A9" t="s">
        <v>3</v>
      </c>
      <c r="B9" t="s">
        <v>5</v>
      </c>
      <c r="C9">
        <v>1</v>
      </c>
    </row>
    <row r="10" spans="1:3" x14ac:dyDescent="0.3">
      <c r="A10" t="s">
        <v>3</v>
      </c>
      <c r="B10" t="s">
        <v>4</v>
      </c>
      <c r="C10">
        <v>1</v>
      </c>
    </row>
    <row r="11" spans="1:3" x14ac:dyDescent="0.3">
      <c r="A11" t="s">
        <v>3</v>
      </c>
      <c r="B11" t="s">
        <v>4</v>
      </c>
      <c r="C11">
        <v>0</v>
      </c>
    </row>
    <row r="12" spans="1:3" x14ac:dyDescent="0.3">
      <c r="A12" t="s">
        <v>3</v>
      </c>
      <c r="B12" t="s">
        <v>5</v>
      </c>
      <c r="C12">
        <v>1</v>
      </c>
    </row>
    <row r="13" spans="1:3" x14ac:dyDescent="0.3">
      <c r="A13" t="s">
        <v>6</v>
      </c>
      <c r="B13" t="s">
        <v>4</v>
      </c>
      <c r="C13">
        <v>1</v>
      </c>
    </row>
    <row r="14" spans="1:3" x14ac:dyDescent="0.3">
      <c r="A14" t="s">
        <v>6</v>
      </c>
      <c r="B14" t="s">
        <v>4</v>
      </c>
      <c r="C14">
        <v>0</v>
      </c>
    </row>
    <row r="15" spans="1:3" x14ac:dyDescent="0.3">
      <c r="A15" t="s">
        <v>3</v>
      </c>
      <c r="B15" t="s">
        <v>4</v>
      </c>
      <c r="C15">
        <v>0</v>
      </c>
    </row>
    <row r="16" spans="1:3" x14ac:dyDescent="0.3">
      <c r="A16" t="s">
        <v>3</v>
      </c>
      <c r="B16" t="s">
        <v>4</v>
      </c>
      <c r="C16">
        <v>0</v>
      </c>
    </row>
    <row r="17" spans="1:3" x14ac:dyDescent="0.3">
      <c r="A17" t="s">
        <v>6</v>
      </c>
      <c r="B17" t="s">
        <v>5</v>
      </c>
      <c r="C17">
        <v>0</v>
      </c>
    </row>
    <row r="18" spans="1:3" x14ac:dyDescent="0.3">
      <c r="A18" t="s">
        <v>3</v>
      </c>
      <c r="B18" t="s">
        <v>4</v>
      </c>
      <c r="C18">
        <v>1</v>
      </c>
    </row>
    <row r="19" spans="1:3" x14ac:dyDescent="0.3">
      <c r="A19" t="s">
        <v>3</v>
      </c>
      <c r="B19" t="s">
        <v>4</v>
      </c>
      <c r="C19">
        <v>0</v>
      </c>
    </row>
    <row r="20" spans="1:3" x14ac:dyDescent="0.3">
      <c r="A20" t="s">
        <v>3</v>
      </c>
      <c r="B20" t="s">
        <v>4</v>
      </c>
      <c r="C20">
        <v>0</v>
      </c>
    </row>
    <row r="21" spans="1:3" x14ac:dyDescent="0.3">
      <c r="A21" t="s">
        <v>3</v>
      </c>
      <c r="B21" t="s">
        <v>5</v>
      </c>
      <c r="C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Patil</dc:creator>
  <cp:lastModifiedBy>Abhay Patil</cp:lastModifiedBy>
  <dcterms:created xsi:type="dcterms:W3CDTF">2024-12-24T07:25:51Z</dcterms:created>
  <dcterms:modified xsi:type="dcterms:W3CDTF">2024-12-28T05:11:17Z</dcterms:modified>
</cp:coreProperties>
</file>