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esktop\CDAC\8. PML (Practical Machine Learning)\"/>
    </mc:Choice>
  </mc:AlternateContent>
  <xr:revisionPtr revIDLastSave="0" documentId="13_ncr:1_{5227C3AC-8807-461E-95C9-48D2BD0FE36B}" xr6:coauthVersionLast="47" xr6:coauthVersionMax="47" xr10:uidLastSave="{00000000-0000-0000-0000-000000000000}"/>
  <bookViews>
    <workbookView xWindow="-108" yWindow="-108" windowWidth="23256" windowHeight="12576" activeTab="1" xr2:uid="{EA4A9727-2F3A-471D-982B-0DCACCF692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G13" i="2"/>
  <c r="G14" i="2"/>
  <c r="G12" i="2"/>
  <c r="F15" i="2"/>
  <c r="C8" i="2"/>
  <c r="D8" i="2"/>
  <c r="B8" i="2"/>
  <c r="H8" i="2"/>
  <c r="G8" i="2"/>
  <c r="F8" i="2"/>
  <c r="G7" i="2"/>
  <c r="H7" i="2"/>
  <c r="F7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C7" i="2"/>
  <c r="D7" i="2"/>
  <c r="B7" i="2"/>
  <c r="I5" i="1"/>
  <c r="I4" i="1"/>
  <c r="I3" i="1"/>
  <c r="I2" i="1"/>
  <c r="G18" i="1"/>
  <c r="F17" i="1"/>
  <c r="C10" i="1"/>
  <c r="B10" i="1"/>
  <c r="H9" i="1"/>
  <c r="C8" i="1"/>
  <c r="B8" i="1"/>
  <c r="I8" i="1"/>
  <c r="I2" i="2"/>
  <c r="J5" i="1"/>
  <c r="J3" i="1"/>
  <c r="J4" i="1"/>
  <c r="J2" i="1"/>
  <c r="I9" i="1"/>
  <c r="K8" i="1"/>
  <c r="H8" i="1" l="1"/>
  <c r="H7" i="1"/>
  <c r="H3" i="1"/>
  <c r="H4" i="1"/>
  <c r="H5" i="1"/>
  <c r="H6" i="1"/>
  <c r="H2" i="1"/>
  <c r="F3" i="1"/>
  <c r="F4" i="1"/>
  <c r="F5" i="1"/>
  <c r="F6" i="1"/>
  <c r="F2" i="1"/>
  <c r="E3" i="1"/>
  <c r="E4" i="1"/>
  <c r="E5" i="1"/>
  <c r="E6" i="1"/>
  <c r="E2" i="1"/>
  <c r="C7" i="1"/>
  <c r="B7" i="1"/>
  <c r="J8" i="1"/>
  <c r="I7" i="1"/>
</calcChain>
</file>

<file path=xl/sharedStrings.xml><?xml version="1.0" encoding="utf-8"?>
<sst xmlns="http://schemas.openxmlformats.org/spreadsheetml/2006/main" count="37" uniqueCount="29">
  <si>
    <t>Mean</t>
  </si>
  <si>
    <t>A</t>
  </si>
  <si>
    <t>B</t>
  </si>
  <si>
    <t>A-Mean(A)</t>
  </si>
  <si>
    <t>B - Mean(B)</t>
  </si>
  <si>
    <t>E * F</t>
  </si>
  <si>
    <t>variance</t>
  </si>
  <si>
    <t>Population Variance</t>
  </si>
  <si>
    <t>Column 1</t>
  </si>
  <si>
    <t>Column 2</t>
  </si>
  <si>
    <t>Population Covariance</t>
  </si>
  <si>
    <t>feature1</t>
  </si>
  <si>
    <t>feature2</t>
  </si>
  <si>
    <t>feature3</t>
  </si>
  <si>
    <t>sample1</t>
  </si>
  <si>
    <t>sample2</t>
  </si>
  <si>
    <t>sample3</t>
  </si>
  <si>
    <t>sample4</t>
  </si>
  <si>
    <t>sample5</t>
  </si>
  <si>
    <t>mean</t>
  </si>
  <si>
    <t>ft1 * ft2</t>
  </si>
  <si>
    <t>ft1 * ft3</t>
  </si>
  <si>
    <t>ft2 * ft3</t>
  </si>
  <si>
    <t>Sum of all columns</t>
  </si>
  <si>
    <t>Covariance</t>
  </si>
  <si>
    <t>var</t>
  </si>
  <si>
    <t>EigenVal</t>
  </si>
  <si>
    <t>Prop</t>
  </si>
  <si>
    <t>CumProp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</si>
</sst>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36DD-B715-4548-9FC1-87940485CA40}">
  <dimension ref="A1:K18"/>
  <sheetViews>
    <sheetView zoomScale="155" workbookViewId="0">
      <selection activeCell="I12" sqref="I12"/>
    </sheetView>
  </sheetViews>
  <sheetFormatPr defaultRowHeight="14.4" x14ac:dyDescent="0.3"/>
  <cols>
    <col min="1" max="1" width="17.5546875" bestFit="1" customWidth="1"/>
    <col min="5" max="5" width="9.6640625" bestFit="1" customWidth="1"/>
    <col min="6" max="6" width="10.5546875" bestFit="1" customWidth="1"/>
    <col min="9" max="9" width="12" bestFit="1" customWidth="1"/>
    <col min="10" max="10" width="25.88671875" bestFit="1" customWidth="1"/>
  </cols>
  <sheetData>
    <row r="1" spans="1:11" x14ac:dyDescent="0.3">
      <c r="B1" s="6" t="s">
        <v>1</v>
      </c>
      <c r="C1" s="6" t="s">
        <v>2</v>
      </c>
      <c r="E1" s="6" t="s">
        <v>3</v>
      </c>
      <c r="F1" s="6" t="s">
        <v>4</v>
      </c>
      <c r="H1" s="6" t="s">
        <v>5</v>
      </c>
    </row>
    <row r="2" spans="1:11" x14ac:dyDescent="0.3">
      <c r="B2" s="4">
        <v>4</v>
      </c>
      <c r="C2" s="4">
        <v>3</v>
      </c>
      <c r="E2" s="4">
        <f>B2-$B$7</f>
        <v>-2</v>
      </c>
      <c r="F2" s="4">
        <f>C2-$C$7</f>
        <v>-1.7999999999999998</v>
      </c>
      <c r="H2" s="4">
        <f>E2*F2</f>
        <v>3.5999999999999996</v>
      </c>
      <c r="I2">
        <f>_xlfn.STDEV.S(B2:B6)</f>
        <v>1.5811388300841898</v>
      </c>
      <c r="J2" t="str">
        <f ca="1">_xlfn.FORMULATEXT(I2)</f>
        <v>=STDEV.S(B2:B6)</v>
      </c>
    </row>
    <row r="3" spans="1:11" x14ac:dyDescent="0.3">
      <c r="B3" s="4">
        <v>6</v>
      </c>
      <c r="C3" s="4">
        <v>4</v>
      </c>
      <c r="E3" s="4">
        <f t="shared" ref="E3:E6" si="0">B3-$B$7</f>
        <v>0</v>
      </c>
      <c r="F3" s="4">
        <f t="shared" ref="F3:F6" si="1">C3-$C$7</f>
        <v>-0.79999999999999982</v>
      </c>
      <c r="H3" s="4">
        <f t="shared" ref="H3:H6" si="2">E3*F3</f>
        <v>0</v>
      </c>
      <c r="I3">
        <f>_xlfn.STDEV.S(C2:C6)</f>
        <v>2.7748873851023212</v>
      </c>
      <c r="J3" t="str">
        <f t="shared" ref="J3:J5" ca="1" si="3">_xlfn.FORMULATEXT(I3)</f>
        <v>=STDEV.S(C2:C6)</v>
      </c>
    </row>
    <row r="4" spans="1:11" x14ac:dyDescent="0.3">
      <c r="B4" s="4">
        <v>5</v>
      </c>
      <c r="C4" s="4">
        <v>2</v>
      </c>
      <c r="E4" s="4">
        <f t="shared" si="0"/>
        <v>-1</v>
      </c>
      <c r="F4" s="4">
        <f t="shared" si="1"/>
        <v>-2.8</v>
      </c>
      <c r="H4" s="4">
        <f t="shared" si="2"/>
        <v>2.8</v>
      </c>
      <c r="I4">
        <f>H8/(I2 * I3)</f>
        <v>0.91168461167710368</v>
      </c>
      <c r="J4" t="str">
        <f t="shared" ca="1" si="3"/>
        <v>=H8/(I2 * I3)</v>
      </c>
    </row>
    <row r="5" spans="1:11" x14ac:dyDescent="0.3">
      <c r="B5" s="4">
        <v>7</v>
      </c>
      <c r="C5" s="4">
        <v>6</v>
      </c>
      <c r="E5" s="4">
        <f t="shared" si="0"/>
        <v>1</v>
      </c>
      <c r="F5" s="4">
        <f t="shared" si="1"/>
        <v>1.2000000000000002</v>
      </c>
      <c r="H5" s="4">
        <f t="shared" si="2"/>
        <v>1.2000000000000002</v>
      </c>
      <c r="I5">
        <f>CORREL(B2:B6,C2:C6)</f>
        <v>0.91168461167710346</v>
      </c>
      <c r="J5" t="str">
        <f t="shared" ca="1" si="3"/>
        <v>=CORREL(B2:B6,C2:C6)</v>
      </c>
    </row>
    <row r="6" spans="1:11" x14ac:dyDescent="0.3">
      <c r="B6" s="4">
        <v>8</v>
      </c>
      <c r="C6" s="4">
        <v>9</v>
      </c>
      <c r="E6" s="4">
        <f t="shared" si="0"/>
        <v>2</v>
      </c>
      <c r="F6" s="4">
        <f t="shared" si="1"/>
        <v>4.2</v>
      </c>
      <c r="H6" s="4">
        <f t="shared" si="2"/>
        <v>8.4</v>
      </c>
    </row>
    <row r="7" spans="1:11" x14ac:dyDescent="0.3">
      <c r="A7" s="7" t="s">
        <v>0</v>
      </c>
      <c r="B7" s="5">
        <f>AVERAGE(B2:B6)</f>
        <v>6</v>
      </c>
      <c r="C7" s="5">
        <f>AVERAGE(C2:C6)</f>
        <v>4.8</v>
      </c>
      <c r="H7">
        <f>SUM(H2:H6)</f>
        <v>16</v>
      </c>
      <c r="I7" t="str">
        <f ca="1">_xlfn.FORMULATEXT(H7)</f>
        <v>=SUM(H2:H6)</v>
      </c>
    </row>
    <row r="8" spans="1:11" x14ac:dyDescent="0.3">
      <c r="A8" s="7" t="s">
        <v>6</v>
      </c>
      <c r="B8" s="4">
        <f>_xlfn.VAR.S(B2:B6)</f>
        <v>2.5</v>
      </c>
      <c r="C8" s="4">
        <f>_xlfn.VAR.S(C2:C6)</f>
        <v>7.6999999999999993</v>
      </c>
      <c r="H8">
        <f>_xlfn.COVARIANCE.S(B2:B6,C2:C6)</f>
        <v>4</v>
      </c>
      <c r="I8">
        <f>H7/(5-1)</f>
        <v>4</v>
      </c>
      <c r="J8" t="str">
        <f ca="1">_xlfn.FORMULATEXT(H8)</f>
        <v>=COVARIANCE.S(B2:B6,C2:C6)</v>
      </c>
      <c r="K8" t="str">
        <f ca="1">_xlfn.FORMULATEXT(I8)</f>
        <v>=H7/(5-1)</v>
      </c>
    </row>
    <row r="9" spans="1:11" x14ac:dyDescent="0.3">
      <c r="H9">
        <f>_xlfn.COVARIANCE.P(B2:B6,C2:C6)</f>
        <v>3.2</v>
      </c>
      <c r="I9" t="str">
        <f ca="1">_xlfn.FORMULATEXT(H9)</f>
        <v>=COVARIANCE.P(B2:B6,C2:C6)</v>
      </c>
    </row>
    <row r="10" spans="1:11" x14ac:dyDescent="0.3">
      <c r="A10" s="7" t="s">
        <v>7</v>
      </c>
      <c r="B10">
        <f>_xlfn.VAR.P(B2:B6)</f>
        <v>2</v>
      </c>
      <c r="C10">
        <f>_xlfn.VAR.P(C2:C6)</f>
        <v>6.16</v>
      </c>
    </row>
    <row r="15" spans="1:11" ht="15" thickBot="1" x14ac:dyDescent="0.35">
      <c r="F15" t="s">
        <v>10</v>
      </c>
    </row>
    <row r="16" spans="1:11" x14ac:dyDescent="0.3">
      <c r="E16" s="3"/>
      <c r="F16" s="3" t="s">
        <v>8</v>
      </c>
      <c r="G16" s="3" t="s">
        <v>9</v>
      </c>
    </row>
    <row r="17" spans="5:7" x14ac:dyDescent="0.3">
      <c r="E17" s="1" t="s">
        <v>8</v>
      </c>
      <c r="F17" s="1">
        <f>VARP(Sheet1!$B$2:$B$6)</f>
        <v>2</v>
      </c>
      <c r="G17" s="1"/>
    </row>
    <row r="18" spans="5:7" ht="15" thickBot="1" x14ac:dyDescent="0.35">
      <c r="E18" s="2" t="s">
        <v>9</v>
      </c>
      <c r="F18" s="2">
        <v>3.2</v>
      </c>
      <c r="G18" s="2">
        <f>VARP(Sheet1!$C$2:$C$6)</f>
        <v>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3A4D-EBA8-40C9-9630-578BE2DB4528}">
  <dimension ref="A1:I15"/>
  <sheetViews>
    <sheetView tabSelected="1" zoomScale="190" zoomScaleNormal="190" workbookViewId="0">
      <selection activeCell="H16" sqref="H16"/>
    </sheetView>
  </sheetViews>
  <sheetFormatPr defaultRowHeight="14.4" x14ac:dyDescent="0.3"/>
  <sheetData>
    <row r="1" spans="1:9" x14ac:dyDescent="0.3">
      <c r="A1" s="4"/>
      <c r="B1" s="6" t="s">
        <v>11</v>
      </c>
      <c r="C1" s="6" t="s">
        <v>12</v>
      </c>
      <c r="D1" s="6" t="s">
        <v>13</v>
      </c>
      <c r="F1" s="6" t="s">
        <v>20</v>
      </c>
      <c r="G1" s="6" t="s">
        <v>21</v>
      </c>
      <c r="H1" s="6" t="s">
        <v>22</v>
      </c>
    </row>
    <row r="2" spans="1:9" x14ac:dyDescent="0.3">
      <c r="A2" s="6" t="s">
        <v>14</v>
      </c>
      <c r="B2" s="4">
        <v>2</v>
      </c>
      <c r="C2" s="4">
        <v>6</v>
      </c>
      <c r="D2" s="4">
        <v>8</v>
      </c>
      <c r="F2" s="4">
        <f>(B2-$B$7)*(C2-$C$7)</f>
        <v>-2.4000000000000004</v>
      </c>
      <c r="G2" s="4">
        <f>(B2-$B$7)*(D2-$D$7)</f>
        <v>-2.4000000000000004</v>
      </c>
      <c r="H2" s="4">
        <f>(C2-$C$7)*(D2-$D$7)</f>
        <v>1.4400000000000004</v>
      </c>
      <c r="I2" t="str">
        <f ca="1">_xlfn.FORMULATEXT(G2)</f>
        <v>=(B2-$B$7)*(D2-$D$7)</v>
      </c>
    </row>
    <row r="3" spans="1:9" x14ac:dyDescent="0.3">
      <c r="A3" s="6" t="s">
        <v>15</v>
      </c>
      <c r="B3" s="4">
        <v>4</v>
      </c>
      <c r="C3" s="4">
        <v>4</v>
      </c>
      <c r="D3" s="4">
        <v>5</v>
      </c>
      <c r="F3" s="4">
        <f t="shared" ref="F3:F6" si="0">(B3-$B$7)*(C3-$C$7)</f>
        <v>0</v>
      </c>
      <c r="G3" s="4">
        <f t="shared" ref="G3:G6" si="1">(B3-$B$7)*(D3-$D$7)</f>
        <v>0</v>
      </c>
      <c r="H3" s="4">
        <f t="shared" ref="H3:H6" si="2">(C3-$C$7)*(D3-$D$7)</f>
        <v>1.4399999999999995</v>
      </c>
    </row>
    <row r="4" spans="1:9" x14ac:dyDescent="0.3">
      <c r="A4" s="6" t="s">
        <v>16</v>
      </c>
      <c r="B4" s="4">
        <v>5</v>
      </c>
      <c r="C4" s="4">
        <v>3</v>
      </c>
      <c r="D4" s="4">
        <v>9</v>
      </c>
      <c r="F4" s="4">
        <f t="shared" si="0"/>
        <v>-1.7999999999999998</v>
      </c>
      <c r="G4" s="4">
        <f t="shared" si="1"/>
        <v>2.2000000000000002</v>
      </c>
      <c r="H4" s="4">
        <f t="shared" si="2"/>
        <v>-3.96</v>
      </c>
    </row>
    <row r="5" spans="1:9" x14ac:dyDescent="0.3">
      <c r="A5" s="6" t="s">
        <v>17</v>
      </c>
      <c r="B5" s="4">
        <v>2</v>
      </c>
      <c r="C5" s="4">
        <v>3</v>
      </c>
      <c r="D5" s="4">
        <v>5</v>
      </c>
      <c r="F5" s="4">
        <f t="shared" si="0"/>
        <v>3.5999999999999996</v>
      </c>
      <c r="G5" s="4">
        <f t="shared" si="1"/>
        <v>3.5999999999999996</v>
      </c>
      <c r="H5" s="4">
        <f t="shared" si="2"/>
        <v>3.2399999999999993</v>
      </c>
    </row>
    <row r="6" spans="1:9" x14ac:dyDescent="0.3">
      <c r="A6" s="6" t="s">
        <v>18</v>
      </c>
      <c r="B6" s="4">
        <v>7</v>
      </c>
      <c r="C6" s="4">
        <v>8</v>
      </c>
      <c r="D6" s="4">
        <v>7</v>
      </c>
      <c r="F6" s="4">
        <f t="shared" si="0"/>
        <v>9.6000000000000014</v>
      </c>
      <c r="G6" s="4">
        <f t="shared" si="1"/>
        <v>0.60000000000000053</v>
      </c>
      <c r="H6" s="4">
        <f t="shared" si="2"/>
        <v>0.64000000000000057</v>
      </c>
    </row>
    <row r="7" spans="1:9" x14ac:dyDescent="0.3">
      <c r="A7" s="6" t="s">
        <v>19</v>
      </c>
      <c r="B7" s="4">
        <f>AVERAGE(B2:B6)</f>
        <v>4</v>
      </c>
      <c r="C7" s="4">
        <f t="shared" ref="C7:D7" si="3">AVERAGE(C2:C6)</f>
        <v>4.8</v>
      </c>
      <c r="D7" s="4">
        <f t="shared" si="3"/>
        <v>6.8</v>
      </c>
      <c r="F7" s="4">
        <f>SUM(F2:F6)</f>
        <v>9</v>
      </c>
      <c r="G7" s="4">
        <f t="shared" ref="G7:H7" si="4">SUM(G2:G6)</f>
        <v>4</v>
      </c>
      <c r="H7" s="4">
        <f t="shared" si="4"/>
        <v>2.8</v>
      </c>
      <c r="I7" t="s">
        <v>23</v>
      </c>
    </row>
    <row r="8" spans="1:9" x14ac:dyDescent="0.3">
      <c r="A8" s="6" t="s">
        <v>25</v>
      </c>
      <c r="B8" s="4">
        <f>_xlfn.VAR.S(B2:B6)</f>
        <v>4.5</v>
      </c>
      <c r="C8" s="4">
        <f t="shared" ref="C8:D8" si="5">_xlfn.VAR.S(C2:C6)</f>
        <v>4.6999999999999993</v>
      </c>
      <c r="D8" s="4">
        <f t="shared" si="5"/>
        <v>3.2000000000000028</v>
      </c>
      <c r="F8" s="4">
        <f>_xlfn.COVARIANCE.S(B2:B6,C2:C6)</f>
        <v>2.25</v>
      </c>
      <c r="G8" s="4">
        <f>_xlfn.COVARIANCE.S(B2:B6,D2:D6)</f>
        <v>1</v>
      </c>
      <c r="H8" s="4">
        <f>_xlfn.COVARIANCE.S(C2:C6,D2:D6)</f>
        <v>0.7</v>
      </c>
      <c r="I8" t="s">
        <v>24</v>
      </c>
    </row>
    <row r="11" spans="1:9" x14ac:dyDescent="0.3">
      <c r="A11" s="4"/>
      <c r="B11" s="6" t="s">
        <v>11</v>
      </c>
      <c r="C11" s="6" t="s">
        <v>12</v>
      </c>
      <c r="D11" s="6" t="s">
        <v>13</v>
      </c>
      <c r="F11" s="6" t="s">
        <v>26</v>
      </c>
      <c r="G11" s="6" t="s">
        <v>27</v>
      </c>
      <c r="H11" s="6" t="s">
        <v>28</v>
      </c>
    </row>
    <row r="12" spans="1:9" x14ac:dyDescent="0.3">
      <c r="A12" s="6" t="s">
        <v>11</v>
      </c>
      <c r="B12" s="4">
        <v>4.5</v>
      </c>
      <c r="C12" s="4">
        <v>2.25</v>
      </c>
      <c r="D12" s="4">
        <v>1</v>
      </c>
      <c r="F12" s="4">
        <v>7.2110000000000003</v>
      </c>
      <c r="G12" s="4">
        <f>F12/$F$15</f>
        <v>0.58153225806451614</v>
      </c>
      <c r="H12" s="4">
        <v>0.58152999999999999</v>
      </c>
    </row>
    <row r="13" spans="1:9" x14ac:dyDescent="0.3">
      <c r="A13" s="6" t="s">
        <v>12</v>
      </c>
      <c r="B13" s="4">
        <v>2.25</v>
      </c>
      <c r="C13" s="4">
        <v>4.7</v>
      </c>
      <c r="D13" s="4">
        <v>0.7</v>
      </c>
      <c r="F13" s="4">
        <v>2.9319999999999999</v>
      </c>
      <c r="G13" s="4">
        <f t="shared" ref="G13:G14" si="6">F13/$F$15</f>
        <v>0.23645161290322581</v>
      </c>
      <c r="H13" s="4">
        <f>H12+G13</f>
        <v>0.8179816129032258</v>
      </c>
    </row>
    <row r="14" spans="1:9" x14ac:dyDescent="0.3">
      <c r="A14" s="6" t="s">
        <v>13</v>
      </c>
      <c r="B14" s="4">
        <v>1</v>
      </c>
      <c r="C14" s="4">
        <v>0.7</v>
      </c>
      <c r="D14" s="4">
        <v>3.2</v>
      </c>
      <c r="F14" s="4">
        <v>2.2570000000000001</v>
      </c>
      <c r="G14" s="4">
        <f t="shared" si="6"/>
        <v>0.18201612903225806</v>
      </c>
      <c r="H14" s="4">
        <f>H13+G14</f>
        <v>0.99999774193548385</v>
      </c>
    </row>
    <row r="15" spans="1:9" x14ac:dyDescent="0.3">
      <c r="F15">
        <f>SUM(F12:F14)</f>
        <v>12.4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Patil</dc:creator>
  <cp:lastModifiedBy>Abhay Patil</cp:lastModifiedBy>
  <dcterms:created xsi:type="dcterms:W3CDTF">2024-12-30T06:04:30Z</dcterms:created>
  <dcterms:modified xsi:type="dcterms:W3CDTF">2024-12-30T09:01:45Z</dcterms:modified>
</cp:coreProperties>
</file>