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N\7th Sem Report\"/>
    </mc:Choice>
  </mc:AlternateContent>
  <bookViews>
    <workbookView xWindow="0" yWindow="0" windowWidth="16380" windowHeight="8190" tabRatio="991" activeTab="1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>'Traceability Matrix'!$A$1:$K$1</definedName>
    <definedName name="_FilterDatabase_0" localSheetId="1">'Traceability Matrix'!$A$1:$K$1</definedName>
    <definedName name="_FilterDatabase_0_0" localSheetId="1">'Traceability Matrix'!$A$1:$K$1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A2" i="1"/>
  <c r="B2" i="1" s="1"/>
  <c r="D6" i="3" l="1"/>
  <c r="D7" i="3"/>
  <c r="D4" i="3"/>
</calcChain>
</file>

<file path=xl/sharedStrings.xml><?xml version="1.0" encoding="utf-8"?>
<sst xmlns="http://schemas.openxmlformats.org/spreadsheetml/2006/main" count="141" uniqueCount="103">
  <si>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</si>
  <si>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</si>
  <si>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</si>
  <si>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</si>
  <si>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</si>
  <si>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</si>
  <si>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</si>
  <si>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</si>
  <si>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</si>
  <si>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</si>
  <si>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</si>
  <si>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</si>
  <si>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</si>
  <si>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</si>
  <si>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</si>
  <si>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</si>
  <si>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</si>
  <si>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</si>
  <si>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</si>
  <si>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</si>
  <si>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</si>
  <si>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</si>
  <si>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</si>
  <si>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</si>
  <si>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</si>
  <si>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</si>
  <si>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</si>
  <si>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</si>
  <si>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</si>
  <si>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</si>
  <si>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</si>
  <si>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</si>
  <si>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</si>
  <si>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</si>
  <si>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</si>
  <si>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</si>
  <si>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BNM-1</t>
  </si>
  <si>
    <t>Boolean Network Modelling</t>
  </si>
  <si>
    <t>Completed</t>
  </si>
  <si>
    <t>BNM</t>
  </si>
  <si>
    <t>T-BNM-1</t>
  </si>
  <si>
    <t>Yes</t>
  </si>
  <si>
    <t>BNM-1.2</t>
  </si>
  <si>
    <t>Model Boolean Network</t>
  </si>
  <si>
    <t>Python</t>
  </si>
  <si>
    <t>UNQ-1</t>
  </si>
  <si>
    <t>Unique Input Vector Identification</t>
  </si>
  <si>
    <t>UNQ</t>
  </si>
  <si>
    <t>T-UNQ-1</t>
  </si>
  <si>
    <t>UNQ-1.1</t>
  </si>
  <si>
    <t>Executing Fault-less Boolean Network</t>
  </si>
  <si>
    <t>T-UNQ-1.1</t>
  </si>
  <si>
    <t>UNQ-1.2</t>
  </si>
  <si>
    <t>Realisation of Unique Input Vector</t>
  </si>
  <si>
    <t>T-UNQ-1.2</t>
  </si>
  <si>
    <t>FLT-1</t>
  </si>
  <si>
    <t>Fault Introduction into Boolean Network</t>
  </si>
  <si>
    <t>FLT</t>
  </si>
  <si>
    <t>T-FLT-1</t>
  </si>
  <si>
    <t>No</t>
  </si>
  <si>
    <t>FLT-1.1</t>
  </si>
  <si>
    <t>T-FLT-1.1</t>
  </si>
  <si>
    <t>FLT-1.2</t>
  </si>
  <si>
    <t>T-FLT-1.2</t>
  </si>
  <si>
    <t>DRG-1</t>
  </si>
  <si>
    <t>Drug Combination Application</t>
  </si>
  <si>
    <t>DRG</t>
  </si>
  <si>
    <t>T-DRG-1</t>
  </si>
  <si>
    <t>DRG-1.1</t>
  </si>
  <si>
    <t>Generate Optimum Drug Combination for Single Fault Scenario</t>
  </si>
  <si>
    <t>T-DRG-1.1</t>
  </si>
  <si>
    <t>DRG-1.2</t>
  </si>
  <si>
    <t>Generate Optimum Drug Combination for Multiple Fault Scenario</t>
  </si>
  <si>
    <t>T-DRG-1.2</t>
  </si>
  <si>
    <t>DRG-1.3</t>
  </si>
  <si>
    <t>Visualisation of Effect of Drug Combination</t>
  </si>
  <si>
    <t>T-DRG-1.3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</si>
  <si>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</si>
  <si>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</si>
  <si>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</si>
  <si>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</si>
  <si>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</si>
  <si>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</si>
  <si>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</si>
  <si>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</si>
  <si>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</si>
  <si>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</si>
  <si>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</si>
  <si>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</si>
  <si>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6.3.1</t>
  </si>
  <si>
    <t>6.3.1.2</t>
  </si>
  <si>
    <t>6.3.2</t>
  </si>
  <si>
    <t>6.3.2.1</t>
  </si>
  <si>
    <t>6.3.2.2</t>
  </si>
  <si>
    <t>6.3.3</t>
  </si>
  <si>
    <t>6.3.3.1</t>
  </si>
  <si>
    <t>6.3.3.2</t>
  </si>
  <si>
    <t>6.3.4</t>
  </si>
  <si>
    <t>6.3.4.1</t>
  </si>
  <si>
    <t>6.3.4.2</t>
  </si>
  <si>
    <t>6.3.4.3</t>
  </si>
  <si>
    <t>Testing Single Fault Scenario</t>
  </si>
  <si>
    <t>Testing Multiple Fault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</si>
</sst>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  <family val="2"/>
      <charset val="1"/>
    </font>
    <font>
      <b/>
      <sz val="8"/>
      <color rgb="FF4F81BD"/>
      <name val="Arial"/>
      <family val="2"/>
      <charset val="1"/>
    </font>
    <font>
      <b/>
      <sz val="7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5" fillId="3" borderId="1" xfId="0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49" fontId="5" fillId="0" borderId="1" xfId="0" applyNumberFormat="1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vertical="top" wrapText="1"/>
    </xf>
    <xf numFmtId="49" fontId="7" fillId="4" borderId="2" xfId="0" applyNumberFormat="1" applyFont="1" applyFill="1" applyBorder="1" applyAlignment="1">
      <alignment horizontal="left" vertical="top" wrapText="1"/>
    </xf>
    <xf numFmtId="49" fontId="8" fillId="4" borderId="3" xfId="0" applyNumberFormat="1" applyFont="1" applyFill="1" applyBorder="1" applyAlignment="1">
      <alignment horizontal="center" vertical="top" wrapText="1"/>
    </xf>
    <xf numFmtId="49" fontId="8" fillId="4" borderId="4" xfId="0" applyNumberFormat="1" applyFont="1" applyFill="1" applyBorder="1" applyAlignment="1">
      <alignment horizontal="center" vertical="top" wrapText="1"/>
    </xf>
    <xf numFmtId="49" fontId="8" fillId="5" borderId="2" xfId="0" applyNumberFormat="1" applyFont="1" applyFill="1" applyBorder="1" applyAlignment="1">
      <alignment horizontal="center" vertical="top" wrapText="1"/>
    </xf>
    <xf numFmtId="49" fontId="8" fillId="5" borderId="3" xfId="0" applyNumberFormat="1" applyFont="1" applyFill="1" applyBorder="1" applyAlignment="1">
      <alignment horizontal="left" vertical="top" wrapText="1"/>
    </xf>
    <xf numFmtId="49" fontId="7" fillId="5" borderId="5" xfId="0" applyNumberFormat="1" applyFont="1" applyFill="1" applyBorder="1" applyAlignment="1">
      <alignment horizontal="left" vertical="top" wrapText="1"/>
    </xf>
    <xf numFmtId="49" fontId="8" fillId="5" borderId="6" xfId="0" applyNumberFormat="1" applyFont="1" applyFill="1" applyBorder="1" applyAlignment="1">
      <alignment horizontal="center" vertical="top" wrapText="1"/>
    </xf>
    <xf numFmtId="49" fontId="8" fillId="5" borderId="7" xfId="0" applyNumberFormat="1" applyFont="1" applyFill="1" applyBorder="1" applyAlignment="1">
      <alignment horizontal="center" vertical="top" wrapText="1"/>
    </xf>
    <xf numFmtId="164" fontId="7" fillId="4" borderId="8" xfId="0" applyNumberFormat="1" applyFont="1" applyFill="1" applyBorder="1" applyAlignment="1">
      <alignment horizontal="center" vertical="top" wrapText="1"/>
    </xf>
    <xf numFmtId="164" fontId="7" fillId="4" borderId="5" xfId="0" applyNumberFormat="1" applyFont="1" applyFill="1" applyBorder="1" applyAlignment="1">
      <alignment horizontal="center" vertical="top" wrapText="1"/>
    </xf>
    <xf numFmtId="49" fontId="7" fillId="4" borderId="4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Font="1"/>
    <xf numFmtId="49" fontId="10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64" fontId="10" fillId="0" borderId="9" xfId="0" applyNumberFormat="1" applyFont="1" applyBorder="1" applyAlignment="1">
      <alignment horizontal="left" vertical="center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49" fontId="9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 wrapText="1"/>
    </xf>
    <xf numFmtId="49" fontId="10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center" vertical="top" wrapText="1"/>
    </xf>
    <xf numFmtId="164" fontId="9" fillId="0" borderId="9" xfId="0" applyNumberFormat="1" applyFont="1" applyBorder="1" applyAlignment="1">
      <alignment horizontal="center" vertical="top"/>
    </xf>
    <xf numFmtId="164" fontId="9" fillId="0" borderId="9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2" borderId="0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0" borderId="0" xfId="0" applyFont="1"/>
    <xf numFmtId="49" fontId="8" fillId="4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ill>
        <patternFill>
          <bgColor rgb="FF99CCFF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CCFFCC"/>
      <rgbColor rgb="FFFFEB9C"/>
      <rgbColor rgb="FF99CCFF"/>
      <rgbColor rgb="FFFFC7CE"/>
      <rgbColor rgb="FFCC99FF"/>
      <rgbColor rgb="FFFFCC99"/>
      <rgbColor rgb="FF4F81BD"/>
      <rgbColor rgb="FF33CCCC"/>
      <rgbColor rgb="FF92D050"/>
      <rgbColor rgb="FFFFCC66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IN"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D9969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IN"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 formatCode="General">
                  <c:v>5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52013168"/>
        <c:axId val="-1752011536"/>
      </c:barChart>
      <c:catAx>
        <c:axId val="-175201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752011536"/>
        <c:crosses val="autoZero"/>
        <c:auto val="1"/>
        <c:lblAlgn val="ctr"/>
        <c:lblOffset val="100"/>
        <c:noMultiLvlLbl val="1"/>
      </c:catAx>
      <c:valAx>
        <c:axId val="-1752011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7520131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123840</xdr:rowOff>
    </xdr:from>
    <xdr:to>
      <xdr:col>8</xdr:col>
      <xdr:colOff>18000</xdr:colOff>
      <xdr:row>26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551160</xdr:colOff>
      <xdr:row>26</xdr:row>
      <xdr:rowOff>160920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1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3.140625" style="1"/>
    <col min="2" max="2" width="127.28515625" style="1"/>
    <col min="3" max="3" width="1.7109375" style="2"/>
    <col min="4" max="6" width="8.5703125" style="2"/>
    <col min="7" max="14" width="8.28515625" style="2"/>
    <col min="15" max="1025" width="16.42578125" style="2"/>
  </cols>
  <sheetData>
    <row r="1" spans="1:26" ht="3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0.5" customHeight="1" x14ac:dyDescent="0.2">
      <c r="A2" s="3" t="str">
        <f>CONCATENATE(Statistics!J1)</f>
        <v>TIG/CSE/UD/RQMT_MATX_TEMPL v1.5</v>
      </c>
      <c r="B2" s="4" t="str">
        <f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53" t="s">
        <v>0</v>
      </c>
      <c r="B3" s="53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 t="s">
        <v>1</v>
      </c>
      <c r="B4" s="8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7" t="s">
        <v>3</v>
      </c>
      <c r="B5" s="8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7" t="s">
        <v>5</v>
      </c>
      <c r="B6" s="8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customHeight="1" x14ac:dyDescent="0.2">
      <c r="A7" s="9"/>
      <c r="B7" s="10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2">
      <c r="A8" s="9"/>
      <c r="B8" s="10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4.75" customHeight="1" x14ac:dyDescent="0.2">
      <c r="A9" s="9"/>
      <c r="B9" s="10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9"/>
      <c r="B10" s="10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customHeight="1" x14ac:dyDescent="0.2">
      <c r="A11" s="9"/>
      <c r="B11" s="10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customHeight="1" x14ac:dyDescent="0.2">
      <c r="A12" s="9"/>
      <c r="B12" s="10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customHeight="1" x14ac:dyDescent="0.2">
      <c r="A13" s="9"/>
      <c r="B13" s="10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customHeight="1" x14ac:dyDescent="0.2">
      <c r="A14" s="9"/>
      <c r="B14" s="10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customHeight="1" x14ac:dyDescent="0.2">
      <c r="A15" s="9"/>
      <c r="B15" s="10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customHeight="1" x14ac:dyDescent="0.2">
      <c r="A16" s="9"/>
      <c r="B16" s="10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9"/>
      <c r="B17" s="10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customHeight="1" x14ac:dyDescent="0.2">
      <c r="A18" s="7" t="s">
        <v>19</v>
      </c>
      <c r="B18" s="8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customHeight="1" x14ac:dyDescent="0.2">
      <c r="A19" s="7" t="s">
        <v>21</v>
      </c>
      <c r="B19" s="8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customHeight="1" x14ac:dyDescent="0.2">
      <c r="A20" s="7" t="s">
        <v>23</v>
      </c>
      <c r="B20" s="8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/>
    <row r="22" spans="1:26" ht="12.75" customHeight="1" x14ac:dyDescent="0.2"/>
    <row r="23" spans="1:26" ht="12.75" customHeight="1" x14ac:dyDescent="0.2"/>
    <row r="24" spans="1:26" ht="12.75" customHeight="1" x14ac:dyDescent="0.2"/>
    <row r="25" spans="1:26" ht="12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sheetProtection password="DCC7" sheet="1" objects="1" scenarios="1"/>
  <mergeCells count="1">
    <mergeCell ref="A3:B3"/>
  </mergeCells>
  <conditionalFormatting sqref="A2">
    <cfRule type="cellIs" dxfId="9" priority="2" operator="equal">
      <formula>"In-progress"</formula>
    </cfRule>
  </conditionalFormatting>
  <conditionalFormatting sqref="A2">
    <cfRule type="cellIs" dxfId="8" priority="3" operator="equal">
      <formula>"Open"</formula>
    </cfRule>
  </conditionalFormatting>
  <conditionalFormatting sqref="A2">
    <cfRule type="cellIs" dxfId="7" priority="4" operator="equal">
      <formula>"Completed"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0" sqref="E20"/>
    </sheetView>
  </sheetViews>
  <sheetFormatPr defaultRowHeight="12.75" x14ac:dyDescent="0.2"/>
  <cols>
    <col min="1" max="1" width="8.7109375"/>
    <col min="2" max="2" width="43.5703125"/>
    <col min="3" max="3" width="10.42578125"/>
    <col min="4" max="4" width="7.42578125"/>
    <col min="5" max="5" width="7.7109375"/>
    <col min="6" max="6" width="8.85546875"/>
    <col min="7" max="7" width="15.85546875"/>
    <col min="8" max="8" width="8.7109375"/>
    <col min="9" max="10" width="8.42578125"/>
    <col min="11" max="11" width="24.7109375"/>
    <col min="12" max="21" width="8.28515625"/>
    <col min="22" max="1025" width="8.42578125"/>
  </cols>
  <sheetData>
    <row r="1" spans="1:26" ht="46.5" customHeight="1" x14ac:dyDescent="0.2">
      <c r="A1" s="11" t="s">
        <v>25</v>
      </c>
      <c r="B1" s="12" t="s">
        <v>26</v>
      </c>
      <c r="C1" s="13" t="s">
        <v>27</v>
      </c>
      <c r="D1" s="14" t="s">
        <v>28</v>
      </c>
      <c r="E1" s="15" t="s">
        <v>29</v>
      </c>
      <c r="F1" s="16" t="s">
        <v>30</v>
      </c>
      <c r="G1" s="17" t="s">
        <v>31</v>
      </c>
      <c r="H1" s="18" t="s">
        <v>32</v>
      </c>
      <c r="I1" s="19" t="s">
        <v>33</v>
      </c>
      <c r="J1" s="20" t="s">
        <v>34</v>
      </c>
      <c r="K1" s="21" t="s">
        <v>35</v>
      </c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1.25" customHeight="1" x14ac:dyDescent="0.2">
      <c r="A2" s="24" t="s">
        <v>36</v>
      </c>
      <c r="B2" s="25" t="s">
        <v>37</v>
      </c>
      <c r="C2" s="26" t="s">
        <v>38</v>
      </c>
      <c r="D2" s="26" t="s">
        <v>39</v>
      </c>
      <c r="E2" s="27" t="s">
        <v>89</v>
      </c>
      <c r="F2" s="28" t="s">
        <v>40</v>
      </c>
      <c r="G2" s="26"/>
      <c r="H2" s="26" t="s">
        <v>41</v>
      </c>
      <c r="I2" s="29"/>
      <c r="J2" s="30"/>
      <c r="K2" s="30"/>
      <c r="L2" s="31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1.25" customHeight="1" x14ac:dyDescent="0.2">
      <c r="A3" s="24" t="s">
        <v>42</v>
      </c>
      <c r="B3" s="32" t="s">
        <v>43</v>
      </c>
      <c r="C3" s="26" t="s">
        <v>38</v>
      </c>
      <c r="D3" s="26" t="s">
        <v>39</v>
      </c>
      <c r="E3" s="27" t="s">
        <v>90</v>
      </c>
      <c r="F3" s="28"/>
      <c r="G3" s="26" t="s">
        <v>44</v>
      </c>
      <c r="H3" s="26" t="s">
        <v>41</v>
      </c>
      <c r="I3" s="29"/>
      <c r="J3" s="30"/>
      <c r="K3" s="30"/>
      <c r="L3" s="31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1.25" customHeight="1" x14ac:dyDescent="0.2">
      <c r="A4" s="24" t="s">
        <v>45</v>
      </c>
      <c r="B4" s="32" t="s">
        <v>46</v>
      </c>
      <c r="C4" s="26" t="s">
        <v>38</v>
      </c>
      <c r="D4" s="26" t="s">
        <v>47</v>
      </c>
      <c r="E4" s="27" t="s">
        <v>91</v>
      </c>
      <c r="F4" s="28" t="s">
        <v>48</v>
      </c>
      <c r="G4" s="26"/>
      <c r="H4" s="26" t="s">
        <v>41</v>
      </c>
      <c r="I4" s="29"/>
      <c r="J4" s="30"/>
      <c r="K4" s="30"/>
      <c r="L4" s="31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">
      <c r="A5" s="24" t="s">
        <v>49</v>
      </c>
      <c r="B5" s="32" t="s">
        <v>50</v>
      </c>
      <c r="C5" s="26" t="s">
        <v>38</v>
      </c>
      <c r="D5" s="26" t="s">
        <v>47</v>
      </c>
      <c r="E5" s="27" t="s">
        <v>92</v>
      </c>
      <c r="F5" s="28" t="s">
        <v>51</v>
      </c>
      <c r="G5" s="26" t="s">
        <v>44</v>
      </c>
      <c r="H5" s="26" t="s">
        <v>41</v>
      </c>
      <c r="I5" s="29"/>
      <c r="J5" s="30"/>
      <c r="K5" s="30"/>
      <c r="L5" s="31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24" t="s">
        <v>52</v>
      </c>
      <c r="B6" s="32" t="s">
        <v>53</v>
      </c>
      <c r="C6" s="26" t="s">
        <v>38</v>
      </c>
      <c r="D6" s="26" t="s">
        <v>47</v>
      </c>
      <c r="E6" s="27" t="s">
        <v>93</v>
      </c>
      <c r="F6" s="28" t="s">
        <v>54</v>
      </c>
      <c r="G6" s="26" t="s">
        <v>44</v>
      </c>
      <c r="H6" s="26" t="s">
        <v>41</v>
      </c>
      <c r="I6" s="29"/>
      <c r="J6" s="30"/>
      <c r="K6" s="30"/>
      <c r="L6" s="31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1.25" customHeight="1" x14ac:dyDescent="0.2">
      <c r="A7" s="24" t="s">
        <v>55</v>
      </c>
      <c r="B7" s="32" t="s">
        <v>56</v>
      </c>
      <c r="C7" s="26" t="s">
        <v>38</v>
      </c>
      <c r="D7" s="26" t="s">
        <v>57</v>
      </c>
      <c r="E7" s="27" t="s">
        <v>94</v>
      </c>
      <c r="F7" s="28" t="s">
        <v>58</v>
      </c>
      <c r="G7" s="26"/>
      <c r="H7" s="26" t="s">
        <v>59</v>
      </c>
      <c r="I7" s="29"/>
      <c r="J7" s="30"/>
      <c r="K7" s="30"/>
      <c r="L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1.25" customHeight="1" x14ac:dyDescent="0.2">
      <c r="A8" s="24" t="s">
        <v>60</v>
      </c>
      <c r="B8" s="32" t="s">
        <v>101</v>
      </c>
      <c r="C8" s="26" t="s">
        <v>38</v>
      </c>
      <c r="D8" s="26" t="s">
        <v>57</v>
      </c>
      <c r="E8" s="27" t="s">
        <v>95</v>
      </c>
      <c r="F8" s="28" t="s">
        <v>61</v>
      </c>
      <c r="G8" s="26" t="s">
        <v>44</v>
      </c>
      <c r="H8" s="26" t="s">
        <v>59</v>
      </c>
      <c r="I8" s="29"/>
      <c r="J8" s="30"/>
      <c r="K8" s="30"/>
      <c r="L8" s="31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1.25" customHeight="1" x14ac:dyDescent="0.2">
      <c r="A9" s="24" t="s">
        <v>62</v>
      </c>
      <c r="B9" s="32" t="s">
        <v>102</v>
      </c>
      <c r="C9" s="26" t="s">
        <v>38</v>
      </c>
      <c r="D9" s="26" t="s">
        <v>57</v>
      </c>
      <c r="E9" s="27" t="s">
        <v>96</v>
      </c>
      <c r="F9" s="28" t="s">
        <v>63</v>
      </c>
      <c r="G9" s="26" t="s">
        <v>44</v>
      </c>
      <c r="H9" s="26" t="s">
        <v>59</v>
      </c>
      <c r="I9" s="29"/>
      <c r="J9" s="30"/>
      <c r="K9" s="30"/>
      <c r="L9" s="31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">
      <c r="A10" s="24" t="s">
        <v>64</v>
      </c>
      <c r="B10" s="32" t="s">
        <v>65</v>
      </c>
      <c r="C10" s="26" t="s">
        <v>38</v>
      </c>
      <c r="D10" s="26" t="s">
        <v>66</v>
      </c>
      <c r="E10" s="27" t="s">
        <v>97</v>
      </c>
      <c r="F10" s="28" t="s">
        <v>67</v>
      </c>
      <c r="G10" s="26"/>
      <c r="H10" s="26" t="s">
        <v>59</v>
      </c>
      <c r="I10" s="29"/>
      <c r="J10" s="30"/>
      <c r="K10" s="30"/>
      <c r="L10" s="31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1.25" customHeight="1" x14ac:dyDescent="0.2">
      <c r="A11" s="24" t="s">
        <v>68</v>
      </c>
      <c r="B11" s="32" t="s">
        <v>69</v>
      </c>
      <c r="C11" s="26" t="s">
        <v>38</v>
      </c>
      <c r="D11" s="26" t="s">
        <v>66</v>
      </c>
      <c r="E11" s="27" t="s">
        <v>98</v>
      </c>
      <c r="F11" s="28" t="s">
        <v>70</v>
      </c>
      <c r="G11" s="26" t="s">
        <v>44</v>
      </c>
      <c r="H11" s="26" t="s">
        <v>59</v>
      </c>
      <c r="I11" s="29"/>
      <c r="J11" s="30"/>
      <c r="K11" s="30"/>
      <c r="L11" s="31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1.25" customHeight="1" x14ac:dyDescent="0.2">
      <c r="A12" s="24" t="s">
        <v>71</v>
      </c>
      <c r="B12" s="32" t="s">
        <v>72</v>
      </c>
      <c r="C12" s="26" t="s">
        <v>38</v>
      </c>
      <c r="D12" s="26" t="s">
        <v>66</v>
      </c>
      <c r="E12" s="27" t="s">
        <v>99</v>
      </c>
      <c r="F12" s="28" t="s">
        <v>73</v>
      </c>
      <c r="G12" s="26" t="s">
        <v>44</v>
      </c>
      <c r="H12" s="26" t="s">
        <v>59</v>
      </c>
      <c r="I12" s="29"/>
      <c r="J12" s="30"/>
      <c r="K12" s="30"/>
      <c r="L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">
      <c r="A13" s="24" t="s">
        <v>74</v>
      </c>
      <c r="B13" s="33" t="s">
        <v>75</v>
      </c>
      <c r="C13" s="26" t="s">
        <v>38</v>
      </c>
      <c r="D13" s="26" t="s">
        <v>66</v>
      </c>
      <c r="E13" s="27" t="s">
        <v>100</v>
      </c>
      <c r="F13" s="34" t="s">
        <v>76</v>
      </c>
      <c r="G13" s="26" t="s">
        <v>44</v>
      </c>
      <c r="H13" s="26" t="s">
        <v>59</v>
      </c>
      <c r="I13" s="35"/>
      <c r="J13" s="36"/>
      <c r="K13" s="35"/>
      <c r="L13" s="3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24"/>
      <c r="B14" s="33"/>
      <c r="C14" s="26"/>
      <c r="D14" s="26"/>
      <c r="E14" s="26"/>
      <c r="F14" s="26"/>
      <c r="G14" s="26"/>
      <c r="H14" s="26"/>
      <c r="I14" s="35"/>
      <c r="J14" s="36"/>
      <c r="K14" s="35"/>
      <c r="L14" s="3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1.25" customHeight="1" x14ac:dyDescent="0.2">
      <c r="A15" s="24"/>
      <c r="B15" s="27"/>
      <c r="C15" s="26"/>
      <c r="D15" s="26"/>
      <c r="E15" s="27"/>
      <c r="F15" s="28"/>
      <c r="G15" s="26"/>
      <c r="H15" s="26"/>
      <c r="I15" s="37"/>
      <c r="J15" s="36"/>
      <c r="K15" s="36"/>
      <c r="L15" s="3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</sheetData>
  <autoFilter ref="A1:K1"/>
  <conditionalFormatting sqref="H2:H209">
    <cfRule type="cellIs" dxfId="6" priority="2" operator="equal">
      <formula>"In Progress"</formula>
    </cfRule>
  </conditionalFormatting>
  <conditionalFormatting sqref="H2:H209">
    <cfRule type="cellIs" dxfId="5" priority="3" operator="equal">
      <formula>"Testing"</formula>
    </cfRule>
  </conditionalFormatting>
  <conditionalFormatting sqref="H2:H209 C2:C13">
    <cfRule type="cellIs" dxfId="4" priority="4" operator="equal">
      <formula>"Completed"</formula>
    </cfRule>
  </conditionalFormatting>
  <conditionalFormatting sqref="C2:C13">
    <cfRule type="cellIs" dxfId="3" priority="8" operator="equal">
      <formula>"In-progress"</formula>
    </cfRule>
  </conditionalFormatting>
  <conditionalFormatting sqref="C2:C13">
    <cfRule type="cellIs" dxfId="2" priority="9" operator="equal">
      <formula>"Open"</formula>
    </cfRule>
  </conditionalFormatting>
  <conditionalFormatting sqref="H2:H12">
    <cfRule type="cellIs" dxfId="1" priority="11" operator="equal">
      <formula>"Yes"</formula>
    </cfRule>
  </conditionalFormatting>
  <dataValidations count="4">
    <dataValidation type="list" allowBlank="1" showErrorMessage="1" sqref="H15">
      <formula1>"Yes,No"</formula1>
      <formula2>0</formula2>
    </dataValidation>
    <dataValidation type="list" allowBlank="1" showErrorMessage="1" sqref="C14:C15">
      <formula1>"Open,In-progress,Cancelled,Completed"</formula1>
      <formula2>0</formula2>
    </dataValidation>
    <dataValidation type="list" operator="equal" allowBlank="1" showErrorMessage="1" sqref="C2:C13">
      <formula1>"Open,In-progress,Cancelled,Completed"</formula1>
      <formula2>0</formula2>
    </dataValidation>
    <dataValidation type="list" operator="equal" allowBlank="1" showErrorMessage="1" sqref="H2:H12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zoomScale="120" zoomScaleNormal="120" workbookViewId="0">
      <selection activeCell="F3" sqref="F3"/>
    </sheetView>
  </sheetViews>
  <sheetFormatPr defaultRowHeight="12.75" x14ac:dyDescent="0.2"/>
  <cols>
    <col min="1" max="1" width="1.140625"/>
    <col min="2" max="2" width="19.85546875"/>
    <col min="3" max="3" width="8.5703125"/>
    <col min="4" max="4" width="15.7109375"/>
    <col min="5" max="8" width="8.5703125"/>
    <col min="9" max="9" width="1.7109375"/>
    <col min="10" max="10" width="8.5703125"/>
    <col min="11" max="20" width="8.28515625"/>
    <col min="21" max="1025" width="8.42578125"/>
  </cols>
  <sheetData>
    <row r="1" spans="1:26" ht="12.75" customHeight="1" x14ac:dyDescent="0.2">
      <c r="A1" s="38"/>
      <c r="B1" s="39" t="s">
        <v>77</v>
      </c>
      <c r="C1" s="40"/>
      <c r="D1" s="38"/>
      <c r="E1" s="38"/>
      <c r="F1" s="38"/>
      <c r="G1" s="38"/>
      <c r="H1" s="38"/>
      <c r="I1" s="38"/>
      <c r="J1" s="41" t="s">
        <v>78</v>
      </c>
      <c r="K1" s="38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38"/>
      <c r="B2" s="42" t="s">
        <v>79</v>
      </c>
      <c r="C2" s="43">
        <f>COUNTIF('Traceability Matrix'!B:B,"&gt; ")-1</f>
        <v>12</v>
      </c>
      <c r="D2" s="38"/>
      <c r="E2" s="38"/>
      <c r="F2" s="38"/>
      <c r="G2" s="38"/>
      <c r="H2" s="38"/>
      <c r="I2" s="38"/>
      <c r="J2" s="38"/>
      <c r="K2" s="38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38"/>
      <c r="B3" s="44" t="s">
        <v>80</v>
      </c>
      <c r="C3" s="43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12</v>
      </c>
      <c r="D3" s="45"/>
      <c r="E3" s="38"/>
      <c r="F3" s="38"/>
      <c r="G3" s="38"/>
      <c r="H3" s="38"/>
      <c r="I3" s="38"/>
      <c r="J3" s="38"/>
      <c r="K3" s="38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38"/>
      <c r="B4" s="44" t="s">
        <v>81</v>
      </c>
      <c r="C4" s="43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11</v>
      </c>
      <c r="D4" s="45" t="str">
        <f>IF(C4&gt;C$3,"Fill design details!","")</f>
        <v/>
      </c>
      <c r="E4" s="38"/>
      <c r="F4" s="38"/>
      <c r="G4" s="38"/>
      <c r="H4" s="38"/>
      <c r="I4" s="38"/>
      <c r="J4" s="38"/>
      <c r="K4" s="38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38"/>
      <c r="B5" s="44" t="s">
        <v>82</v>
      </c>
      <c r="C5" s="43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8</v>
      </c>
      <c r="D5" s="45"/>
      <c r="E5" s="38"/>
      <c r="F5" s="38"/>
      <c r="G5" s="38"/>
      <c r="H5" s="38"/>
      <c r="I5" s="38"/>
      <c r="J5" s="38"/>
      <c r="K5" s="38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38"/>
      <c r="B6" s="46" t="s">
        <v>83</v>
      </c>
      <c r="C6" s="47">
        <f>COUNTIF('Traceability Matrix'!H:H,"Yes")</f>
        <v>5</v>
      </c>
      <c r="D6" s="45" t="str">
        <f>IF(C6&gt;C$3,"Fill design details!","")</f>
        <v/>
      </c>
      <c r="E6" s="38"/>
      <c r="F6" s="38"/>
      <c r="G6" s="38"/>
      <c r="H6" s="38"/>
      <c r="I6" s="38"/>
      <c r="J6" s="38"/>
      <c r="K6" s="38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38"/>
      <c r="B7" s="44" t="s">
        <v>84</v>
      </c>
      <c r="C7" s="48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5" t="str">
        <f>IF(C7&gt;C$3,"Fill design details!","")</f>
        <v/>
      </c>
      <c r="E7" s="38"/>
      <c r="F7" s="38"/>
      <c r="G7" s="38"/>
      <c r="H7" s="38"/>
      <c r="I7" s="38"/>
      <c r="J7" s="38"/>
      <c r="K7" s="38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38"/>
      <c r="B8" s="44" t="s">
        <v>85</v>
      </c>
      <c r="C8" s="48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5"/>
      <c r="E8" s="38"/>
      <c r="F8" s="38"/>
      <c r="G8" s="38"/>
      <c r="H8" s="38"/>
      <c r="I8" s="38"/>
      <c r="J8" s="38"/>
      <c r="K8" s="38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38"/>
      <c r="B9" s="49"/>
      <c r="C9" s="40"/>
      <c r="D9" s="38"/>
      <c r="E9" s="38"/>
      <c r="F9" s="38"/>
      <c r="G9" s="38"/>
      <c r="H9" s="38"/>
      <c r="I9" s="38"/>
      <c r="J9" s="38"/>
      <c r="K9" s="38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38"/>
      <c r="B10" s="50" t="s">
        <v>38</v>
      </c>
      <c r="C10" s="51">
        <f>COUNTIF('Traceability Matrix'!C:C,B10)</f>
        <v>12</v>
      </c>
      <c r="D10" s="38"/>
      <c r="E10" s="38"/>
      <c r="F10" s="38"/>
      <c r="G10" s="38"/>
      <c r="H10" s="38"/>
      <c r="I10" s="38"/>
      <c r="J10" s="38"/>
      <c r="K10" s="38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38"/>
      <c r="B11" s="52" t="s">
        <v>86</v>
      </c>
      <c r="C11" s="51">
        <f>COUNTIF('Traceability Matrix'!C:C,B11)</f>
        <v>0</v>
      </c>
      <c r="D11" s="38"/>
      <c r="E11" s="38"/>
      <c r="F11" s="38"/>
      <c r="G11" s="38"/>
      <c r="H11" s="38"/>
      <c r="I11" s="38"/>
      <c r="J11" s="38"/>
      <c r="K11" s="38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38"/>
      <c r="B12" s="52" t="s">
        <v>87</v>
      </c>
      <c r="C12" s="51">
        <f>COUNTIF('Traceability Matrix'!C:C,B12)</f>
        <v>0</v>
      </c>
      <c r="D12" s="38"/>
      <c r="E12" s="38"/>
      <c r="F12" s="38"/>
      <c r="G12" s="38"/>
      <c r="H12" s="38"/>
      <c r="I12" s="38"/>
      <c r="J12" s="38"/>
      <c r="K12" s="38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38"/>
      <c r="B13" s="52" t="s">
        <v>88</v>
      </c>
      <c r="C13" s="51">
        <f>COUNTIF('Traceability Matrix'!C:C,B13)</f>
        <v>0</v>
      </c>
      <c r="D13" s="38"/>
      <c r="E13" s="38"/>
      <c r="F13" s="38"/>
      <c r="G13" s="38"/>
      <c r="H13" s="38"/>
      <c r="I13" s="38"/>
      <c r="J13" s="38"/>
      <c r="K13" s="38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</sheetData>
  <sheetProtection password="DCC7" sheet="1" objects="1" scenarios="1" selectLockedCells="1" selectUnlockedCells="1"/>
  <conditionalFormatting sqref="C3:C8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Traceability Matrix</vt:lpstr>
      <vt:lpstr>Statistics</vt:lpstr>
      <vt:lpstr>'Traceability Matrix'!_FilterDatabase</vt:lpstr>
      <vt:lpstr>'Traceability Matrix'!_FilterDatabase_0</vt:lpstr>
      <vt:lpstr>'Traceability Matrix'!_FilterDatabase_0_0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Abhisek Karmakar</cp:lastModifiedBy>
  <cp:revision>7</cp:revision>
  <dcterms:modified xsi:type="dcterms:W3CDTF">2017-11-28T18:01:39Z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