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Traceability Matrix" sheetId="2" state="visible" r:id="rId3"/>
    <sheet name="Statistics" sheetId="3" state="visible" r:id="rId4"/>
  </sheets>
  <definedNames>
    <definedName function="false" hidden="true" localSheetId="1" name="_xlnm._FilterDatabase" vbProcedure="false">'Traceability Matrix'!$A$1:$K$1</definedName>
    <definedName function="false" hidden="false" localSheetId="1" name="_FilterDatabase_0" vbProcedure="false">'Traceability Matrix'!$A$1:$K$1</definedName>
    <definedName function="false" hidden="false" localSheetId="1" name="_FilterDatabase_0_0" vbProcedure="false">'Traceability Matrix'!$A$1:$K$1</definedName>
    <definedName function="false" hidden="false" localSheetId="1" name="_xlnm._FilterDatabase" vbProcedure="false">'Traceability Matrix'!$A$1:$K$13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<sst xmlns="http://schemas.openxmlformats.org/spreadsheetml/2006/main" count="160" uniqueCount="114">
  <si>
    <t xml:space="preserve">Instructions For Completing This Document</t>
  </si>
  <si>
    <t xml:space="preserve">0)</t>
  </si>
  <si>
    <t xml:space="preserve">Please use latest circulated version for populating your data.</t>
  </si>
  <si>
    <t xml:space="preserve">1)</t>
  </si>
  <si>
    <t xml:space="preserve">Please do not merge cells. Each row represents a distinct requirement. No cell should be left as blank.</t>
  </si>
  <si>
    <t xml:space="preserve">2)</t>
  </si>
  <si>
    <t xml:space="preserve">For each requirement item under your project, complete the following:</t>
  </si>
  <si>
    <t xml:space="preserve">Rqmt ID: A unique ID number used to identify the specific requirement item. This should preferably contain the requirement area short code as the prefix.</t>
  </si>
  <si>
    <t xml:space="preserve">Requirement Item: This column should be populated with a description of the functional requirement. It can also state the non-functional requirements, e.g. performamnce, portability. Security etc.</t>
  </si>
  <si>
    <t xml:space="preserve"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</si>
  <si>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 xml:space="preserve">Design Module: This column should be populated with the short code of design module.</t>
  </si>
  <si>
    <t xml:space="preserve">Design Reference:  Use subsections, e.g. 5.3.1, 5.3.2 etc. as appropriate. Use comma separation in case of multiple design modules / section references for a single requirement item.</t>
  </si>
  <si>
    <t xml:space="preserve">Test Case Number: This column should be populated with the test case number linked to the functional requirement. Use comma separation in case of multiple test cases for a single requirement item.</t>
  </si>
  <si>
    <t xml:space="preserve">Technical Platform of Implementation: This column should be populated with the appropriate hardware / software platform, tools etc.</t>
  </si>
  <si>
    <t xml:space="preserve">Prototype Prepared?: This column should be populated with Yes / No value, and should be demonstrated if the response is Yes.</t>
  </si>
  <si>
    <t xml:space="preserve">Name of Program / Component: This column should be populated with the appropriate name of programme / components.</t>
  </si>
  <si>
    <t xml:space="preserve">.</t>
  </si>
  <si>
    <t xml:space="preserve">Test Result Reference: This column should be populated with the name of the file with test results / output after tests followed from Test Plan.</t>
  </si>
  <si>
    <t xml:space="preserve">Additional Comments: This column should be populated with any additional comments (optional).</t>
  </si>
  <si>
    <t xml:space="preserve">3)</t>
  </si>
  <si>
    <t xml:space="preserve">Columns A-C should be filled before Internal Assessment (7th Semester Checkpoint Review) showing the completion of Analysis phase. All other columns should be emptied.</t>
  </si>
  <si>
    <t xml:space="preserve">4) </t>
  </si>
  <si>
    <t xml:space="preserve">Columns A-H should be completed before 7th Semester closure showing the completion of Design phase.  All other columns should be emptied.</t>
  </si>
  <si>
    <t xml:space="preserve">5) </t>
  </si>
  <si>
    <t xml:space="preserve">Column I-K should be filled in 8th Semester showing the completion of Coding &amp; Testing phases. All columns are now filled.</t>
  </si>
  <si>
    <t xml:space="preserve">Rqmt ID</t>
  </si>
  <si>
    <t xml:space="preserve">Requirement Item</t>
  </si>
  <si>
    <t xml:space="preserve">Requirement Status</t>
  </si>
  <si>
    <t xml:space="preserve">Design Module</t>
  </si>
  <si>
    <t xml:space="preserve">Design Reference (section# under project Report)</t>
  </si>
  <si>
    <t xml:space="preserve">Test Case
Number</t>
  </si>
  <si>
    <t xml:space="preserve">Technical Platform of Implementation</t>
  </si>
  <si>
    <t xml:space="preserve">Prototype prepared ?</t>
  </si>
  <si>
    <t xml:space="preserve">Name of Program / Component</t>
  </si>
  <si>
    <t xml:space="preserve">Test Results Reference </t>
  </si>
  <si>
    <t xml:space="preserve">Additional Comments (if not included in previous columns)</t>
  </si>
  <si>
    <t xml:space="preserve">BNM-1</t>
  </si>
  <si>
    <t xml:space="preserve">Boolean Network Modelling</t>
  </si>
  <si>
    <t xml:space="preserve">Completed</t>
  </si>
  <si>
    <t xml:space="preserve">BNM</t>
  </si>
  <si>
    <t xml:space="preserve">6.3.1</t>
  </si>
  <si>
    <t xml:space="preserve">T-BNM-1</t>
  </si>
  <si>
    <t xml:space="preserve">Yes</t>
  </si>
  <si>
    <t xml:space="preserve">BNM-1.1</t>
  </si>
  <si>
    <t xml:space="preserve">Model Boolean Network</t>
  </si>
  <si>
    <t xml:space="preserve">6.3.1.2</t>
  </si>
  <si>
    <t xml:space="preserve">T-BNM-1.1</t>
  </si>
  <si>
    <t xml:space="preserve">Python</t>
  </si>
  <si>
    <t xml:space="preserve">UNQ-1</t>
  </si>
  <si>
    <t xml:space="preserve">Unique Input Vector Identification</t>
  </si>
  <si>
    <t xml:space="preserve">UNQ</t>
  </si>
  <si>
    <t xml:space="preserve">6.3.2</t>
  </si>
  <si>
    <t xml:space="preserve">T-UNQ-1</t>
  </si>
  <si>
    <t xml:space="preserve">UNQ-1.1</t>
  </si>
  <si>
    <t xml:space="preserve">Executing Fault-less Boolean Network</t>
  </si>
  <si>
    <t xml:space="preserve">6.3.2.1</t>
  </si>
  <si>
    <t xml:space="preserve">T-UNQ-1.1</t>
  </si>
  <si>
    <t xml:space="preserve">UNQ-1.2</t>
  </si>
  <si>
    <t xml:space="preserve">Realisation of Unique Input Vector</t>
  </si>
  <si>
    <t xml:space="preserve">6.3.2.2</t>
  </si>
  <si>
    <t xml:space="preserve">T-UNQ-1.2</t>
  </si>
  <si>
    <t xml:space="preserve">FLT-1</t>
  </si>
  <si>
    <t xml:space="preserve">Fault Introduction into Boolean Network</t>
  </si>
  <si>
    <t xml:space="preserve">FLT</t>
  </si>
  <si>
    <t xml:space="preserve">6.3.3</t>
  </si>
  <si>
    <t xml:space="preserve">T-FLT-1</t>
  </si>
  <si>
    <t xml:space="preserve">FLT-1.1</t>
  </si>
  <si>
    <t xml:space="preserve">Simulating Single Fault Scenario</t>
  </si>
  <si>
    <t xml:space="preserve">6.3.3.1</t>
  </si>
  <si>
    <t xml:space="preserve">T-FLT-1.1</t>
  </si>
  <si>
    <t xml:space="preserve">FLT-1.2</t>
  </si>
  <si>
    <t xml:space="preserve">Simulating Multiple Fault Scenario</t>
  </si>
  <si>
    <t xml:space="preserve">6.3.3.2</t>
  </si>
  <si>
    <t xml:space="preserve">T-FLT-1.2</t>
  </si>
  <si>
    <t xml:space="preserve">DRG-1</t>
  </si>
  <si>
    <t xml:space="preserve">Drug Combination Application</t>
  </si>
  <si>
    <t xml:space="preserve">DRG</t>
  </si>
  <si>
    <t xml:space="preserve">6.3.4</t>
  </si>
  <si>
    <t xml:space="preserve">T-DRG-1</t>
  </si>
  <si>
    <t xml:space="preserve">DRG-1.1</t>
  </si>
  <si>
    <t xml:space="preserve">Generate Optimum Drug Combination for Single Fault Scenario</t>
  </si>
  <si>
    <t xml:space="preserve">6.3.4.1</t>
  </si>
  <si>
    <t xml:space="preserve">T-DRG-1.1</t>
  </si>
  <si>
    <t xml:space="preserve">DRG-1.2</t>
  </si>
  <si>
    <t xml:space="preserve">Generate Optimum Drug Combination for Multiple Fault Scenario</t>
  </si>
  <si>
    <t xml:space="preserve">6.3.4.2</t>
  </si>
  <si>
    <t xml:space="preserve">T-DRG-1.2</t>
  </si>
  <si>
    <t xml:space="preserve">Python, C</t>
  </si>
  <si>
    <t xml:space="preserve">DRG-1.3</t>
  </si>
  <si>
    <t xml:space="preserve">Visualisation of Effect of Drug Combination</t>
  </si>
  <si>
    <t xml:space="preserve">6.3.4.3</t>
  </si>
  <si>
    <t xml:space="preserve">T-DRG-1.3</t>
  </si>
  <si>
    <t xml:space="preserve">CUS -1</t>
  </si>
  <si>
    <t xml:space="preserve">Search for More Efficient Drug Points</t>
  </si>
  <si>
    <t xml:space="preserve">CUS</t>
  </si>
  <si>
    <t xml:space="preserve">T-CUS-1</t>
  </si>
  <si>
    <t xml:space="preserve">CUS-1.1</t>
  </si>
  <si>
    <t xml:space="preserve">Simulating Binodal Drugs on Single Faults</t>
  </si>
  <si>
    <t xml:space="preserve">T-CUS-1.1</t>
  </si>
  <si>
    <t xml:space="preserve">CUS-1.2</t>
  </si>
  <si>
    <t xml:space="preserve">Visualisation and Identification of More Efficient Drugs</t>
  </si>
  <si>
    <t xml:space="preserve">T-CUS-1.2</t>
  </si>
  <si>
    <t xml:space="preserve">Read Only</t>
  </si>
  <si>
    <t xml:space="preserve">TIG/CSE/UD/RQMT_MATX_TEMPL v1.5</t>
  </si>
  <si>
    <t xml:space="preserve">Requirements</t>
  </si>
  <si>
    <t xml:space="preserve">Designed</t>
  </si>
  <si>
    <t xml:space="preserve">Test Case Coverage</t>
  </si>
  <si>
    <t xml:space="preserve">Technical Platform</t>
  </si>
  <si>
    <t xml:space="preserve">Prototype Coverage</t>
  </si>
  <si>
    <t xml:space="preserve">Program coverage</t>
  </si>
  <si>
    <t xml:space="preserve">Test Results</t>
  </si>
  <si>
    <t xml:space="preserve">Cancelled</t>
  </si>
  <si>
    <t xml:space="preserve">In-progress</t>
  </si>
  <si>
    <t xml:space="preserve">Open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</si>
</sst>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2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4F81BD"/>
      <name val="Arial"/>
      <family val="2"/>
      <charset val="1"/>
    </font>
    <font>
      <b val="true"/>
      <sz val="7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sz val="8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sz val="7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7"/>
      <color rgb="FF4F81BD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595959"/>
      <name val="Calibri"/>
      <family val="2"/>
    </font>
    <font>
      <sz val="10"/>
      <name val="Arial"/>
      <family val="2"/>
    </font>
    <font>
      <sz val="14"/>
      <color rgb="FF808080"/>
      <name val="Calibri"/>
      <family val="2"/>
    </font>
    <font>
      <sz val="10"/>
      <color rgb="FF808080"/>
      <name val="Calibri"/>
      <family val="2"/>
    </font>
    <font>
      <sz val="11"/>
      <color rgb="FF80808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C0C0C0"/>
        <bgColor rgb="FFD9D9D9"/>
      </patternFill>
    </fill>
    <fill>
      <patternFill patternType="solid">
        <fgColor rgb="FF99CCFF"/>
        <bgColor rgb="FFC0C0C0"/>
      </patternFill>
    </fill>
    <fill>
      <patternFill patternType="solid">
        <fgColor rgb="FFEAF1DD"/>
        <bgColor rgb="FFFFFFCC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5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EAF1DD"/>
      <rgbColor rgb="FF660066"/>
      <rgbColor rgb="FFD99694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66"/>
      <rgbColor rgb="FF4F81BD"/>
      <rgbColor rgb="FF33CCCC"/>
      <rgbColor rgb="FF92D050"/>
      <rgbColor rgb="FFFFCC00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200" spc="-1" strike="noStrike">
                <a:solidFill>
                  <a:srgbClr val="595959"/>
                </a:solidFill>
                <a:latin typeface="Calibri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0"/>
      <c:perspective val="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spPr>
              <a:solidFill>
                <a:srgbClr val="ffffcc"/>
              </a:solidFill>
              <a:ln>
                <a:noFill/>
              </a:ln>
            </c:spPr>
          </c:dPt>
          <c:dPt>
            <c:idx val="2"/>
            <c:spPr>
              <a:solidFill>
                <a:srgbClr val="ffcc66"/>
              </a:solidFill>
              <a:ln>
                <a:noFill/>
              </a:ln>
            </c:spPr>
          </c:dPt>
          <c:dPt>
            <c:idx val="3"/>
            <c:spPr>
              <a:solidFill>
                <a:srgbClr val="d99694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</c:dLbl>
            <c:dLblPos val="bestFit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808080"/>
                </a:solidFill>
                <a:latin typeface="Calibri"/>
              </a:defRPr>
            </a:pPr>
            <a:r>
              <a:rPr b="0" sz="1400" spc="-1" strike="noStrike">
                <a:solidFill>
                  <a:srgbClr val="808080"/>
                </a:solidFill>
                <a:latin typeface="Calibri"/>
              </a:rPr>
              <a:t>Requirement Conversion Progress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General</c:formatCode>
                <c:ptCount val="7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50"/>
        <c:overlap val="100"/>
        <c:axId val="1542705"/>
        <c:axId val="84050412"/>
      </c:barChart>
      <c:catAx>
        <c:axId val="15427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84050412"/>
        <c:crosses val="autoZero"/>
        <c:auto val="1"/>
        <c:lblAlgn val="ctr"/>
        <c:lblOffset val="100"/>
      </c:catAx>
      <c:valAx>
        <c:axId val="840504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@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lstStyle/>
          <a:p>
            <a:pPr>
              <a:defRPr b="0" sz="11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1542705"/>
        <c:crosses val="autoZero"/>
      </c:valAx>
      <c:spPr>
        <a:solidFill>
          <a:srgbClr val="ffffff"/>
        </a:solidFill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8</xdr:row>
      <xdr:rowOff>123840</xdr:rowOff>
    </xdr:from>
    <xdr:to>
      <xdr:col>8</xdr:col>
      <xdr:colOff>17280</xdr:colOff>
      <xdr:row>26</xdr:row>
      <xdr:rowOff>160200</xdr:rowOff>
    </xdr:to>
    <xdr:graphicFrame>
      <xdr:nvGraphicFramePr>
        <xdr:cNvPr id="0" name="Chart 1"/>
        <xdr:cNvGraphicFramePr/>
      </xdr:nvGraphicFramePr>
      <xdr:xfrm>
        <a:off x="79920" y="1419120"/>
        <a:ext cx="5549400" cy="295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152280</xdr:rowOff>
    </xdr:from>
    <xdr:to>
      <xdr:col>18</xdr:col>
      <xdr:colOff>550440</xdr:colOff>
      <xdr:row>26</xdr:row>
      <xdr:rowOff>160200</xdr:rowOff>
    </xdr:to>
    <xdr:graphicFrame>
      <xdr:nvGraphicFramePr>
        <xdr:cNvPr id="1" name="Chart 2"/>
        <xdr:cNvGraphicFramePr/>
      </xdr:nvGraphicFramePr>
      <xdr:xfrm>
        <a:off x="5732640" y="152280"/>
        <a:ext cx="5833440" cy="421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RowHeight="12.7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127.29"/>
    <col collapsed="false" customWidth="true" hidden="false" outlineLevel="0" max="3" min="3" style="2" width="1.71"/>
    <col collapsed="false" customWidth="true" hidden="false" outlineLevel="0" max="6" min="4" style="2" width="8.57"/>
    <col collapsed="false" customWidth="true" hidden="false" outlineLevel="0" max="14" min="7" style="2" width="8.29"/>
    <col collapsed="false" customWidth="true" hidden="false" outlineLevel="0" max="1025" min="15" style="2" width="16.41"/>
  </cols>
  <sheetData>
    <row r="1" customFormat="false" ht="3" hidden="false" customHeight="true" outlineLevel="0" collapsed="false"/>
    <row r="2" customFormat="false" ht="10.5" hidden="false" customHeight="true" outlineLevel="0" collapsed="false">
      <c r="A2" s="3" t="str">
        <f aca="false">CONCATENATE(Statistics!J1)</f>
        <v>TIG/CSE/UD/RQMT_MATX_TEMPL v1.5</v>
      </c>
      <c r="B2" s="4" t="str">
        <f aca="false">A2</f>
        <v>TIG/CSE/UD/RQMT_MATX_TEMPL v1.5</v>
      </c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7" t="s">
        <v>0</v>
      </c>
      <c r="B3" s="7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8" t="s">
        <v>1</v>
      </c>
      <c r="B4" s="9" t="s">
        <v>2</v>
      </c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8" t="s">
        <v>3</v>
      </c>
      <c r="B5" s="9" t="s">
        <v>4</v>
      </c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8" t="s">
        <v>5</v>
      </c>
      <c r="B6" s="9" t="s">
        <v>6</v>
      </c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25.5" hidden="false" customHeight="true" outlineLevel="0" collapsed="false">
      <c r="A7" s="10"/>
      <c r="B7" s="11" t="s">
        <v>7</v>
      </c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25.5" hidden="false" customHeight="true" outlineLevel="0" collapsed="false">
      <c r="A8" s="10"/>
      <c r="B8" s="11" t="s">
        <v>8</v>
      </c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14.75" hidden="false" customHeight="true" outlineLevel="0" collapsed="false">
      <c r="A9" s="10"/>
      <c r="B9" s="11" t="s">
        <v>9</v>
      </c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10"/>
      <c r="B10" s="11" t="s">
        <v>10</v>
      </c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25.5" hidden="false" customHeight="true" outlineLevel="0" collapsed="false">
      <c r="A11" s="10"/>
      <c r="B11" s="11" t="s">
        <v>11</v>
      </c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25.5" hidden="false" customHeight="true" outlineLevel="0" collapsed="false">
      <c r="A12" s="10"/>
      <c r="B12" s="11" t="s">
        <v>12</v>
      </c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25.5" hidden="false" customHeight="true" outlineLevel="0" collapsed="false">
      <c r="A13" s="10"/>
      <c r="B13" s="11" t="s">
        <v>13</v>
      </c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25.5" hidden="false" customHeight="true" outlineLevel="0" collapsed="false">
      <c r="A14" s="10"/>
      <c r="B14" s="11" t="s">
        <v>14</v>
      </c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25.5" hidden="false" customHeight="true" outlineLevel="0" collapsed="false">
      <c r="A15" s="10"/>
      <c r="B15" s="11" t="s">
        <v>15</v>
      </c>
      <c r="C15" s="5"/>
      <c r="D15" s="5" t="s">
        <v>16</v>
      </c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25.5" hidden="false" customHeight="true" outlineLevel="0" collapsed="false">
      <c r="A16" s="10"/>
      <c r="B16" s="11" t="s">
        <v>17</v>
      </c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10"/>
      <c r="B17" s="11" t="s">
        <v>18</v>
      </c>
      <c r="C17" s="5"/>
      <c r="D17" s="5" t="s">
        <v>16</v>
      </c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25.5" hidden="false" customHeight="true" outlineLevel="0" collapsed="false">
      <c r="A18" s="8" t="s">
        <v>19</v>
      </c>
      <c r="B18" s="9" t="s">
        <v>20</v>
      </c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25.5" hidden="false" customHeight="true" outlineLevel="0" collapsed="false">
      <c r="A19" s="8" t="s">
        <v>21</v>
      </c>
      <c r="B19" s="9" t="s">
        <v>22</v>
      </c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25.5" hidden="false" customHeight="true" outlineLevel="0" collapsed="false">
      <c r="A20" s="8" t="s">
        <v>23</v>
      </c>
      <c r="B20" s="9" t="s">
        <v>24</v>
      </c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</sheetData>
  <sheetProtection sheet="true" password="dcc7" objects="true" scenarios="true"/>
  <mergeCells count="1">
    <mergeCell ref="A3:B3"/>
  </mergeCells>
  <conditionalFormatting sqref="A2">
    <cfRule type="cellIs" priority="2" operator="equal" aboveAverage="0" equalAverage="0" bottom="0" percent="0" rank="0" text="" dxfId="0">
      <formula>"In-progress"</formula>
    </cfRule>
  </conditionalFormatting>
  <conditionalFormatting sqref="A2">
    <cfRule type="cellIs" priority="3" operator="equal" aboveAverage="0" equalAverage="0" bottom="0" percent="0" rank="0" text="" dxfId="1">
      <formula>"Open"</formula>
    </cfRule>
  </conditionalFormatting>
  <conditionalFormatting sqref="A2">
    <cfRule type="cellIs" priority="4" operator="equal" aboveAverage="0" equalAverage="0" bottom="0" percent="0" rank="0" text="" dxfId="2">
      <formula>"Completed"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43.59"/>
    <col collapsed="false" customWidth="true" hidden="false" outlineLevel="0" max="3" min="3" style="0" width="10.42"/>
    <col collapsed="false" customWidth="true" hidden="false" outlineLevel="0" max="4" min="4" style="0" width="7.41"/>
    <col collapsed="false" customWidth="true" hidden="false" outlineLevel="0" max="5" min="5" style="0" width="7.71"/>
    <col collapsed="false" customWidth="true" hidden="false" outlineLevel="0" max="6" min="6" style="0" width="8.86"/>
    <col collapsed="false" customWidth="true" hidden="false" outlineLevel="0" max="7" min="7" style="0" width="15.87"/>
    <col collapsed="false" customWidth="true" hidden="false" outlineLevel="0" max="8" min="8" style="0" width="8.71"/>
    <col collapsed="false" customWidth="true" hidden="false" outlineLevel="0" max="10" min="9" style="0" width="8.41"/>
    <col collapsed="false" customWidth="true" hidden="false" outlineLevel="0" max="11" min="11" style="0" width="24.71"/>
    <col collapsed="false" customWidth="true" hidden="false" outlineLevel="0" max="21" min="12" style="0" width="8.29"/>
    <col collapsed="false" customWidth="true" hidden="false" outlineLevel="0" max="1025" min="22" style="0" width="8.41"/>
  </cols>
  <sheetData>
    <row r="1" customFormat="false" ht="46.5" hidden="false" customHeight="true" outlineLevel="0" collapsed="false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1.25" hidden="false" customHeight="true" outlineLevel="0" collapsed="false">
      <c r="A2" s="25" t="s">
        <v>36</v>
      </c>
      <c r="B2" s="26" t="s">
        <v>37</v>
      </c>
      <c r="C2" s="27" t="s">
        <v>38</v>
      </c>
      <c r="D2" s="27" t="s">
        <v>39</v>
      </c>
      <c r="E2" s="28" t="s">
        <v>40</v>
      </c>
      <c r="F2" s="29" t="s">
        <v>41</v>
      </c>
      <c r="G2" s="27"/>
      <c r="H2" s="27" t="s">
        <v>42</v>
      </c>
      <c r="I2" s="30"/>
      <c r="J2" s="31"/>
      <c r="K2" s="31"/>
      <c r="L2" s="32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1.25" hidden="false" customHeight="true" outlineLevel="0" collapsed="false">
      <c r="A3" s="25" t="s">
        <v>43</v>
      </c>
      <c r="B3" s="33" t="s">
        <v>44</v>
      </c>
      <c r="C3" s="27" t="s">
        <v>38</v>
      </c>
      <c r="D3" s="27" t="s">
        <v>39</v>
      </c>
      <c r="E3" s="28" t="s">
        <v>45</v>
      </c>
      <c r="F3" s="29" t="s">
        <v>46</v>
      </c>
      <c r="G3" s="27" t="s">
        <v>47</v>
      </c>
      <c r="H3" s="27" t="s">
        <v>42</v>
      </c>
      <c r="I3" s="30"/>
      <c r="J3" s="31"/>
      <c r="K3" s="31"/>
      <c r="L3" s="32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1.25" hidden="false" customHeight="true" outlineLevel="0" collapsed="false">
      <c r="A4" s="25" t="s">
        <v>48</v>
      </c>
      <c r="B4" s="33" t="s">
        <v>49</v>
      </c>
      <c r="C4" s="27" t="s">
        <v>38</v>
      </c>
      <c r="D4" s="27" t="s">
        <v>50</v>
      </c>
      <c r="E4" s="28" t="s">
        <v>51</v>
      </c>
      <c r="F4" s="29" t="s">
        <v>52</v>
      </c>
      <c r="G4" s="27"/>
      <c r="H4" s="27" t="s">
        <v>42</v>
      </c>
      <c r="I4" s="30"/>
      <c r="J4" s="31"/>
      <c r="K4" s="31"/>
      <c r="L4" s="32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2.8" hidden="false" customHeight="false" outlineLevel="0" collapsed="false">
      <c r="A5" s="25" t="s">
        <v>53</v>
      </c>
      <c r="B5" s="33" t="s">
        <v>54</v>
      </c>
      <c r="C5" s="27" t="s">
        <v>38</v>
      </c>
      <c r="D5" s="27" t="s">
        <v>50</v>
      </c>
      <c r="E5" s="28" t="s">
        <v>55</v>
      </c>
      <c r="F5" s="29" t="s">
        <v>56</v>
      </c>
      <c r="G5" s="27" t="s">
        <v>47</v>
      </c>
      <c r="H5" s="27" t="s">
        <v>42</v>
      </c>
      <c r="I5" s="30"/>
      <c r="J5" s="31"/>
      <c r="K5" s="31"/>
      <c r="L5" s="32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8" hidden="false" customHeight="false" outlineLevel="0" collapsed="false">
      <c r="A6" s="25" t="s">
        <v>57</v>
      </c>
      <c r="B6" s="33" t="s">
        <v>58</v>
      </c>
      <c r="C6" s="27" t="s">
        <v>38</v>
      </c>
      <c r="D6" s="27" t="s">
        <v>50</v>
      </c>
      <c r="E6" s="28" t="s">
        <v>59</v>
      </c>
      <c r="F6" s="29" t="s">
        <v>60</v>
      </c>
      <c r="G6" s="27" t="s">
        <v>47</v>
      </c>
      <c r="H6" s="27" t="s">
        <v>42</v>
      </c>
      <c r="I6" s="30"/>
      <c r="J6" s="31"/>
      <c r="K6" s="31"/>
      <c r="L6" s="32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1.25" hidden="false" customHeight="true" outlineLevel="0" collapsed="false">
      <c r="A7" s="25" t="s">
        <v>61</v>
      </c>
      <c r="B7" s="33" t="s">
        <v>62</v>
      </c>
      <c r="C7" s="27" t="s">
        <v>38</v>
      </c>
      <c r="D7" s="27" t="s">
        <v>63</v>
      </c>
      <c r="E7" s="28" t="s">
        <v>64</v>
      </c>
      <c r="F7" s="29" t="s">
        <v>65</v>
      </c>
      <c r="G7" s="27"/>
      <c r="H7" s="27" t="s">
        <v>42</v>
      </c>
      <c r="I7" s="30"/>
      <c r="J7" s="31"/>
      <c r="K7" s="31"/>
      <c r="L7" s="32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1.25" hidden="false" customHeight="true" outlineLevel="0" collapsed="false">
      <c r="A8" s="25" t="s">
        <v>66</v>
      </c>
      <c r="B8" s="33" t="s">
        <v>67</v>
      </c>
      <c r="C8" s="27" t="s">
        <v>38</v>
      </c>
      <c r="D8" s="27" t="s">
        <v>63</v>
      </c>
      <c r="E8" s="28" t="s">
        <v>68</v>
      </c>
      <c r="F8" s="29" t="s">
        <v>69</v>
      </c>
      <c r="G8" s="27" t="s">
        <v>47</v>
      </c>
      <c r="H8" s="27" t="s">
        <v>42</v>
      </c>
      <c r="I8" s="30"/>
      <c r="J8" s="31"/>
      <c r="K8" s="31"/>
      <c r="L8" s="32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1.25" hidden="false" customHeight="true" outlineLevel="0" collapsed="false">
      <c r="A9" s="25" t="s">
        <v>70</v>
      </c>
      <c r="B9" s="33" t="s">
        <v>71</v>
      </c>
      <c r="C9" s="27" t="s">
        <v>38</v>
      </c>
      <c r="D9" s="27" t="s">
        <v>63</v>
      </c>
      <c r="E9" s="28" t="s">
        <v>72</v>
      </c>
      <c r="F9" s="29" t="s">
        <v>73</v>
      </c>
      <c r="G9" s="27" t="s">
        <v>47</v>
      </c>
      <c r="H9" s="27" t="s">
        <v>42</v>
      </c>
      <c r="I9" s="30"/>
      <c r="J9" s="31"/>
      <c r="K9" s="31"/>
      <c r="L9" s="32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2.8" hidden="false" customHeight="false" outlineLevel="0" collapsed="false">
      <c r="A10" s="25" t="s">
        <v>74</v>
      </c>
      <c r="B10" s="33" t="s">
        <v>75</v>
      </c>
      <c r="C10" s="27" t="s">
        <v>38</v>
      </c>
      <c r="D10" s="27" t="s">
        <v>76</v>
      </c>
      <c r="E10" s="28" t="s">
        <v>77</v>
      </c>
      <c r="F10" s="29" t="s">
        <v>78</v>
      </c>
      <c r="G10" s="27"/>
      <c r="H10" s="27" t="s">
        <v>42</v>
      </c>
      <c r="I10" s="30"/>
      <c r="J10" s="31"/>
      <c r="K10" s="31"/>
      <c r="L10" s="32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1.25" hidden="false" customHeight="true" outlineLevel="0" collapsed="false">
      <c r="A11" s="25" t="s">
        <v>79</v>
      </c>
      <c r="B11" s="33" t="s">
        <v>80</v>
      </c>
      <c r="C11" s="27" t="s">
        <v>38</v>
      </c>
      <c r="D11" s="27" t="s">
        <v>76</v>
      </c>
      <c r="E11" s="28" t="s">
        <v>81</v>
      </c>
      <c r="F11" s="29" t="s">
        <v>82</v>
      </c>
      <c r="G11" s="27" t="s">
        <v>47</v>
      </c>
      <c r="H11" s="27" t="s">
        <v>42</v>
      </c>
      <c r="I11" s="30"/>
      <c r="J11" s="31"/>
      <c r="K11" s="31"/>
      <c r="L11" s="32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1.25" hidden="false" customHeight="true" outlineLevel="0" collapsed="false">
      <c r="A12" s="25" t="s">
        <v>83</v>
      </c>
      <c r="B12" s="33" t="s">
        <v>84</v>
      </c>
      <c r="C12" s="27" t="s">
        <v>38</v>
      </c>
      <c r="D12" s="27" t="s">
        <v>76</v>
      </c>
      <c r="E12" s="28" t="s">
        <v>85</v>
      </c>
      <c r="F12" s="29" t="s">
        <v>86</v>
      </c>
      <c r="G12" s="27" t="s">
        <v>87</v>
      </c>
      <c r="H12" s="27" t="s">
        <v>42</v>
      </c>
      <c r="I12" s="30"/>
      <c r="J12" s="31"/>
      <c r="K12" s="31"/>
      <c r="L12" s="32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2.8" hidden="false" customHeight="false" outlineLevel="0" collapsed="false">
      <c r="A13" s="25" t="s">
        <v>88</v>
      </c>
      <c r="B13" s="34" t="s">
        <v>89</v>
      </c>
      <c r="C13" s="27" t="s">
        <v>38</v>
      </c>
      <c r="D13" s="27" t="s">
        <v>76</v>
      </c>
      <c r="E13" s="28" t="s">
        <v>90</v>
      </c>
      <c r="F13" s="35" t="s">
        <v>91</v>
      </c>
      <c r="G13" s="27" t="s">
        <v>47</v>
      </c>
      <c r="H13" s="27" t="s">
        <v>42</v>
      </c>
      <c r="I13" s="36"/>
      <c r="J13" s="37"/>
      <c r="K13" s="36"/>
      <c r="L13" s="32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customFormat="false" ht="12.8" hidden="false" customHeight="false" outlineLevel="0" collapsed="false">
      <c r="A14" s="25" t="s">
        <v>92</v>
      </c>
      <c r="B14" s="34" t="s">
        <v>93</v>
      </c>
      <c r="C14" s="27" t="s">
        <v>38</v>
      </c>
      <c r="D14" s="27" t="s">
        <v>94</v>
      </c>
      <c r="E14" s="27"/>
      <c r="F14" s="35" t="s">
        <v>95</v>
      </c>
      <c r="G14" s="27"/>
      <c r="H14" s="27" t="s">
        <v>42</v>
      </c>
      <c r="I14" s="36"/>
      <c r="J14" s="37"/>
      <c r="K14" s="36"/>
      <c r="L14" s="32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customFormat="false" ht="12.8" hidden="false" customHeight="false" outlineLevel="0" collapsed="false">
      <c r="A15" s="25" t="s">
        <v>96</v>
      </c>
      <c r="B15" s="28" t="s">
        <v>97</v>
      </c>
      <c r="C15" s="27" t="s">
        <v>38</v>
      </c>
      <c r="D15" s="27"/>
      <c r="E15" s="28"/>
      <c r="F15" s="29" t="s">
        <v>98</v>
      </c>
      <c r="G15" s="27" t="s">
        <v>47</v>
      </c>
      <c r="H15" s="27" t="s">
        <v>42</v>
      </c>
      <c r="I15" s="38"/>
      <c r="J15" s="37"/>
      <c r="K15" s="37"/>
      <c r="L15" s="32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customFormat="false" ht="12.5" hidden="false" customHeight="true" outlineLevel="0" collapsed="false">
      <c r="A16" s="39" t="s">
        <v>99</v>
      </c>
      <c r="B16" s="40" t="s">
        <v>100</v>
      </c>
      <c r="C16" s="27" t="s">
        <v>38</v>
      </c>
      <c r="D16" s="40"/>
      <c r="E16" s="40"/>
      <c r="F16" s="41" t="s">
        <v>101</v>
      </c>
      <c r="G16" s="42" t="s">
        <v>47</v>
      </c>
      <c r="H16" s="27" t="s">
        <v>42</v>
      </c>
      <c r="I16" s="42"/>
      <c r="J16" s="42"/>
      <c r="K16" s="42"/>
    </row>
  </sheetData>
  <autoFilter ref="A1:K1"/>
  <conditionalFormatting sqref="H2:H209">
    <cfRule type="cellIs" priority="2" operator="equal" aboveAverage="0" equalAverage="0" bottom="0" percent="0" rank="0" text="" dxfId="0">
      <formula>"In Progress"</formula>
    </cfRule>
  </conditionalFormatting>
  <conditionalFormatting sqref="H2:H209">
    <cfRule type="cellIs" priority="3" operator="equal" aboveAverage="0" equalAverage="0" bottom="0" percent="0" rank="0" text="" dxfId="1">
      <formula>"Testing"</formula>
    </cfRule>
  </conditionalFormatting>
  <conditionalFormatting sqref="C2:C16 H2:H209">
    <cfRule type="cellIs" priority="4" operator="equal" aboveAverage="0" equalAverage="0" bottom="0" percent="0" rank="0" text="" dxfId="2">
      <formula>"Completed"</formula>
    </cfRule>
  </conditionalFormatting>
  <conditionalFormatting sqref="C2:C16">
    <cfRule type="cellIs" priority="5" operator="equal" aboveAverage="0" equalAverage="0" bottom="0" percent="0" rank="0" text="" dxfId="0">
      <formula>"In-progress"</formula>
    </cfRule>
  </conditionalFormatting>
  <conditionalFormatting sqref="C2:C16">
    <cfRule type="cellIs" priority="6" operator="equal" aboveAverage="0" equalAverage="0" bottom="0" percent="0" rank="0" text="" dxfId="1">
      <formula>"Open"</formula>
    </cfRule>
  </conditionalFormatting>
  <conditionalFormatting sqref="H2:H13 H14:H16">
    <cfRule type="cellIs" priority="7" operator="equal" aboveAverage="0" equalAverage="0" bottom="0" percent="0" rank="0" text="" dxfId="2">
      <formula>"Yes"</formula>
    </cfRule>
  </conditionalFormatting>
  <dataValidations count="2">
    <dataValidation allowBlank="true" operator="equal" showDropDown="false" showErrorMessage="true" showInputMessage="false" sqref="C2:C16" type="list">
      <formula1>"Open,In-progress,Cancelled,Completed"</formula1>
      <formula2>0</formula2>
    </dataValidation>
    <dataValidation allowBlank="true" operator="equal" showDropDown="false" showErrorMessage="true" showInputMessage="false" sqref="H2:H1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19.85"/>
    <col collapsed="false" customWidth="true" hidden="false" outlineLevel="0" max="3" min="3" style="0" width="8.57"/>
    <col collapsed="false" customWidth="true" hidden="false" outlineLevel="0" max="4" min="4" style="0" width="15.71"/>
    <col collapsed="false" customWidth="true" hidden="false" outlineLevel="0" max="8" min="5" style="0" width="8.57"/>
    <col collapsed="false" customWidth="true" hidden="false" outlineLevel="0" max="9" min="9" style="0" width="1.71"/>
    <col collapsed="false" customWidth="true" hidden="false" outlineLevel="0" max="10" min="10" style="0" width="8.57"/>
    <col collapsed="false" customWidth="true" hidden="false" outlineLevel="0" max="20" min="11" style="0" width="8.29"/>
    <col collapsed="false" customWidth="true" hidden="false" outlineLevel="0" max="1025" min="21" style="0" width="8.41"/>
  </cols>
  <sheetData>
    <row r="1" customFormat="false" ht="12.75" hidden="false" customHeight="true" outlineLevel="0" collapsed="false">
      <c r="A1" s="43"/>
      <c r="B1" s="44" t="s">
        <v>102</v>
      </c>
      <c r="C1" s="45"/>
      <c r="D1" s="43"/>
      <c r="E1" s="43"/>
      <c r="F1" s="43"/>
      <c r="G1" s="43"/>
      <c r="H1" s="43"/>
      <c r="I1" s="43"/>
      <c r="J1" s="46" t="s">
        <v>103</v>
      </c>
      <c r="K1" s="4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2.75" hidden="false" customHeight="true" outlineLevel="0" collapsed="false">
      <c r="A2" s="43"/>
      <c r="B2" s="47" t="s">
        <v>104</v>
      </c>
      <c r="C2" s="48" t="n">
        <f aca="false">COUNTIF('Traceability Matrix'!B:B,"&gt; ")-1</f>
        <v>15</v>
      </c>
      <c r="D2" s="43"/>
      <c r="E2" s="43"/>
      <c r="F2" s="43"/>
      <c r="G2" s="43"/>
      <c r="H2" s="43"/>
      <c r="I2" s="43"/>
      <c r="J2" s="43"/>
      <c r="K2" s="4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2.75" hidden="false" customHeight="true" outlineLevel="0" collapsed="false">
      <c r="A3" s="43"/>
      <c r="B3" s="49" t="s">
        <v>105</v>
      </c>
      <c r="C3" s="48" t="n">
        <f aca="false"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12</v>
      </c>
      <c r="D3" s="50"/>
      <c r="E3" s="43"/>
      <c r="F3" s="43"/>
      <c r="G3" s="43"/>
      <c r="H3" s="43"/>
      <c r="I3" s="43"/>
      <c r="J3" s="43"/>
      <c r="K3" s="43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2.75" hidden="false" customHeight="true" outlineLevel="0" collapsed="false">
      <c r="A4" s="43"/>
      <c r="B4" s="49" t="s">
        <v>106</v>
      </c>
      <c r="C4" s="48" t="n">
        <f aca="false"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15</v>
      </c>
      <c r="D4" s="50" t="str">
        <f aca="false">IF(C4&gt;C$3,"Fill design details!","")</f>
        <v>Fill design details!</v>
      </c>
      <c r="E4" s="43"/>
      <c r="F4" s="43"/>
      <c r="G4" s="43"/>
      <c r="H4" s="43"/>
      <c r="I4" s="43"/>
      <c r="J4" s="43"/>
      <c r="K4" s="43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2.75" hidden="false" customHeight="true" outlineLevel="0" collapsed="false">
      <c r="A5" s="43"/>
      <c r="B5" s="49" t="s">
        <v>107</v>
      </c>
      <c r="C5" s="48" t="n">
        <f aca="false"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10</v>
      </c>
      <c r="D5" s="50"/>
      <c r="E5" s="43"/>
      <c r="F5" s="43"/>
      <c r="G5" s="43"/>
      <c r="H5" s="43"/>
      <c r="I5" s="43"/>
      <c r="J5" s="43"/>
      <c r="K5" s="43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75" hidden="false" customHeight="true" outlineLevel="0" collapsed="false">
      <c r="A6" s="43"/>
      <c r="B6" s="51" t="s">
        <v>108</v>
      </c>
      <c r="C6" s="52" t="n">
        <f aca="false">COUNTIF('Traceability Matrix'!H:H,"Yes")</f>
        <v>15</v>
      </c>
      <c r="D6" s="50" t="str">
        <f aca="false">IF(C6&gt;C$3,"Fill design details!","")</f>
        <v>Fill design details!</v>
      </c>
      <c r="E6" s="43"/>
      <c r="F6" s="43"/>
      <c r="G6" s="43"/>
      <c r="H6" s="43"/>
      <c r="I6" s="43"/>
      <c r="J6" s="43"/>
      <c r="K6" s="43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2.75" hidden="false" customHeight="true" outlineLevel="0" collapsed="false">
      <c r="A7" s="43"/>
      <c r="B7" s="49" t="s">
        <v>109</v>
      </c>
      <c r="C7" s="53" t="n">
        <f aca="false"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0</v>
      </c>
      <c r="D7" s="50" t="str">
        <f aca="false">IF(C7&gt;C$3,"Fill design details!","")</f>
        <v/>
      </c>
      <c r="E7" s="43"/>
      <c r="F7" s="43"/>
      <c r="G7" s="43"/>
      <c r="H7" s="43"/>
      <c r="I7" s="43"/>
      <c r="J7" s="43"/>
      <c r="K7" s="4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2.75" hidden="false" customHeight="true" outlineLevel="0" collapsed="false">
      <c r="A8" s="43"/>
      <c r="B8" s="49" t="s">
        <v>110</v>
      </c>
      <c r="C8" s="53" t="n">
        <f aca="false"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50"/>
      <c r="E8" s="43"/>
      <c r="F8" s="43"/>
      <c r="G8" s="43"/>
      <c r="H8" s="43"/>
      <c r="I8" s="43"/>
      <c r="J8" s="43"/>
      <c r="K8" s="4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43"/>
      <c r="B9" s="54"/>
      <c r="C9" s="45"/>
      <c r="D9" s="43"/>
      <c r="E9" s="43"/>
      <c r="F9" s="43"/>
      <c r="G9" s="43"/>
      <c r="H9" s="43"/>
      <c r="I9" s="43"/>
      <c r="J9" s="43"/>
      <c r="K9" s="4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2.75" hidden="false" customHeight="true" outlineLevel="0" collapsed="false">
      <c r="A10" s="43"/>
      <c r="B10" s="55" t="s">
        <v>38</v>
      </c>
      <c r="C10" s="56" t="n">
        <f aca="false">COUNTIF('Traceability Matrix'!C:C,B10)</f>
        <v>15</v>
      </c>
      <c r="D10" s="43"/>
      <c r="E10" s="43"/>
      <c r="F10" s="43"/>
      <c r="G10" s="43"/>
      <c r="H10" s="43"/>
      <c r="I10" s="43"/>
      <c r="J10" s="43"/>
      <c r="K10" s="4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2.75" hidden="false" customHeight="true" outlineLevel="0" collapsed="false">
      <c r="A11" s="43"/>
      <c r="B11" s="57" t="s">
        <v>111</v>
      </c>
      <c r="C11" s="56" t="n">
        <f aca="false">COUNTIF('Traceability Matrix'!C:C,B11)</f>
        <v>0</v>
      </c>
      <c r="D11" s="43"/>
      <c r="E11" s="43"/>
      <c r="F11" s="43"/>
      <c r="G11" s="43"/>
      <c r="H11" s="43"/>
      <c r="I11" s="43"/>
      <c r="J11" s="43"/>
      <c r="K11" s="4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2.75" hidden="false" customHeight="true" outlineLevel="0" collapsed="false">
      <c r="A12" s="43"/>
      <c r="B12" s="57" t="s">
        <v>112</v>
      </c>
      <c r="C12" s="56" t="n">
        <f aca="false">COUNTIF('Traceability Matrix'!C:C,B12)</f>
        <v>0</v>
      </c>
      <c r="D12" s="43"/>
      <c r="E12" s="43"/>
      <c r="F12" s="43"/>
      <c r="G12" s="43"/>
      <c r="H12" s="43"/>
      <c r="I12" s="43"/>
      <c r="J12" s="43"/>
      <c r="K12" s="4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2.75" hidden="false" customHeight="true" outlineLevel="0" collapsed="false">
      <c r="A13" s="43"/>
      <c r="B13" s="57" t="s">
        <v>113</v>
      </c>
      <c r="C13" s="56" t="n">
        <f aca="false">COUNTIF('Traceability Matrix'!C:C,B13)</f>
        <v>0</v>
      </c>
      <c r="D13" s="43"/>
      <c r="E13" s="43"/>
      <c r="F13" s="43"/>
      <c r="G13" s="43"/>
      <c r="H13" s="43"/>
      <c r="I13" s="43"/>
      <c r="J13" s="43"/>
      <c r="K13" s="4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sheetProtection sheet="true" password="dcc7" objects="true" scenarios="true" selectLockedCells="true" selectUnlockedCells="true"/>
  <conditionalFormatting sqref="C3:C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LibreOffice/6.0.1.1$Linux_X86_64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2018-03-10T23:53:28Z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