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olccbc.com\static\"/>
    </mc:Choice>
  </mc:AlternateContent>
  <xr:revisionPtr revIDLastSave="0" documentId="13_ncr:1_{DC286B99-15C0-4BB2-A419-3D63206A7F7E}" xr6:coauthVersionLast="36" xr6:coauthVersionMax="36" xr10:uidLastSave="{00000000-0000-0000-0000-000000000000}"/>
  <bookViews>
    <workbookView xWindow="0" yWindow="0" windowWidth="25200" windowHeight="11655" xr2:uid="{00000000-000D-0000-FFFF-FFFF00000000}"/>
  </bookViews>
  <sheets>
    <sheet name="programlisting" sheetId="1" r:id="rId1"/>
    <sheet name="Weeks" sheetId="3" r:id="rId2"/>
    <sheet name="categories" sheetId="2" r:id="rId3"/>
  </sheets>
  <externalReferences>
    <externalReference r:id="rId4"/>
  </externalReferences>
  <definedNames>
    <definedName name="weeks">Weeks!$A$1</definedName>
  </definedNames>
  <calcPr calcId="191029"/>
</workbook>
</file>

<file path=xl/calcChain.xml><?xml version="1.0" encoding="utf-8"?>
<calcChain xmlns="http://schemas.openxmlformats.org/spreadsheetml/2006/main">
  <c r="J52" i="1" l="1"/>
  <c r="L52" i="1" s="1"/>
  <c r="B52" i="1"/>
  <c r="N52" i="1" l="1"/>
  <c r="M52" i="1"/>
  <c r="A2" i="1"/>
  <c r="F2" i="1" s="1"/>
  <c r="A53" i="1"/>
  <c r="A48" i="1"/>
  <c r="A49" i="1"/>
  <c r="A50" i="1"/>
  <c r="A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F38" i="1" l="1"/>
  <c r="J38" i="1" s="1"/>
  <c r="L38" i="1" s="1"/>
  <c r="M38" i="1" s="1"/>
  <c r="F26" i="1"/>
  <c r="J26" i="1" s="1"/>
  <c r="L26" i="1" s="1"/>
  <c r="M26" i="1" s="1"/>
  <c r="F14" i="1"/>
  <c r="J14" i="1" s="1"/>
  <c r="L14" i="1" s="1"/>
  <c r="M14" i="1" s="1"/>
  <c r="F6" i="1"/>
  <c r="J6" i="1" s="1"/>
  <c r="L6" i="1" s="1"/>
  <c r="M6" i="1" s="1"/>
  <c r="F51" i="1"/>
  <c r="J51" i="1" s="1"/>
  <c r="L51" i="1" s="1"/>
  <c r="M51" i="1" s="1"/>
  <c r="F45" i="1"/>
  <c r="J45" i="1" s="1"/>
  <c r="L45" i="1" s="1"/>
  <c r="M45" i="1" s="1"/>
  <c r="F41" i="1"/>
  <c r="J41" i="1" s="1"/>
  <c r="L41" i="1" s="1"/>
  <c r="M41" i="1" s="1"/>
  <c r="F37" i="1"/>
  <c r="J37" i="1" s="1"/>
  <c r="L37" i="1" s="1"/>
  <c r="M37" i="1" s="1"/>
  <c r="F33" i="1"/>
  <c r="J33" i="1" s="1"/>
  <c r="L33" i="1" s="1"/>
  <c r="M33" i="1" s="1"/>
  <c r="F29" i="1"/>
  <c r="J29" i="1" s="1"/>
  <c r="L29" i="1" s="1"/>
  <c r="M29" i="1" s="1"/>
  <c r="F25" i="1"/>
  <c r="J25" i="1" s="1"/>
  <c r="L25" i="1" s="1"/>
  <c r="M25" i="1" s="1"/>
  <c r="F21" i="1"/>
  <c r="J21" i="1" s="1"/>
  <c r="L21" i="1" s="1"/>
  <c r="M21" i="1" s="1"/>
  <c r="F17" i="1"/>
  <c r="J17" i="1" s="1"/>
  <c r="L17" i="1" s="1"/>
  <c r="M17" i="1" s="1"/>
  <c r="F13" i="1"/>
  <c r="J13" i="1" s="1"/>
  <c r="L13" i="1" s="1"/>
  <c r="M13" i="1" s="1"/>
  <c r="F9" i="1"/>
  <c r="J9" i="1" s="1"/>
  <c r="L9" i="1" s="1"/>
  <c r="M9" i="1" s="1"/>
  <c r="F5" i="1"/>
  <c r="J5" i="1" s="1"/>
  <c r="L5" i="1" s="1"/>
  <c r="M5" i="1" s="1"/>
  <c r="F50" i="1"/>
  <c r="J50" i="1" s="1"/>
  <c r="L50" i="1" s="1"/>
  <c r="M50" i="1" s="1"/>
  <c r="F46" i="1"/>
  <c r="J46" i="1" s="1"/>
  <c r="L46" i="1" s="1"/>
  <c r="M46" i="1" s="1"/>
  <c r="F34" i="1"/>
  <c r="J34" i="1" s="1"/>
  <c r="L34" i="1" s="1"/>
  <c r="M34" i="1" s="1"/>
  <c r="F18" i="1"/>
  <c r="J18" i="1" s="1"/>
  <c r="L18" i="1" s="1"/>
  <c r="M18" i="1" s="1"/>
  <c r="F44" i="1"/>
  <c r="J44" i="1" s="1"/>
  <c r="L44" i="1" s="1"/>
  <c r="M44" i="1" s="1"/>
  <c r="F40" i="1"/>
  <c r="J40" i="1" s="1"/>
  <c r="L40" i="1" s="1"/>
  <c r="M40" i="1" s="1"/>
  <c r="F36" i="1"/>
  <c r="J36" i="1" s="1"/>
  <c r="L36" i="1" s="1"/>
  <c r="M36" i="1" s="1"/>
  <c r="F32" i="1"/>
  <c r="J32" i="1" s="1"/>
  <c r="L32" i="1" s="1"/>
  <c r="M32" i="1" s="1"/>
  <c r="F28" i="1"/>
  <c r="J28" i="1" s="1"/>
  <c r="L28" i="1" s="1"/>
  <c r="M28" i="1" s="1"/>
  <c r="F24" i="1"/>
  <c r="J24" i="1" s="1"/>
  <c r="L24" i="1" s="1"/>
  <c r="M24" i="1" s="1"/>
  <c r="F20" i="1"/>
  <c r="J20" i="1" s="1"/>
  <c r="L20" i="1" s="1"/>
  <c r="M20" i="1" s="1"/>
  <c r="F16" i="1"/>
  <c r="J16" i="1" s="1"/>
  <c r="L16" i="1" s="1"/>
  <c r="M16" i="1" s="1"/>
  <c r="F12" i="1"/>
  <c r="J12" i="1" s="1"/>
  <c r="L12" i="1" s="1"/>
  <c r="M12" i="1" s="1"/>
  <c r="F8" i="1"/>
  <c r="J8" i="1" s="1"/>
  <c r="L8" i="1" s="1"/>
  <c r="M8" i="1" s="1"/>
  <c r="F4" i="1"/>
  <c r="J4" i="1" s="1"/>
  <c r="L4" i="1" s="1"/>
  <c r="M4" i="1" s="1"/>
  <c r="F49" i="1"/>
  <c r="J49" i="1" s="1"/>
  <c r="L49" i="1" s="1"/>
  <c r="M49" i="1" s="1"/>
  <c r="F42" i="1"/>
  <c r="J42" i="1" s="1"/>
  <c r="L42" i="1" s="1"/>
  <c r="M42" i="1" s="1"/>
  <c r="F30" i="1"/>
  <c r="J30" i="1" s="1"/>
  <c r="L30" i="1" s="1"/>
  <c r="M30" i="1" s="1"/>
  <c r="F22" i="1"/>
  <c r="J22" i="1" s="1"/>
  <c r="L22" i="1" s="1"/>
  <c r="M22" i="1" s="1"/>
  <c r="F10" i="1"/>
  <c r="J10" i="1" s="1"/>
  <c r="L10" i="1" s="1"/>
  <c r="M10" i="1" s="1"/>
  <c r="F47" i="1"/>
  <c r="J47" i="1" s="1"/>
  <c r="L47" i="1" s="1"/>
  <c r="M47" i="1" s="1"/>
  <c r="F43" i="1"/>
  <c r="J43" i="1" s="1"/>
  <c r="L43" i="1" s="1"/>
  <c r="M43" i="1" s="1"/>
  <c r="F39" i="1"/>
  <c r="J39" i="1" s="1"/>
  <c r="L39" i="1" s="1"/>
  <c r="M39" i="1" s="1"/>
  <c r="F35" i="1"/>
  <c r="J35" i="1" s="1"/>
  <c r="L35" i="1" s="1"/>
  <c r="M35" i="1" s="1"/>
  <c r="F31" i="1"/>
  <c r="J31" i="1" s="1"/>
  <c r="L31" i="1" s="1"/>
  <c r="M31" i="1" s="1"/>
  <c r="F27" i="1"/>
  <c r="J27" i="1" s="1"/>
  <c r="L27" i="1" s="1"/>
  <c r="M27" i="1" s="1"/>
  <c r="F23" i="1"/>
  <c r="J23" i="1" s="1"/>
  <c r="L23" i="1" s="1"/>
  <c r="M23" i="1" s="1"/>
  <c r="F19" i="1"/>
  <c r="J19" i="1" s="1"/>
  <c r="L19" i="1" s="1"/>
  <c r="M19" i="1" s="1"/>
  <c r="F15" i="1"/>
  <c r="J15" i="1" s="1"/>
  <c r="L15" i="1" s="1"/>
  <c r="M15" i="1" s="1"/>
  <c r="F11" i="1"/>
  <c r="J11" i="1" s="1"/>
  <c r="L11" i="1" s="1"/>
  <c r="M11" i="1" s="1"/>
  <c r="F7" i="1"/>
  <c r="J7" i="1" s="1"/>
  <c r="L7" i="1" s="1"/>
  <c r="M7" i="1" s="1"/>
  <c r="F3" i="1"/>
  <c r="J3" i="1" s="1"/>
  <c r="L3" i="1" s="1"/>
  <c r="M3" i="1" s="1"/>
  <c r="F48" i="1"/>
  <c r="J48" i="1" s="1"/>
  <c r="L48" i="1" s="1"/>
  <c r="M48" i="1" s="1"/>
  <c r="J2" i="1"/>
  <c r="L2" i="1" s="1"/>
  <c r="M2" i="1" s="1"/>
  <c r="G51" i="1"/>
  <c r="G15" i="1"/>
  <c r="G28" i="1"/>
  <c r="G49" i="1"/>
  <c r="G25" i="1"/>
  <c r="G10" i="1"/>
  <c r="G35" i="1"/>
  <c r="N40" i="1" l="1"/>
  <c r="N24" i="1"/>
  <c r="N27" i="1"/>
  <c r="N43" i="1"/>
  <c r="N29" i="1"/>
  <c r="N7" i="1"/>
  <c r="N23" i="1"/>
  <c r="N35" i="1"/>
  <c r="N47" i="1"/>
  <c r="N8" i="1"/>
  <c r="N20" i="1"/>
  <c r="N32" i="1"/>
  <c r="N44" i="1"/>
  <c r="N13" i="1"/>
  <c r="N25" i="1"/>
  <c r="N37" i="1"/>
  <c r="N6" i="1"/>
  <c r="N2" i="1"/>
  <c r="N11" i="1"/>
  <c r="N48" i="1"/>
  <c r="N39" i="1"/>
  <c r="N10" i="1"/>
  <c r="N42" i="1"/>
  <c r="N36" i="1"/>
  <c r="N18" i="1"/>
  <c r="N50" i="1"/>
  <c r="N41" i="1"/>
  <c r="N14" i="1"/>
  <c r="N3" i="1"/>
  <c r="N15" i="1"/>
  <c r="N22" i="1"/>
  <c r="N49" i="1"/>
  <c r="N12" i="1"/>
  <c r="N34" i="1"/>
  <c r="N5" i="1"/>
  <c r="N17" i="1"/>
  <c r="N45" i="1"/>
  <c r="N26" i="1"/>
  <c r="N19" i="1"/>
  <c r="N31" i="1"/>
  <c r="N30" i="1"/>
  <c r="N4" i="1"/>
  <c r="N16" i="1"/>
  <c r="N28" i="1"/>
  <c r="N46" i="1"/>
  <c r="N9" i="1"/>
  <c r="N21" i="1"/>
  <c r="N33" i="1"/>
  <c r="N51" i="1"/>
  <c r="N38" i="1"/>
  <c r="C51" i="1"/>
  <c r="B51" i="1" s="1"/>
  <c r="C28" i="1"/>
  <c r="B28" i="1" s="1"/>
  <c r="C49" i="1"/>
  <c r="B49" i="1" s="1"/>
  <c r="C15" i="1"/>
  <c r="B15" i="1" s="1"/>
  <c r="C35" i="1"/>
  <c r="B35" i="1" s="1"/>
  <c r="C10" i="1"/>
  <c r="B10" i="1" s="1"/>
  <c r="C25" i="1"/>
  <c r="B25" i="1" s="1"/>
  <c r="C17" i="1" l="1"/>
  <c r="B17" i="1" s="1"/>
  <c r="G17" i="1" l="1"/>
  <c r="C50" i="1" l="1"/>
  <c r="B50" i="1" s="1"/>
  <c r="C18" i="1" l="1"/>
  <c r="B18" i="1" s="1"/>
  <c r="C8" i="1" l="1"/>
  <c r="B8" i="1" s="1"/>
  <c r="C11" i="1" l="1"/>
  <c r="B11" i="1" s="1"/>
  <c r="G36" i="1" l="1"/>
  <c r="G32" i="1"/>
  <c r="G19" i="1"/>
  <c r="G33" i="1"/>
  <c r="G4" i="1"/>
  <c r="G5" i="1"/>
  <c r="G24" i="1"/>
  <c r="G23" i="1"/>
  <c r="G6" i="1"/>
  <c r="G47" i="1"/>
  <c r="G26" i="1"/>
  <c r="G3" i="1"/>
  <c r="G45" i="1"/>
  <c r="G14" i="1"/>
  <c r="G50" i="1"/>
  <c r="G30" i="1"/>
  <c r="G34" i="1"/>
  <c r="G37" i="1"/>
  <c r="G20" i="1"/>
  <c r="G44" i="1"/>
  <c r="G38" i="1"/>
  <c r="G29" i="1"/>
  <c r="G40" i="1"/>
  <c r="G18" i="1"/>
  <c r="G21" i="1"/>
  <c r="G42" i="1"/>
  <c r="G12" i="1"/>
  <c r="G7" i="1"/>
  <c r="G22" i="1"/>
  <c r="G39" i="1"/>
  <c r="G43" i="1"/>
  <c r="G48" i="1"/>
  <c r="G16" i="1"/>
  <c r="G11" i="1"/>
  <c r="G46" i="1"/>
  <c r="G8" i="1"/>
  <c r="G41" i="1"/>
  <c r="G27" i="1"/>
  <c r="G13" i="1"/>
  <c r="G9" i="1"/>
  <c r="G31" i="1"/>
  <c r="G2" i="1"/>
  <c r="C4" i="1"/>
  <c r="B4" i="1" s="1"/>
  <c r="C46" i="1"/>
  <c r="B46" i="1" s="1"/>
  <c r="C26" i="1"/>
  <c r="B26" i="1" s="1"/>
  <c r="C30" i="1"/>
  <c r="B30" i="1" s="1"/>
  <c r="C24" i="1"/>
  <c r="B24" i="1" s="1"/>
  <c r="C20" i="1"/>
  <c r="B20" i="1" s="1"/>
  <c r="C31" i="1"/>
  <c r="B31" i="1" s="1"/>
  <c r="C21" i="1"/>
  <c r="B21" i="1" s="1"/>
  <c r="C2" i="1"/>
  <c r="B2" i="1" s="1"/>
  <c r="C43" i="1"/>
  <c r="B43" i="1" s="1"/>
  <c r="C32" i="1"/>
  <c r="B32" i="1" s="1"/>
  <c r="C33" i="1"/>
  <c r="B33" i="1" s="1"/>
  <c r="C48" i="1"/>
  <c r="B48" i="1" s="1"/>
  <c r="C27" i="1"/>
  <c r="B27" i="1" s="1"/>
  <c r="C7" i="1"/>
  <c r="B7" i="1" s="1"/>
  <c r="C22" i="1"/>
  <c r="B22" i="1" s="1"/>
  <c r="C9" i="1"/>
  <c r="B9" i="1" s="1"/>
  <c r="C47" i="1"/>
  <c r="B47" i="1" s="1"/>
  <c r="C45" i="1"/>
  <c r="B45" i="1" s="1"/>
  <c r="C16" i="1"/>
  <c r="B16" i="1" s="1"/>
  <c r="C12" i="1"/>
  <c r="B12" i="1" s="1"/>
  <c r="C44" i="1"/>
  <c r="B44" i="1" s="1"/>
  <c r="C42" i="1"/>
  <c r="B42" i="1" s="1"/>
  <c r="C6" i="1"/>
  <c r="B6" i="1" s="1"/>
  <c r="C36" i="1"/>
  <c r="B36" i="1" s="1"/>
  <c r="C3" i="1" l="1"/>
  <c r="B3" i="1" s="1"/>
  <c r="C29" i="1"/>
  <c r="B29" i="1" s="1"/>
  <c r="C37" i="1"/>
  <c r="B37" i="1" s="1"/>
  <c r="C40" i="1"/>
  <c r="B40" i="1" s="1"/>
  <c r="C13" i="1"/>
  <c r="B13" i="1" s="1"/>
  <c r="C38" i="1"/>
  <c r="B38" i="1" s="1"/>
  <c r="C39" i="1"/>
  <c r="B39" i="1" s="1"/>
  <c r="C23" i="1"/>
  <c r="B23" i="1" s="1"/>
  <c r="C41" i="1"/>
  <c r="B41" i="1" s="1"/>
  <c r="C14" i="1"/>
  <c r="B14" i="1" s="1"/>
  <c r="C5" i="1"/>
  <c r="B5" i="1" s="1"/>
  <c r="C34" i="1"/>
  <c r="B34" i="1" s="1"/>
  <c r="C19" i="1"/>
  <c r="B19" i="1" s="1"/>
</calcChain>
</file>

<file path=xl/sharedStrings.xml><?xml version="1.0" encoding="utf-8"?>
<sst xmlns="http://schemas.openxmlformats.org/spreadsheetml/2006/main" count="232" uniqueCount="29">
  <si>
    <t>NameofProgram</t>
  </si>
  <si>
    <t>WeeksDuration</t>
  </si>
  <si>
    <t>Hours</t>
  </si>
  <si>
    <t>FullTime</t>
  </si>
  <si>
    <t>Part Time</t>
  </si>
  <si>
    <t>Type</t>
  </si>
  <si>
    <t>Tuition</t>
  </si>
  <si>
    <t>Active</t>
  </si>
  <si>
    <t>Category</t>
  </si>
  <si>
    <t>Without Type</t>
  </si>
  <si>
    <t>URL</t>
  </si>
  <si>
    <t>JSON</t>
  </si>
  <si>
    <t>SMORG</t>
  </si>
  <si>
    <t>Yes</t>
  </si>
  <si>
    <t>IT</t>
  </si>
  <si>
    <t>Accounting</t>
  </si>
  <si>
    <t>Community Support Services</t>
  </si>
  <si>
    <t>Business</t>
  </si>
  <si>
    <t>move *csw_with_aw*.pdf community_service_worker_and_addictions_worker_diploma.pdf</t>
  </si>
  <si>
    <t>English</t>
  </si>
  <si>
    <t>Graphic Design and Coding</t>
  </si>
  <si>
    <t>Marketing</t>
  </si>
  <si>
    <t>Healthcare</t>
  </si>
  <si>
    <t>Append</t>
  </si>
  <si>
    <t>_c</t>
  </si>
  <si>
    <t>_d</t>
  </si>
  <si>
    <t>No</t>
  </si>
  <si>
    <t>IT Tech Support Specialist</t>
  </si>
  <si>
    <t>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</si>
</sst>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aolccbc.com/src/data/outllines/Diplom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Log"/>
      <sheetName val="Navigation"/>
      <sheetName val="A+N+MCPCrt"/>
      <sheetName val="AccAdminDip"/>
      <sheetName val="AccBusTechDip"/>
      <sheetName val="AccPayAdmDip"/>
      <sheetName val="AccBkCrt"/>
      <sheetName val="AccClrkCrt"/>
      <sheetName val="AddWrkCrt"/>
      <sheetName val="AdminAsstDip"/>
      <sheetName val="BusAdminDip"/>
      <sheetName val="BusAdminCoop"/>
      <sheetName val="BusManCrt"/>
      <sheetName val="BusOffSkillsDip"/>
      <sheetName val="BusRecCrt"/>
      <sheetName val="BusSrvEssCoop"/>
      <sheetName val="CalCtrCstRepDip"/>
      <sheetName val="ComSrvWrkDip"/>
      <sheetName val="CsAwWrkDip"/>
      <sheetName val="CmpSrvTechCrt"/>
      <sheetName val="CmpSrvTechDip"/>
      <sheetName val="CmpSftSupDip"/>
      <sheetName val="CmpOffProCrt"/>
      <sheetName val="ConEvtPlnDip"/>
      <sheetName val="CusSrvRepCrt"/>
      <sheetName val="EntBusAppDip"/>
      <sheetName val="ExecAssDip"/>
      <sheetName val="GrphDesDip"/>
      <sheetName val="HRAdmCrt"/>
      <sheetName val="MrkAdmAssCrt"/>
      <sheetName val="MrkCordDip"/>
      <sheetName val="MCSASrvCrt"/>
      <sheetName val="MCSAWinCrt"/>
      <sheetName val="MedAdmAssCrt"/>
      <sheetName val="MOADip"/>
      <sheetName val="MOADipHUC"/>
      <sheetName val="MOFDACrt"/>
      <sheetName val="NetAdminDip"/>
      <sheetName val="OffAdminDip"/>
      <sheetName val="OffAdmAssCrt"/>
      <sheetName val="OffClkCrt"/>
      <sheetName val="PayAdmCrt"/>
      <sheetName val="PayClkCrt"/>
      <sheetName val="PCSupSpecDip"/>
      <sheetName val="PrjAdminDip"/>
      <sheetName val="PSACrt"/>
      <sheetName val="SalesAscCrt"/>
      <sheetName val="SalesProfDip"/>
      <sheetName val="SoftWebDevDip"/>
      <sheetName val="WebDesDip"/>
      <sheetName val="WebDevDip"/>
      <sheetName val="IndividualProgram"/>
      <sheetName val="ESLCourses"/>
      <sheetName val="Summary"/>
      <sheetName val="CSL Inst Appx"/>
      <sheetName val="PTIB Prog Info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5">
          <cell r="A5" t="str">
            <v>A+ NETWORK+ AND MCSA DESKTOP CERT. PREP</v>
          </cell>
          <cell r="G5">
            <v>750</v>
          </cell>
          <cell r="H5">
            <v>8510</v>
          </cell>
        </row>
        <row r="6">
          <cell r="A6" t="str">
            <v>ACCOUNTING ADMINISTRATOR DIPLOMA with SAGE</v>
          </cell>
          <cell r="G6">
            <v>789</v>
          </cell>
          <cell r="H6">
            <v>11559</v>
          </cell>
        </row>
        <row r="7">
          <cell r="A7" t="str">
            <v>ACCOUNTING AND BUSINESS TECHNOLOGY DIPLOMA</v>
          </cell>
          <cell r="G7">
            <v>899</v>
          </cell>
          <cell r="H7">
            <v>12729</v>
          </cell>
        </row>
        <row r="8">
          <cell r="A8" t="str">
            <v>ACCOUNTING AND PAYROLL ADMINISTRATOR DIPLOMA</v>
          </cell>
          <cell r="G8">
            <v>1084</v>
          </cell>
          <cell r="H8">
            <v>15180</v>
          </cell>
        </row>
        <row r="9">
          <cell r="A9" t="str">
            <v>ACCOUNTING BOOKKEEPER CERTIFICATE</v>
          </cell>
          <cell r="G9">
            <v>643</v>
          </cell>
          <cell r="H9">
            <v>8707</v>
          </cell>
        </row>
        <row r="10">
          <cell r="A10" t="str">
            <v>ACCOUNTING CLERK CERTIFICATE</v>
          </cell>
          <cell r="G10">
            <v>460</v>
          </cell>
          <cell r="H10">
            <v>6452</v>
          </cell>
        </row>
        <row r="11">
          <cell r="A11" t="str">
            <v>ADDICTIONS WORKER CERTIFICATE</v>
          </cell>
          <cell r="G11">
            <v>300</v>
          </cell>
          <cell r="H11">
            <v>3079</v>
          </cell>
        </row>
        <row r="12">
          <cell r="A12" t="str">
            <v>ADMINISTRATIVE ASSISTANT DIPLOMA</v>
          </cell>
          <cell r="G12">
            <v>768</v>
          </cell>
          <cell r="H12">
            <v>10097</v>
          </cell>
        </row>
        <row r="13">
          <cell r="A13" t="str">
            <v>BUSINESS ADMINISTRATION CO-OP DIPLOMA</v>
          </cell>
          <cell r="G13">
            <v>141</v>
          </cell>
          <cell r="H13">
            <v>657</v>
          </cell>
        </row>
        <row r="14">
          <cell r="A14" t="str">
            <v>BUSINESS ADMINISTRATION DIPLOMA</v>
          </cell>
          <cell r="G14">
            <v>136</v>
          </cell>
          <cell r="H14">
            <v>499</v>
          </cell>
        </row>
        <row r="15">
          <cell r="A15" t="str">
            <v>BUSINESS MANAGEMENT CERTIFICATE</v>
          </cell>
          <cell r="G15">
            <v>617</v>
          </cell>
          <cell r="H15">
            <v>9329</v>
          </cell>
        </row>
        <row r="16">
          <cell r="A16" t="str">
            <v>BUSINESS OFFICE SKILLS DIPLOMA</v>
          </cell>
          <cell r="G16">
            <v>843</v>
          </cell>
          <cell r="H16">
            <v>11409</v>
          </cell>
        </row>
        <row r="17">
          <cell r="A17" t="str">
            <v>BUSINESS RECEPTIONIST CERTIFICATE</v>
          </cell>
          <cell r="G17">
            <v>541</v>
          </cell>
          <cell r="H17">
            <v>7135</v>
          </cell>
        </row>
        <row r="18">
          <cell r="A18" t="str">
            <v>BUSINESS SERVICE ESSENTIALS CO-OP DIPLOMA</v>
          </cell>
          <cell r="G18">
            <v>1076</v>
          </cell>
          <cell r="H18">
            <v>10752</v>
          </cell>
        </row>
        <row r="19">
          <cell r="A19" t="str">
            <v>CALL CENTRE CUSTOMER REPRESENTATIVE DIPLOMA</v>
          </cell>
          <cell r="G19">
            <v>686</v>
          </cell>
          <cell r="H19">
            <v>9627</v>
          </cell>
        </row>
        <row r="20">
          <cell r="A20" t="str">
            <v>COMMUNITY SERVICE WORKER AND ADDICTIONS WORKER DIPLOMA</v>
          </cell>
          <cell r="G20">
            <v>1157</v>
          </cell>
          <cell r="H20">
            <v>15449</v>
          </cell>
        </row>
        <row r="21">
          <cell r="A21" t="str">
            <v>COMMUNITY SERVICE WORKER DIPLOMA</v>
          </cell>
          <cell r="G21">
            <v>827</v>
          </cell>
          <cell r="H21">
            <v>12370</v>
          </cell>
        </row>
        <row r="22">
          <cell r="A22" t="str">
            <v>COMPUTER SERVICE TECHNICIAN CERTIFICATE</v>
          </cell>
          <cell r="G22">
            <v>586</v>
          </cell>
          <cell r="H22">
            <v>5822</v>
          </cell>
        </row>
        <row r="23">
          <cell r="A23" t="str">
            <v>COMPUTER SERVICE TECHNICIAN DIPLOMA</v>
          </cell>
          <cell r="G23">
            <v>1019</v>
          </cell>
          <cell r="H23">
            <v>12167</v>
          </cell>
        </row>
        <row r="24">
          <cell r="A24" t="str">
            <v>COMPUTER SOFTWARE SUPPORT DIPLOMA</v>
          </cell>
          <cell r="G24">
            <v>1019</v>
          </cell>
          <cell r="H24">
            <v>12167</v>
          </cell>
        </row>
        <row r="25">
          <cell r="A25" t="str">
            <v>COMPUTERIZED OFFICE PROCEDURES CERTIFICATE</v>
          </cell>
          <cell r="G25">
            <v>563</v>
          </cell>
          <cell r="H25">
            <v>7132</v>
          </cell>
        </row>
        <row r="26">
          <cell r="A26" t="str">
            <v>CONFERENCE AND EVENT PLANNER DIPLOMA</v>
          </cell>
          <cell r="G26">
            <v>1017</v>
          </cell>
          <cell r="H26">
            <v>14474</v>
          </cell>
        </row>
        <row r="27">
          <cell r="A27" t="str">
            <v>CUSTOMER SERVICE REPRESENTATIVE CERTIFICATE</v>
          </cell>
          <cell r="G27">
            <v>456</v>
          </cell>
          <cell r="H27">
            <v>6271</v>
          </cell>
        </row>
        <row r="28">
          <cell r="A28" t="str">
            <v>ENGLISH AS SECOND LANGUAGE</v>
          </cell>
          <cell r="G28">
            <v>320</v>
          </cell>
          <cell r="H28">
            <v>3390</v>
          </cell>
        </row>
        <row r="29">
          <cell r="A29" t="str">
            <v>ENTREPRENEURIAL BUSINESS APPLICATIONS DIPLOMA</v>
          </cell>
          <cell r="G29">
            <v>906</v>
          </cell>
          <cell r="H29">
            <v>12541</v>
          </cell>
        </row>
        <row r="30">
          <cell r="A30" t="str">
            <v>EXECUTIVE ASSISTANT DIPLOMA</v>
          </cell>
          <cell r="G30">
            <v>1059</v>
          </cell>
          <cell r="H30">
            <v>14334</v>
          </cell>
        </row>
        <row r="31">
          <cell r="A31" t="str">
            <v>GRAPHIC DESIGNER DIPLOMA</v>
          </cell>
          <cell r="G31">
            <v>1088</v>
          </cell>
          <cell r="H31">
            <v>16396</v>
          </cell>
        </row>
        <row r="32">
          <cell r="A32" t="str">
            <v>HUMAN RESOURCES ADMINISTRATION CERTIFICATE</v>
          </cell>
          <cell r="G32">
            <v>640</v>
          </cell>
          <cell r="H32">
            <v>8468</v>
          </cell>
        </row>
        <row r="33">
          <cell r="A33" t="str">
            <v>MARKETING ADMINISTRATIVE ASSISTANT CERTIFICATE</v>
          </cell>
          <cell r="G33">
            <v>760</v>
          </cell>
          <cell r="H33">
            <v>10655</v>
          </cell>
        </row>
        <row r="34">
          <cell r="A34" t="str">
            <v>MARKETING COORDINATOR DIPLOMA</v>
          </cell>
          <cell r="G34">
            <v>947</v>
          </cell>
          <cell r="H34">
            <v>14242</v>
          </cell>
        </row>
        <row r="35">
          <cell r="A35" t="str">
            <v>MEDICAL ADMINISTRATIVE ASSISTANT CERTIFICATE</v>
          </cell>
          <cell r="G35">
            <v>874</v>
          </cell>
          <cell r="H35">
            <v>10875</v>
          </cell>
        </row>
        <row r="36">
          <cell r="A36" t="str">
            <v>MEDICAL OFFICE ASSISTANT DIPLOMA</v>
          </cell>
          <cell r="G36">
            <v>1008</v>
          </cell>
          <cell r="H36">
            <v>14133</v>
          </cell>
        </row>
        <row r="37">
          <cell r="A37" t="str">
            <v>MEDICAL OFFICE ASSISTANT DIPLOMA W/ UNIT CLERK</v>
          </cell>
          <cell r="G37">
            <v>1302</v>
          </cell>
          <cell r="H37">
            <v>16455</v>
          </cell>
        </row>
        <row r="38">
          <cell r="A38" t="str">
            <v>MEDICAL OFFICE FRONT DESK ASSISTANT CERTIFICATE</v>
          </cell>
          <cell r="G38">
            <v>574</v>
          </cell>
          <cell r="H38">
            <v>7048</v>
          </cell>
        </row>
        <row r="39">
          <cell r="A39" t="str">
            <v>MICROSOFT CERTIFIED SOLUTIONS ASSOCIATE: SERVER CERT.</v>
          </cell>
          <cell r="G39">
            <v>417</v>
          </cell>
          <cell r="H39">
            <v>5624</v>
          </cell>
        </row>
        <row r="40">
          <cell r="A40" t="str">
            <v>MICROSOFT CERTIFIED SOLUTIONS ASSOCIATE: WINDOWS</v>
          </cell>
          <cell r="G40">
            <v>417</v>
          </cell>
          <cell r="H40">
            <v>5624</v>
          </cell>
        </row>
        <row r="41">
          <cell r="A41" t="str">
            <v>NETWORK ADMINISTRATOR DIPLOMA (SERVER 2016)</v>
          </cell>
          <cell r="G41">
            <v>1753</v>
          </cell>
          <cell r="H41">
            <v>20916</v>
          </cell>
        </row>
        <row r="42">
          <cell r="A42" t="str">
            <v>OFFICE ADMINISTRATION ASSISTANT CERTIFICATE</v>
          </cell>
          <cell r="G42">
            <v>472</v>
          </cell>
          <cell r="H42">
            <v>6296</v>
          </cell>
        </row>
        <row r="43">
          <cell r="A43" t="str">
            <v>OFFICE ADMINISTRATION DIPLOMA</v>
          </cell>
          <cell r="G43">
            <v>1061</v>
          </cell>
          <cell r="H43">
            <v>14251</v>
          </cell>
        </row>
        <row r="44">
          <cell r="A44" t="str">
            <v>OFFICE CLERK CERTIFICATE</v>
          </cell>
          <cell r="G44">
            <v>435</v>
          </cell>
          <cell r="H44">
            <v>5487</v>
          </cell>
        </row>
        <row r="45">
          <cell r="A45" t="str">
            <v>PAYROLL ADMINISTRATOR CERTIFICATE</v>
          </cell>
          <cell r="G45">
            <v>753</v>
          </cell>
          <cell r="H45">
            <v>10882</v>
          </cell>
        </row>
        <row r="46">
          <cell r="A46" t="str">
            <v>PAYROLL CLERK CERTIFICATE</v>
          </cell>
          <cell r="G46">
            <v>538</v>
          </cell>
          <cell r="H46">
            <v>7656</v>
          </cell>
        </row>
        <row r="47">
          <cell r="A47" t="str">
            <v>PC SUPPORT SPECIALIST DIPLOMA</v>
          </cell>
          <cell r="G47">
            <v>1164</v>
          </cell>
          <cell r="H47">
            <v>13604</v>
          </cell>
        </row>
        <row r="48">
          <cell r="A48" t="str">
            <v>PROJECT ADMINISTRATION DIPLOMA</v>
          </cell>
          <cell r="G48">
            <v>1002</v>
          </cell>
          <cell r="H48">
            <v>14175</v>
          </cell>
        </row>
        <row r="49">
          <cell r="A49" t="str">
            <v>PSA - COMPUTERIZED OFFICE SKILLS CERTIFICATE</v>
          </cell>
          <cell r="G49">
            <v>232</v>
          </cell>
          <cell r="H49">
            <v>3471</v>
          </cell>
        </row>
        <row r="50">
          <cell r="A50" t="str">
            <v>SALES ASSOCIATE CERTIFICATE</v>
          </cell>
          <cell r="G50">
            <v>404</v>
          </cell>
          <cell r="H50">
            <v>5651</v>
          </cell>
        </row>
        <row r="51">
          <cell r="A51" t="str">
            <v>SALES PROFESSIONAL DIPLOMA</v>
          </cell>
          <cell r="G51">
            <v>844</v>
          </cell>
          <cell r="H51">
            <v>11787</v>
          </cell>
        </row>
        <row r="52">
          <cell r="A52" t="str">
            <v>SOFTWARE AND WEB DEVELOPER DIPLOMA</v>
          </cell>
          <cell r="G52">
            <v>949</v>
          </cell>
          <cell r="H52">
            <v>17063</v>
          </cell>
        </row>
        <row r="53">
          <cell r="A53" t="str">
            <v>WEB DESIGNER DIPLOMA</v>
          </cell>
          <cell r="G53">
            <v>1183</v>
          </cell>
          <cell r="H53">
            <v>17114</v>
          </cell>
        </row>
        <row r="54">
          <cell r="A54" t="str">
            <v>WEB DEVELOPER DIPLOMA</v>
          </cell>
          <cell r="G54">
            <v>591</v>
          </cell>
          <cell r="H54">
            <v>10774</v>
          </cell>
        </row>
      </sheetData>
      <sheetData sheetId="54">
        <row r="2">
          <cell r="A2" t="str">
            <v>PROGRAM NAME</v>
          </cell>
          <cell r="B2" t="str">
            <v>SHORT
PROGRAM
NAME</v>
          </cell>
          <cell r="C2" t="str">
            <v>SABC CODE</v>
          </cell>
          <cell r="D2" t="str">
            <v>DEGREE,
DIPLOMA
OR CERTIF-    ICATE</v>
          </cell>
        </row>
        <row r="3">
          <cell r="A3" t="str">
            <v>A+ NETWORK+ AND MCSA DESKTOP CERT. PREP</v>
          </cell>
          <cell r="B3" t="str">
            <v>A+N+MCSA PREP</v>
          </cell>
          <cell r="C3" t="str">
            <v>UHG8</v>
          </cell>
          <cell r="D3" t="str">
            <v>Certificate</v>
          </cell>
        </row>
        <row r="4">
          <cell r="A4" t="str">
            <v>ACCOUNTING ADMINISTRATOR DIPLOMA with SAGE</v>
          </cell>
          <cell r="B4" t="str">
            <v>ACCT ADMIN</v>
          </cell>
          <cell r="C4" t="str">
            <v>ZAJ7</v>
          </cell>
          <cell r="D4" t="str">
            <v>Diploma</v>
          </cell>
        </row>
        <row r="5">
          <cell r="A5" t="str">
            <v>ACCOUNTING AND BUSINESS TECHNOLOGY DIPLOMA</v>
          </cell>
          <cell r="B5" t="str">
            <v>ACCT BUS TECH</v>
          </cell>
          <cell r="C5" t="str">
            <v>ZIZ7</v>
          </cell>
          <cell r="D5" t="str">
            <v>Diploma</v>
          </cell>
        </row>
        <row r="6">
          <cell r="A6" t="str">
            <v>ACCOUNTING AND PAYROLL ADMINISTRATOR DIPLOMA</v>
          </cell>
          <cell r="B6" t="str">
            <v>ACCT PAYROLL ADMIN</v>
          </cell>
          <cell r="C6" t="str">
            <v>ZNV7</v>
          </cell>
          <cell r="D6" t="str">
            <v>Diploma</v>
          </cell>
        </row>
        <row r="7">
          <cell r="A7" t="str">
            <v>ACCOUNTING BOOKKEEPER CERTIFICATE</v>
          </cell>
          <cell r="B7" t="str">
            <v>ACCT BK</v>
          </cell>
          <cell r="C7" t="str">
            <v>ZLJ8</v>
          </cell>
          <cell r="D7" t="str">
            <v>Certificate</v>
          </cell>
        </row>
        <row r="8">
          <cell r="A8" t="str">
            <v>ACCOUNTING CLERK CERTIFICATE</v>
          </cell>
          <cell r="B8" t="str">
            <v>ACCT CLERK CRT</v>
          </cell>
          <cell r="C8" t="str">
            <v>ZLK8</v>
          </cell>
          <cell r="D8" t="str">
            <v>Certificate</v>
          </cell>
        </row>
        <row r="9">
          <cell r="A9" t="str">
            <v>ADDICTIONS WORKER CERTIFICATE</v>
          </cell>
          <cell r="B9" t="str">
            <v>ADDIC WORK</v>
          </cell>
          <cell r="C9" t="str">
            <v>WAA8</v>
          </cell>
          <cell r="D9" t="str">
            <v>Certificate</v>
          </cell>
        </row>
        <row r="10">
          <cell r="A10" t="str">
            <v>ADMINISTRATIVE ASSISTANT DIPLOMA</v>
          </cell>
          <cell r="B10" t="str">
            <v>ADMIN ASST</v>
          </cell>
          <cell r="C10" t="str">
            <v>ZKT7</v>
          </cell>
          <cell r="D10" t="str">
            <v>Diploma</v>
          </cell>
        </row>
        <row r="11">
          <cell r="A11" t="str">
            <v>BUSINESS ADMINISTRATION CO-OP DIPLOMA</v>
          </cell>
          <cell r="B11" t="str">
            <v>BUS ADMIN COOP</v>
          </cell>
          <cell r="C11" t="str">
            <v>ZAS7</v>
          </cell>
          <cell r="D11" t="str">
            <v>Diploma</v>
          </cell>
        </row>
        <row r="12">
          <cell r="A12" t="str">
            <v>BUSINESS ADMINISTRATION DIPLOMA</v>
          </cell>
          <cell r="B12" t="str">
            <v>BUS ADMIN</v>
          </cell>
          <cell r="C12" t="str">
            <v>ZAS7</v>
          </cell>
          <cell r="D12" t="str">
            <v>Diploma</v>
          </cell>
        </row>
        <row r="13">
          <cell r="A13" t="str">
            <v>BUSINESS MANAGEMENT CERTIFICATE</v>
          </cell>
          <cell r="B13" t="str">
            <v>BUS MGMT CERT</v>
          </cell>
          <cell r="C13" t="str">
            <v>ZBD8</v>
          </cell>
          <cell r="D13" t="str">
            <v>Certificate</v>
          </cell>
        </row>
        <row r="14">
          <cell r="A14" t="str">
            <v>BUSINESS OFFICE SKILLS DIPLOMA</v>
          </cell>
          <cell r="B14" t="str">
            <v>BUS OFF SKILL</v>
          </cell>
          <cell r="C14" t="str">
            <v>ZKJ7</v>
          </cell>
          <cell r="D14" t="str">
            <v>Diploma</v>
          </cell>
        </row>
        <row r="15">
          <cell r="A15" t="str">
            <v>BUSINESS RECEPTIONIST CERTIFICATE</v>
          </cell>
          <cell r="B15" t="str">
            <v>BUS REC</v>
          </cell>
          <cell r="C15" t="str">
            <v>ZKZ8</v>
          </cell>
          <cell r="D15" t="str">
            <v>Certificate</v>
          </cell>
        </row>
        <row r="16">
          <cell r="A16" t="str">
            <v>BUSINESS SERVICE ESSENTIALS CO-OP DIPLOMA</v>
          </cell>
          <cell r="B16" t="str">
            <v>BUS SRV ESS COOP</v>
          </cell>
          <cell r="C16" t="str">
            <v>ZNP7</v>
          </cell>
          <cell r="D16" t="str">
            <v>Diploma</v>
          </cell>
        </row>
        <row r="17">
          <cell r="A17" t="str">
            <v>CALL CENTRE CUSTOMER REPRESENTATIVE DIPLOMA</v>
          </cell>
          <cell r="B17" t="str">
            <v>CALL CTR REP</v>
          </cell>
          <cell r="C17" t="str">
            <v>ZMQ7</v>
          </cell>
          <cell r="D17" t="str">
            <v>Diploma</v>
          </cell>
        </row>
        <row r="18">
          <cell r="A18" t="str">
            <v>COMMUNITY SERVICE WORKER AND ADDICTIONS WORKER DIPLOMA</v>
          </cell>
          <cell r="B18" t="str">
            <v>COMM SER ADD WRK</v>
          </cell>
          <cell r="C18" t="str">
            <v>WAD7</v>
          </cell>
          <cell r="D18" t="str">
            <v>Diploma</v>
          </cell>
        </row>
        <row r="19">
          <cell r="A19" t="str">
            <v>COMMUNITY SERVICE WORKER DIPLOMA</v>
          </cell>
          <cell r="B19" t="str">
            <v>COMM SER WRK</v>
          </cell>
          <cell r="C19" t="str">
            <v>WAC7</v>
          </cell>
          <cell r="D19" t="str">
            <v>Diploma</v>
          </cell>
        </row>
        <row r="20">
          <cell r="A20" t="str">
            <v>COMPUTER SERVICE TECHNICIAN CERTIFICATE</v>
          </cell>
          <cell r="B20" t="str">
            <v>COMP SER TECH CER</v>
          </cell>
          <cell r="C20" t="str">
            <v>UHD8</v>
          </cell>
          <cell r="D20" t="str">
            <v>Certificate</v>
          </cell>
        </row>
        <row r="21">
          <cell r="A21" t="str">
            <v>COMPUTER SERVICE TECHNICIAN DIPLOMA</v>
          </cell>
          <cell r="B21" t="str">
            <v>COMP SER TECH DIP</v>
          </cell>
          <cell r="C21" t="str">
            <v>UHD7</v>
          </cell>
          <cell r="D21" t="str">
            <v>Diploma</v>
          </cell>
        </row>
        <row r="22">
          <cell r="A22" t="str">
            <v>COMPUTER SOFTWARE SUPPORT DIPLOMA</v>
          </cell>
          <cell r="B22" t="str">
            <v>COMP SER TECH DIP</v>
          </cell>
          <cell r="C22" t="str">
            <v>UHD7</v>
          </cell>
          <cell r="D22" t="str">
            <v>Diploma</v>
          </cell>
        </row>
        <row r="23">
          <cell r="A23" t="str">
            <v>COMPUTERIZED OFFICE PROCEDURES CERTIFICATE</v>
          </cell>
          <cell r="B23" t="str">
            <v>COMP OFF PROC</v>
          </cell>
          <cell r="C23" t="str">
            <v>ZDZ8</v>
          </cell>
          <cell r="D23" t="str">
            <v>Certificate</v>
          </cell>
        </row>
        <row r="24">
          <cell r="A24" t="str">
            <v>CONFERENCE AND EVENT PLANNER DIPLOMA</v>
          </cell>
          <cell r="B24" t="str">
            <v>CON EV PLAN</v>
          </cell>
          <cell r="C24" t="str">
            <v>ZMN7</v>
          </cell>
          <cell r="D24" t="str">
            <v>Diploma</v>
          </cell>
        </row>
        <row r="25">
          <cell r="A25" t="str">
            <v>CUSTOMER SERVICE REPRESENTATIVE CERTIFICATE</v>
          </cell>
          <cell r="B25" t="str">
            <v>CUS SRV REP</v>
          </cell>
          <cell r="C25" t="str">
            <v>ZMQ8</v>
          </cell>
          <cell r="D25" t="str">
            <v>Certificate</v>
          </cell>
        </row>
        <row r="26">
          <cell r="A26" t="str">
            <v>ENGLISH AS SECOND LANGUAGE</v>
          </cell>
          <cell r="B26" t="str">
            <v>ESL</v>
          </cell>
          <cell r="C26" t="str">
            <v>Non-CSL</v>
          </cell>
          <cell r="D26" t="str">
            <v>Certificate</v>
          </cell>
        </row>
        <row r="27">
          <cell r="A27" t="str">
            <v>ENTREPRENEURIAL BUSINESS APPLICATIONS DIPLOMA</v>
          </cell>
          <cell r="B27" t="str">
            <v>ENTRE BUS APP</v>
          </cell>
          <cell r="C27" t="str">
            <v>ZMX7</v>
          </cell>
          <cell r="D27" t="str">
            <v>Diploma</v>
          </cell>
        </row>
        <row r="28">
          <cell r="A28" t="str">
            <v>EXECUTIVE ASSISTANT DIPLOMA</v>
          </cell>
          <cell r="B28" t="str">
            <v>EXEC ASST</v>
          </cell>
          <cell r="C28" t="str">
            <v>ZLG7</v>
          </cell>
          <cell r="D28" t="str">
            <v>Diploma</v>
          </cell>
        </row>
        <row r="29">
          <cell r="A29" t="str">
            <v>GRAPHIC DESIGNER DIPLOMA</v>
          </cell>
          <cell r="B29" t="str">
            <v>GRAPH DES DP</v>
          </cell>
          <cell r="C29" t="str">
            <v>XBG7</v>
          </cell>
          <cell r="D29" t="str">
            <v>Diploma</v>
          </cell>
        </row>
        <row r="30">
          <cell r="A30" t="str">
            <v>HUMAN RESOURCES ADMINISTRATION CERTIFICATE</v>
          </cell>
          <cell r="B30" t="str">
            <v>HR ADMIN</v>
          </cell>
          <cell r="C30" t="str">
            <v>ZPE8</v>
          </cell>
          <cell r="D30" t="str">
            <v>Certificate</v>
          </cell>
        </row>
        <row r="31">
          <cell r="A31" t="str">
            <v>MARKETING ADMINISTRATIVE ASSISTANT CERTIFICATE</v>
          </cell>
          <cell r="B31" t="str">
            <v>MARK ADM ASST</v>
          </cell>
          <cell r="C31" t="str">
            <v>ZCZ8</v>
          </cell>
          <cell r="D31" t="str">
            <v>Certificate</v>
          </cell>
        </row>
        <row r="32">
          <cell r="A32" t="str">
            <v>MARKETING COORDINATOR DIPLOMA</v>
          </cell>
          <cell r="B32" t="str">
            <v>MAKT COOR</v>
          </cell>
          <cell r="C32" t="str">
            <v>ZDE7</v>
          </cell>
          <cell r="D32" t="str">
            <v>Diploma</v>
          </cell>
        </row>
        <row r="33">
          <cell r="A33" t="str">
            <v>MEDICAL ADMINISTRATIVE ASSISTANT CERTIFICATE</v>
          </cell>
          <cell r="B33" t="str">
            <v>MED ADMN ASST</v>
          </cell>
          <cell r="C33" t="str">
            <v>TES8</v>
          </cell>
          <cell r="D33" t="str">
            <v>Certificate</v>
          </cell>
        </row>
        <row r="34">
          <cell r="A34" t="str">
            <v>MEDICAL OFFICE ASSISTANT DIPLOMA</v>
          </cell>
          <cell r="B34" t="str">
            <v>MED OFF ASST</v>
          </cell>
          <cell r="C34" t="str">
            <v>TFZ7</v>
          </cell>
          <cell r="D34" t="str">
            <v>Diploma</v>
          </cell>
        </row>
        <row r="35">
          <cell r="A35" t="str">
            <v>MEDICAL OFFICE ASSISTANT DIPLOMA W/ UNIT CLERK</v>
          </cell>
          <cell r="B35" t="str">
            <v>MED OFF ASST -HUC</v>
          </cell>
          <cell r="C35" t="str">
            <v>TGE7</v>
          </cell>
          <cell r="D35" t="str">
            <v>Diploma</v>
          </cell>
        </row>
        <row r="36">
          <cell r="A36" t="str">
            <v>MEDICAL OFFICE FRONT DESK ASSISTANT CERTIFICATE</v>
          </cell>
          <cell r="B36" t="str">
            <v>MED OFF FD ASST</v>
          </cell>
          <cell r="C36" t="str">
            <v>TER8</v>
          </cell>
          <cell r="D36" t="str">
            <v>Certificate</v>
          </cell>
        </row>
        <row r="37">
          <cell r="A37" t="str">
            <v>MICROSOFT CERTIFIED SOLUTIONS ASSOCIATE: SERVER CERT.</v>
          </cell>
          <cell r="B37" t="str">
            <v>MCSA2016</v>
          </cell>
          <cell r="C37" t="str">
            <v>UJA8</v>
          </cell>
          <cell r="D37" t="str">
            <v>Certificate</v>
          </cell>
        </row>
        <row r="38">
          <cell r="A38" t="str">
            <v>MICROSOFT CERTIFIED SOLUTIONS ASSOCIATE: WINDOWS</v>
          </cell>
          <cell r="B38" t="str">
            <v>MCSA2016</v>
          </cell>
          <cell r="C38" t="str">
            <v>UJA8</v>
          </cell>
          <cell r="D38" t="str">
            <v>Certificate</v>
          </cell>
        </row>
        <row r="39">
          <cell r="A39" t="str">
            <v>NETWORK ADMINISTRATOR DIPLOMA (SERVER 2016)</v>
          </cell>
          <cell r="B39" t="str">
            <v>NETWORK ADMIN</v>
          </cell>
          <cell r="C39" t="str">
            <v>UGS7</v>
          </cell>
          <cell r="D39" t="str">
            <v>Diploma</v>
          </cell>
        </row>
        <row r="40">
          <cell r="A40" t="str">
            <v>OFFICE ADMINISTRATION ASSISTANT CERTIFICATE</v>
          </cell>
          <cell r="B40" t="str">
            <v>OFF ADMIN AST</v>
          </cell>
          <cell r="C40" t="str">
            <v>ZEL8</v>
          </cell>
          <cell r="D40" t="str">
            <v>Certificate</v>
          </cell>
        </row>
        <row r="41">
          <cell r="A41" t="str">
            <v>OFFICE ADMINISTRATION DIPLOMA</v>
          </cell>
          <cell r="B41" t="str">
            <v>OFFICE ADMIN</v>
          </cell>
          <cell r="C41" t="str">
            <v>ZEY7</v>
          </cell>
          <cell r="D41" t="str">
            <v>Diploma</v>
          </cell>
        </row>
        <row r="42">
          <cell r="A42" t="str">
            <v>OFFICE CLERK CERTIFICATE</v>
          </cell>
          <cell r="B42" t="str">
            <v>OFF CLK</v>
          </cell>
          <cell r="C42" t="str">
            <v>ZFA8</v>
          </cell>
          <cell r="D42" t="str">
            <v>Certificate</v>
          </cell>
        </row>
        <row r="43">
          <cell r="A43" t="str">
            <v>PAYROLL ADMINISTRATOR CERTIFICATE</v>
          </cell>
          <cell r="B43" t="str">
            <v>PAYROLL ADMIN</v>
          </cell>
          <cell r="C43" t="str">
            <v>ZNW8</v>
          </cell>
          <cell r="D43" t="str">
            <v>Certificate</v>
          </cell>
        </row>
        <row r="44">
          <cell r="A44" t="str">
            <v>PAYROLL CLERK CERTIFICATE</v>
          </cell>
          <cell r="B44" t="str">
            <v>PAYROLL CLK</v>
          </cell>
          <cell r="C44" t="str">
            <v>ZPF8</v>
          </cell>
          <cell r="D44" t="str">
            <v>Certificate</v>
          </cell>
        </row>
        <row r="45">
          <cell r="A45" t="str">
            <v>PC SUPPORT SPECIALIST DIPLOMA</v>
          </cell>
          <cell r="B45" t="str">
            <v>PC SUPP SPEC</v>
          </cell>
          <cell r="C45" t="str">
            <v>UES7</v>
          </cell>
          <cell r="D45" t="str">
            <v>Diploma</v>
          </cell>
        </row>
        <row r="46">
          <cell r="A46" t="str">
            <v>PROJECT ADMINISTRATION DIPLOMA</v>
          </cell>
          <cell r="B46" t="str">
            <v>PROJ ADMIN</v>
          </cell>
          <cell r="C46" t="str">
            <v>ZOM7</v>
          </cell>
          <cell r="D46" t="str">
            <v>Diploma</v>
          </cell>
        </row>
        <row r="47">
          <cell r="A47" t="str">
            <v>PSA - COMPUTERIZED OFFICE SKILLS CERTIFICATE</v>
          </cell>
          <cell r="B47" t="str">
            <v>PSA</v>
          </cell>
          <cell r="C47" t="str">
            <v>GOVT.</v>
          </cell>
          <cell r="D47" t="str">
            <v>Certificate</v>
          </cell>
        </row>
        <row r="48">
          <cell r="A48" t="str">
            <v>SALES ASSOCIATE CERTIFICATE</v>
          </cell>
          <cell r="B48" t="str">
            <v>SALES ASSOCIATE</v>
          </cell>
          <cell r="C48" t="str">
            <v>ZPG8</v>
          </cell>
          <cell r="D48" t="str">
            <v>Certificate</v>
          </cell>
        </row>
        <row r="49">
          <cell r="A49" t="str">
            <v>SALES PROFESSIONAL DIPLOMA</v>
          </cell>
          <cell r="B49" t="str">
            <v>SALES PROF</v>
          </cell>
          <cell r="C49" t="str">
            <v>ZKE7</v>
          </cell>
          <cell r="D49" t="str">
            <v>Diploma</v>
          </cell>
        </row>
        <row r="50">
          <cell r="A50" t="str">
            <v>SOFTWARE AND WEB DEVELOPER DIPLOMA</v>
          </cell>
          <cell r="B50" t="str">
            <v>SOFT WEB DEV</v>
          </cell>
          <cell r="C50" t="str">
            <v>UAN7</v>
          </cell>
          <cell r="D50" t="str">
            <v>Diploma</v>
          </cell>
        </row>
        <row r="51">
          <cell r="A51" t="str">
            <v>WEB DESIGNER DIPLOMA</v>
          </cell>
          <cell r="B51" t="str">
            <v>WEB DESIGNER</v>
          </cell>
          <cell r="C51" t="str">
            <v>UIE7</v>
          </cell>
          <cell r="D51" t="str">
            <v>Diploma</v>
          </cell>
        </row>
        <row r="52">
          <cell r="A52" t="str">
            <v>WEB DEVELOPER DIPLOMA</v>
          </cell>
          <cell r="B52" t="str">
            <v>WEB DEV</v>
          </cell>
          <cell r="C52" t="str">
            <v>UHK7</v>
          </cell>
          <cell r="D52" t="str">
            <v>Diploma</v>
          </cell>
        </row>
      </sheetData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topLeftCell="A10" workbookViewId="0">
      <selection activeCell="H36" sqref="H36"/>
    </sheetView>
  </sheetViews>
  <sheetFormatPr defaultRowHeight="15" x14ac:dyDescent="0.25"/>
  <cols>
    <col min="1" max="1" width="53.42578125" bestFit="1" customWidth="1"/>
    <col min="2" max="2" width="14.85546875" bestFit="1" customWidth="1"/>
    <col min="9" max="9" width="27" bestFit="1" customWidth="1"/>
    <col min="10" max="10" width="57.28515625" bestFit="1" customWidth="1"/>
    <col min="11" max="11" width="8" bestFit="1" customWidth="1"/>
    <col min="12" max="12" width="57" bestFit="1" customWidth="1"/>
    <col min="13" max="13" width="74.140625" bestFit="1" customWidth="1"/>
    <col min="14" max="14" width="7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10</v>
      </c>
      <c r="M1" t="s">
        <v>11</v>
      </c>
      <c r="N1" t="s">
        <v>12</v>
      </c>
    </row>
    <row r="2" spans="1:14" x14ac:dyDescent="0.25">
      <c r="A2" t="str">
        <f>PROPER([1]Summary!$A5)</f>
        <v>A+ Network+ And Mcsa Desktop Cert. Prep</v>
      </c>
      <c r="B2" s="1">
        <f t="shared" ref="B2:B33" si="0">C2/weeks</f>
        <v>34.090909090909093</v>
      </c>
      <c r="C2" s="1">
        <f>[1]Summary!$G5</f>
        <v>750</v>
      </c>
      <c r="D2" t="s">
        <v>13</v>
      </c>
      <c r="E2" t="s">
        <v>13</v>
      </c>
      <c r="F2" t="str">
        <f>VLOOKUP(A2,'[1]CSL Inst Appx'!$A$2:$D$52,4,FALSE)</f>
        <v>Certificate</v>
      </c>
      <c r="G2">
        <f>[1]Summary!$H5</f>
        <v>8510</v>
      </c>
      <c r="H2" t="s">
        <v>13</v>
      </c>
      <c r="I2" t="s">
        <v>14</v>
      </c>
      <c r="J2" t="str">
        <f>SUBSTITUTE(UPPER(TRIM(SUBSTITUTE(A2,F2,"")))," "&amp;F2,"")</f>
        <v>A+ NETWORK+ AND MCSA DESKTOP CERT. PREP</v>
      </c>
      <c r="L2" t="str">
        <f>LOWER(_xlfn.CONCAT(SUBSTITUTE(SUBSTITUTE(SUBSTITUTE(SUBSTITUTE(SUBSTITUTE(SUBSTITUTE(SUBSTITUTE(SUBSTITUTE(SUBSTITUTE(SUBSTITUTE(J2,"+","_"),":","")," ","_"),".","_"),"-","_"),"/","_"),")",""),"(",""),"__","_"),"__","_"),K2))</f>
        <v>a_network_and_mcsa_desktop_cert_prep</v>
      </c>
      <c r="M2" t="str">
        <f t="shared" ref="M2:M51" si="1">SUBSTITUTE(_xlfn.CONCAT(L2,"_programdata.json"),"__","_")</f>
        <v>a_network_and_mcsa_desktop_cert_prep_programdata.json</v>
      </c>
      <c r="N2" t="str">
        <f>_xlfn.CONCAT(L2,".pdf")</f>
        <v>a_network_and_mcsa_desktop_cert_prep.pdf</v>
      </c>
    </row>
    <row r="3" spans="1:14" x14ac:dyDescent="0.25">
      <c r="A3" t="str">
        <f>PROPER([1]Summary!$A6)</f>
        <v>Accounting Administrator Diploma With Sage</v>
      </c>
      <c r="B3" s="1">
        <f t="shared" si="0"/>
        <v>35.863636363636367</v>
      </c>
      <c r="C3" s="1">
        <f>[1]Summary!$G6</f>
        <v>789</v>
      </c>
      <c r="D3" t="s">
        <v>13</v>
      </c>
      <c r="E3" t="s">
        <v>13</v>
      </c>
      <c r="F3" t="str">
        <f>VLOOKUP(A3,'[1]CSL Inst Appx'!$A$2:$D$52,4,FALSE)</f>
        <v>Diploma</v>
      </c>
      <c r="G3">
        <f>[1]Summary!$H6</f>
        <v>11559</v>
      </c>
      <c r="H3" t="s">
        <v>13</v>
      </c>
      <c r="I3" t="s">
        <v>15</v>
      </c>
      <c r="J3" t="str">
        <f t="shared" ref="J3:J51" si="2">SUBSTITUTE(UPPER(TRIM(SUBSTITUTE(A3,F3,"")))," "&amp;F3,"")</f>
        <v>ACCOUNTING ADMINISTRATOR WITH SAGE</v>
      </c>
      <c r="L3" t="str">
        <f t="shared" ref="L3:L51" si="3">LOWER(_xlfn.CONCAT(SUBSTITUTE(SUBSTITUTE(SUBSTITUTE(SUBSTITUTE(SUBSTITUTE(SUBSTITUTE(SUBSTITUTE(SUBSTITUTE(SUBSTITUTE(SUBSTITUTE(J3,"+","_"),":","")," ","_"),".","_"),"-","_"),"/","_"),")",""),"(",""),"__","_"),"__","_"),K3))</f>
        <v>accounting_administrator_with_sage</v>
      </c>
      <c r="M3" t="str">
        <f t="shared" si="1"/>
        <v>accounting_administrator_with_sage_programdata.json</v>
      </c>
      <c r="N3" t="str">
        <f t="shared" ref="N3:N51" si="4">_xlfn.CONCAT(L3,".pdf")</f>
        <v>accounting_administrator_with_sage.pdf</v>
      </c>
    </row>
    <row r="4" spans="1:14" x14ac:dyDescent="0.25">
      <c r="A4" t="str">
        <f>PROPER([1]Summary!$A7)</f>
        <v>Accounting And Business Technology Diploma</v>
      </c>
      <c r="B4" s="1">
        <f t="shared" si="0"/>
        <v>40.863636363636367</v>
      </c>
      <c r="C4" s="1">
        <f>[1]Summary!$G7</f>
        <v>899</v>
      </c>
      <c r="D4" t="s">
        <v>13</v>
      </c>
      <c r="E4" t="s">
        <v>13</v>
      </c>
      <c r="F4" t="str">
        <f>VLOOKUP(A4,'[1]CSL Inst Appx'!$A$2:$D$52,4,FALSE)</f>
        <v>Diploma</v>
      </c>
      <c r="G4">
        <f>[1]Summary!$H7</f>
        <v>12729</v>
      </c>
      <c r="H4" t="s">
        <v>13</v>
      </c>
      <c r="I4" t="s">
        <v>15</v>
      </c>
      <c r="J4" t="str">
        <f t="shared" si="2"/>
        <v>ACCOUNTING AND BUSINESS TECHNOLOGY</v>
      </c>
      <c r="L4" t="str">
        <f t="shared" si="3"/>
        <v>accounting_and_business_technology</v>
      </c>
      <c r="M4" t="str">
        <f t="shared" si="1"/>
        <v>accounting_and_business_technology_programdata.json</v>
      </c>
      <c r="N4" t="str">
        <f t="shared" si="4"/>
        <v>accounting_and_business_technology.pdf</v>
      </c>
    </row>
    <row r="5" spans="1:14" x14ac:dyDescent="0.25">
      <c r="A5" t="str">
        <f>PROPER([1]Summary!$A8)</f>
        <v>Accounting And Payroll Administrator Diploma</v>
      </c>
      <c r="B5" s="1">
        <f t="shared" si="0"/>
        <v>49.272727272727273</v>
      </c>
      <c r="C5" s="1">
        <f>[1]Summary!$G8</f>
        <v>1084</v>
      </c>
      <c r="D5" t="s">
        <v>13</v>
      </c>
      <c r="E5" t="s">
        <v>13</v>
      </c>
      <c r="F5" t="str">
        <f>VLOOKUP(A5,'[1]CSL Inst Appx'!$A$2:$D$52,4,FALSE)</f>
        <v>Diploma</v>
      </c>
      <c r="G5">
        <f>[1]Summary!$H8</f>
        <v>15180</v>
      </c>
      <c r="H5" t="s">
        <v>13</v>
      </c>
      <c r="I5" t="s">
        <v>15</v>
      </c>
      <c r="J5" t="str">
        <f t="shared" si="2"/>
        <v>ACCOUNTING AND PAYROLL ADMINISTRATOR</v>
      </c>
      <c r="L5" t="str">
        <f t="shared" si="3"/>
        <v>accounting_and_payroll_administrator</v>
      </c>
      <c r="M5" t="str">
        <f t="shared" si="1"/>
        <v>accounting_and_payroll_administrator_programdata.json</v>
      </c>
      <c r="N5" t="str">
        <f t="shared" si="4"/>
        <v>accounting_and_payroll_administrator.pdf</v>
      </c>
    </row>
    <row r="6" spans="1:14" x14ac:dyDescent="0.25">
      <c r="A6" t="str">
        <f>PROPER([1]Summary!$A9)</f>
        <v>Accounting Bookkeeper Certificate</v>
      </c>
      <c r="B6" s="1">
        <f t="shared" si="0"/>
        <v>29.227272727272727</v>
      </c>
      <c r="C6" s="1">
        <f>[1]Summary!$G9</f>
        <v>643</v>
      </c>
      <c r="D6" t="s">
        <v>13</v>
      </c>
      <c r="E6" t="s">
        <v>13</v>
      </c>
      <c r="F6" t="str">
        <f>VLOOKUP(A6,'[1]CSL Inst Appx'!$A$2:$D$52,4,FALSE)</f>
        <v>Certificate</v>
      </c>
      <c r="G6">
        <f>[1]Summary!$H9</f>
        <v>8707</v>
      </c>
      <c r="H6" t="s">
        <v>13</v>
      </c>
      <c r="I6" t="s">
        <v>15</v>
      </c>
      <c r="J6" t="str">
        <f t="shared" si="2"/>
        <v>ACCOUNTING BOOKKEEPER</v>
      </c>
      <c r="L6" t="str">
        <f t="shared" si="3"/>
        <v>accounting_bookkeeper</v>
      </c>
      <c r="M6" t="str">
        <f t="shared" si="1"/>
        <v>accounting_bookkeeper_programdata.json</v>
      </c>
      <c r="N6" t="str">
        <f t="shared" si="4"/>
        <v>accounting_bookkeeper.pdf</v>
      </c>
    </row>
    <row r="7" spans="1:14" x14ac:dyDescent="0.25">
      <c r="A7" t="str">
        <f>PROPER([1]Summary!$A10)</f>
        <v>Accounting Clerk Certificate</v>
      </c>
      <c r="B7" s="1">
        <f t="shared" si="0"/>
        <v>20.90909090909091</v>
      </c>
      <c r="C7" s="1">
        <f>[1]Summary!$G10</f>
        <v>460</v>
      </c>
      <c r="D7" t="s">
        <v>13</v>
      </c>
      <c r="E7" t="s">
        <v>13</v>
      </c>
      <c r="F7" t="str">
        <f>VLOOKUP(A7,'[1]CSL Inst Appx'!$A$2:$D$52,4,FALSE)</f>
        <v>Certificate</v>
      </c>
      <c r="G7">
        <f>[1]Summary!$H10</f>
        <v>6452</v>
      </c>
      <c r="H7" t="s">
        <v>13</v>
      </c>
      <c r="I7" t="s">
        <v>15</v>
      </c>
      <c r="J7" t="str">
        <f t="shared" si="2"/>
        <v>ACCOUNTING CLERK</v>
      </c>
      <c r="L7" t="str">
        <f t="shared" si="3"/>
        <v>accounting_clerk</v>
      </c>
      <c r="M7" t="str">
        <f t="shared" si="1"/>
        <v>accounting_clerk_programdata.json</v>
      </c>
      <c r="N7" t="str">
        <f t="shared" si="4"/>
        <v>accounting_clerk.pdf</v>
      </c>
    </row>
    <row r="8" spans="1:14" x14ac:dyDescent="0.25">
      <c r="A8" t="str">
        <f>PROPER([1]Summary!$A11)</f>
        <v>Addictions Worker Certificate</v>
      </c>
      <c r="B8" s="1">
        <f t="shared" si="0"/>
        <v>13.636363636363637</v>
      </c>
      <c r="C8" s="1">
        <f>[1]Summary!$G11</f>
        <v>300</v>
      </c>
      <c r="D8" t="s">
        <v>13</v>
      </c>
      <c r="E8" t="s">
        <v>13</v>
      </c>
      <c r="F8" t="str">
        <f>VLOOKUP(A8,'[1]CSL Inst Appx'!$A$2:$D$52,4,FALSE)</f>
        <v>Certificate</v>
      </c>
      <c r="G8">
        <f>[1]Summary!$H11</f>
        <v>3079</v>
      </c>
      <c r="H8" t="s">
        <v>13</v>
      </c>
      <c r="I8" t="s">
        <v>16</v>
      </c>
      <c r="J8" t="str">
        <f t="shared" si="2"/>
        <v>ADDICTIONS WORKER</v>
      </c>
      <c r="L8" t="str">
        <f t="shared" si="3"/>
        <v>addictions_worker</v>
      </c>
      <c r="M8" t="str">
        <f t="shared" si="1"/>
        <v>addictions_worker_programdata.json</v>
      </c>
      <c r="N8" t="str">
        <f t="shared" si="4"/>
        <v>addictions_worker.pdf</v>
      </c>
    </row>
    <row r="9" spans="1:14" x14ac:dyDescent="0.25">
      <c r="A9" t="str">
        <f>PROPER([1]Summary!$A12)</f>
        <v>Administrative Assistant Diploma</v>
      </c>
      <c r="B9" s="1">
        <f t="shared" si="0"/>
        <v>34.909090909090907</v>
      </c>
      <c r="C9" s="1">
        <f>[1]Summary!$G12</f>
        <v>768</v>
      </c>
      <c r="D9" t="s">
        <v>13</v>
      </c>
      <c r="E9" t="s">
        <v>13</v>
      </c>
      <c r="F9" t="str">
        <f>VLOOKUP(A9,'[1]CSL Inst Appx'!$A$2:$D$52,4,FALSE)</f>
        <v>Diploma</v>
      </c>
      <c r="G9">
        <f>[1]Summary!$H12</f>
        <v>10097</v>
      </c>
      <c r="H9" t="s">
        <v>13</v>
      </c>
      <c r="I9" t="s">
        <v>17</v>
      </c>
      <c r="J9" t="str">
        <f t="shared" si="2"/>
        <v>ADMINISTRATIVE ASSISTANT</v>
      </c>
      <c r="L9" t="str">
        <f t="shared" si="3"/>
        <v>administrative_assistant</v>
      </c>
      <c r="M9" t="str">
        <f t="shared" si="1"/>
        <v>administrative_assistant_programdata.json</v>
      </c>
      <c r="N9" t="str">
        <f t="shared" si="4"/>
        <v>administrative_assistant.pdf</v>
      </c>
    </row>
    <row r="10" spans="1:14" x14ac:dyDescent="0.25">
      <c r="A10" t="str">
        <f>PROPER([1]Summary!$A13)</f>
        <v>Business Administration Co-Op Diploma</v>
      </c>
      <c r="B10" s="1">
        <f t="shared" si="0"/>
        <v>6.4090909090909092</v>
      </c>
      <c r="C10" s="1">
        <f>[1]Summary!$G13</f>
        <v>141</v>
      </c>
      <c r="D10" t="s">
        <v>13</v>
      </c>
      <c r="E10" t="s">
        <v>13</v>
      </c>
      <c r="F10" t="str">
        <f>VLOOKUP(A10,'[1]CSL Inst Appx'!$A$2:$D$52,4,FALSE)</f>
        <v>Diploma</v>
      </c>
      <c r="G10">
        <f>[1]Summary!$H13</f>
        <v>657</v>
      </c>
      <c r="H10" t="s">
        <v>13</v>
      </c>
      <c r="I10" t="s">
        <v>17</v>
      </c>
      <c r="J10" t="str">
        <f t="shared" si="2"/>
        <v>BUSINESS ADMINISTRATION CO-OP</v>
      </c>
      <c r="L10" t="str">
        <f t="shared" si="3"/>
        <v>business_administration_co_op</v>
      </c>
      <c r="M10" t="str">
        <f t="shared" si="1"/>
        <v>business_administration_co_op_programdata.json</v>
      </c>
      <c r="N10" t="str">
        <f t="shared" si="4"/>
        <v>business_administration_co_op.pdf</v>
      </c>
    </row>
    <row r="11" spans="1:14" x14ac:dyDescent="0.25">
      <c r="A11" t="str">
        <f>PROPER([1]Summary!$A14)</f>
        <v>Business Administration Diploma</v>
      </c>
      <c r="B11" s="1">
        <f t="shared" si="0"/>
        <v>6.1818181818181817</v>
      </c>
      <c r="C11" s="1">
        <f>[1]Summary!$G14</f>
        <v>136</v>
      </c>
      <c r="D11" t="s">
        <v>13</v>
      </c>
      <c r="E11" t="s">
        <v>13</v>
      </c>
      <c r="F11" t="str">
        <f>VLOOKUP(A11,'[1]CSL Inst Appx'!$A$2:$D$52,4,FALSE)</f>
        <v>Diploma</v>
      </c>
      <c r="G11">
        <f>[1]Summary!$H14</f>
        <v>499</v>
      </c>
      <c r="H11" t="s">
        <v>13</v>
      </c>
      <c r="I11" t="s">
        <v>17</v>
      </c>
      <c r="J11" t="str">
        <f t="shared" si="2"/>
        <v>BUSINESS ADMINISTRATION</v>
      </c>
      <c r="L11" t="str">
        <f t="shared" si="3"/>
        <v>business_administration</v>
      </c>
      <c r="M11" t="str">
        <f t="shared" si="1"/>
        <v>business_administration_programdata.json</v>
      </c>
      <c r="N11" t="str">
        <f t="shared" si="4"/>
        <v>business_administration.pdf</v>
      </c>
    </row>
    <row r="12" spans="1:14" x14ac:dyDescent="0.25">
      <c r="A12" t="str">
        <f>PROPER([1]Summary!$A15)</f>
        <v>Business Management Certificate</v>
      </c>
      <c r="B12" s="1">
        <f t="shared" si="0"/>
        <v>28.045454545454547</v>
      </c>
      <c r="C12" s="1">
        <f>[1]Summary!$G15</f>
        <v>617</v>
      </c>
      <c r="D12" t="s">
        <v>13</v>
      </c>
      <c r="E12" t="s">
        <v>13</v>
      </c>
      <c r="F12" t="str">
        <f>VLOOKUP(A12,'[1]CSL Inst Appx'!$A$2:$D$52,4,FALSE)</f>
        <v>Certificate</v>
      </c>
      <c r="G12">
        <f>[1]Summary!$H15</f>
        <v>9329</v>
      </c>
      <c r="H12" t="s">
        <v>13</v>
      </c>
      <c r="I12" t="s">
        <v>17</v>
      </c>
      <c r="J12" t="str">
        <f t="shared" si="2"/>
        <v>BUSINESS MANAGEMENT</v>
      </c>
      <c r="L12" t="str">
        <f t="shared" si="3"/>
        <v>business_management</v>
      </c>
      <c r="M12" t="str">
        <f t="shared" si="1"/>
        <v>business_management_programdata.json</v>
      </c>
      <c r="N12" t="str">
        <f t="shared" si="4"/>
        <v>business_management.pdf</v>
      </c>
    </row>
    <row r="13" spans="1:14" x14ac:dyDescent="0.25">
      <c r="A13" t="str">
        <f>PROPER([1]Summary!$A16)</f>
        <v>Business Office Skills Diploma</v>
      </c>
      <c r="B13" s="1">
        <f t="shared" si="0"/>
        <v>38.31818181818182</v>
      </c>
      <c r="C13" s="1">
        <f>[1]Summary!$G16</f>
        <v>843</v>
      </c>
      <c r="D13" t="s">
        <v>13</v>
      </c>
      <c r="E13" t="s">
        <v>13</v>
      </c>
      <c r="F13" t="str">
        <f>VLOOKUP(A13,'[1]CSL Inst Appx'!$A$2:$D$52,4,FALSE)</f>
        <v>Diploma</v>
      </c>
      <c r="G13">
        <f>[1]Summary!$H16</f>
        <v>11409</v>
      </c>
      <c r="H13" t="s">
        <v>13</v>
      </c>
      <c r="I13" t="s">
        <v>17</v>
      </c>
      <c r="J13" t="str">
        <f t="shared" si="2"/>
        <v>BUSINESS OFFICE SKILLS</v>
      </c>
      <c r="L13" t="str">
        <f t="shared" si="3"/>
        <v>business_office_skills</v>
      </c>
      <c r="M13" t="str">
        <f t="shared" si="1"/>
        <v>business_office_skills_programdata.json</v>
      </c>
      <c r="N13" t="str">
        <f t="shared" si="4"/>
        <v>business_office_skills.pdf</v>
      </c>
    </row>
    <row r="14" spans="1:14" x14ac:dyDescent="0.25">
      <c r="A14" t="str">
        <f>PROPER([1]Summary!$A17)</f>
        <v>Business Receptionist Certificate</v>
      </c>
      <c r="B14" s="1">
        <f t="shared" si="0"/>
        <v>24.59090909090909</v>
      </c>
      <c r="C14" s="1">
        <f>[1]Summary!$G17</f>
        <v>541</v>
      </c>
      <c r="D14" t="s">
        <v>13</v>
      </c>
      <c r="E14" t="s">
        <v>13</v>
      </c>
      <c r="F14" t="str">
        <f>VLOOKUP(A14,'[1]CSL Inst Appx'!$A$2:$D$52,4,FALSE)</f>
        <v>Certificate</v>
      </c>
      <c r="G14">
        <f>[1]Summary!$H17</f>
        <v>7135</v>
      </c>
      <c r="H14" t="s">
        <v>13</v>
      </c>
      <c r="I14" t="s">
        <v>17</v>
      </c>
      <c r="J14" t="str">
        <f t="shared" si="2"/>
        <v>BUSINESS RECEPTIONIST</v>
      </c>
      <c r="L14" t="str">
        <f t="shared" si="3"/>
        <v>business_receptionist</v>
      </c>
      <c r="M14" t="str">
        <f t="shared" si="1"/>
        <v>business_receptionist_programdata.json</v>
      </c>
      <c r="N14" t="str">
        <f t="shared" si="4"/>
        <v>business_receptionist.pdf</v>
      </c>
    </row>
    <row r="15" spans="1:14" x14ac:dyDescent="0.25">
      <c r="A15" t="str">
        <f>PROPER([1]Summary!$A18)</f>
        <v>Business Service Essentials Co-Op Diploma</v>
      </c>
      <c r="B15" s="1">
        <f t="shared" si="0"/>
        <v>48.909090909090907</v>
      </c>
      <c r="C15" s="1">
        <f>[1]Summary!$G18</f>
        <v>1076</v>
      </c>
      <c r="D15" t="s">
        <v>13</v>
      </c>
      <c r="E15" t="s">
        <v>13</v>
      </c>
      <c r="F15" t="str">
        <f>VLOOKUP(A15,'[1]CSL Inst Appx'!$A$2:$D$52,4,FALSE)</f>
        <v>Diploma</v>
      </c>
      <c r="G15">
        <f>[1]Summary!$H18</f>
        <v>10752</v>
      </c>
      <c r="H15" t="s">
        <v>13</v>
      </c>
      <c r="I15" t="s">
        <v>17</v>
      </c>
      <c r="J15" t="str">
        <f t="shared" si="2"/>
        <v>BUSINESS SERVICE ESSENTIALS CO-OP</v>
      </c>
      <c r="L15" t="str">
        <f t="shared" si="3"/>
        <v>business_service_essentials_co_op</v>
      </c>
      <c r="M15" t="str">
        <f t="shared" si="1"/>
        <v>business_service_essentials_co_op_programdata.json</v>
      </c>
      <c r="N15" t="str">
        <f t="shared" si="4"/>
        <v>business_service_essentials_co_op.pdf</v>
      </c>
    </row>
    <row r="16" spans="1:14" x14ac:dyDescent="0.25">
      <c r="A16" t="str">
        <f>PROPER([1]Summary!$A19)</f>
        <v>Call Centre Customer Representative Diploma</v>
      </c>
      <c r="B16" s="1">
        <f t="shared" si="0"/>
        <v>31.181818181818183</v>
      </c>
      <c r="C16" s="1">
        <f>[1]Summary!$G19</f>
        <v>686</v>
      </c>
      <c r="D16" t="s">
        <v>13</v>
      </c>
      <c r="E16" t="s">
        <v>13</v>
      </c>
      <c r="F16" t="str">
        <f>VLOOKUP(A16,'[1]CSL Inst Appx'!$A$2:$D$52,4,FALSE)</f>
        <v>Diploma</v>
      </c>
      <c r="G16">
        <f>[1]Summary!$H19</f>
        <v>9627</v>
      </c>
      <c r="H16" t="s">
        <v>13</v>
      </c>
      <c r="I16" t="s">
        <v>17</v>
      </c>
      <c r="J16" t="str">
        <f t="shared" si="2"/>
        <v>CALL CENTRE CUSTOMER REPRESENTATIVE</v>
      </c>
      <c r="L16" t="str">
        <f t="shared" si="3"/>
        <v>call_centre_customer_representative</v>
      </c>
      <c r="M16" t="str">
        <f t="shared" si="1"/>
        <v>call_centre_customer_representative_programdata.json</v>
      </c>
      <c r="N16" t="str">
        <f t="shared" si="4"/>
        <v>call_centre_customer_representative.pdf</v>
      </c>
    </row>
    <row r="17" spans="1:15" x14ac:dyDescent="0.25">
      <c r="A17" t="str">
        <f>PROPER([1]Summary!$A20)</f>
        <v>Community Service Worker And Addictions Worker Diploma</v>
      </c>
      <c r="B17" s="1">
        <f t="shared" si="0"/>
        <v>52.590909090909093</v>
      </c>
      <c r="C17" s="1">
        <f>[1]Summary!$G20</f>
        <v>1157</v>
      </c>
      <c r="D17" t="s">
        <v>13</v>
      </c>
      <c r="E17" t="s">
        <v>13</v>
      </c>
      <c r="F17" t="str">
        <f>VLOOKUP(A17,'[1]CSL Inst Appx'!$A$2:$D$52,4,FALSE)</f>
        <v>Diploma</v>
      </c>
      <c r="G17">
        <f>[1]Summary!$H20</f>
        <v>15449</v>
      </c>
      <c r="H17" t="s">
        <v>13</v>
      </c>
      <c r="I17" t="s">
        <v>16</v>
      </c>
      <c r="J17" t="str">
        <f t="shared" si="2"/>
        <v>COMMUNITY SERVICE WORKER AND ADDICTIONS WORKER</v>
      </c>
      <c r="L17" t="str">
        <f t="shared" si="3"/>
        <v>community_service_worker_and_addictions_worker</v>
      </c>
      <c r="M17" t="str">
        <f t="shared" si="1"/>
        <v>community_service_worker_and_addictions_worker_programdata.json</v>
      </c>
      <c r="N17" t="str">
        <f t="shared" si="4"/>
        <v>community_service_worker_and_addictions_worker.pdf</v>
      </c>
    </row>
    <row r="18" spans="1:15" x14ac:dyDescent="0.25">
      <c r="A18" t="str">
        <f>PROPER([1]Summary!$A21)</f>
        <v>Community Service Worker Diploma</v>
      </c>
      <c r="B18" s="1">
        <f t="shared" si="0"/>
        <v>37.590909090909093</v>
      </c>
      <c r="C18" s="1">
        <f>[1]Summary!$G21</f>
        <v>827</v>
      </c>
      <c r="D18" t="s">
        <v>13</v>
      </c>
      <c r="E18" t="s">
        <v>13</v>
      </c>
      <c r="F18" t="str">
        <f>VLOOKUP(A18,'[1]CSL Inst Appx'!$A$2:$D$52,4,FALSE)</f>
        <v>Diploma</v>
      </c>
      <c r="G18">
        <f>[1]Summary!$H21</f>
        <v>12370</v>
      </c>
      <c r="H18" t="s">
        <v>13</v>
      </c>
      <c r="I18" t="s">
        <v>16</v>
      </c>
      <c r="J18" t="str">
        <f t="shared" si="2"/>
        <v>COMMUNITY SERVICE WORKER</v>
      </c>
      <c r="L18" t="str">
        <f t="shared" si="3"/>
        <v>community_service_worker</v>
      </c>
      <c r="M18" t="str">
        <f t="shared" si="1"/>
        <v>community_service_worker_programdata.json</v>
      </c>
      <c r="N18" t="str">
        <f t="shared" si="4"/>
        <v>community_service_worker.pdf</v>
      </c>
      <c r="O18" t="s">
        <v>18</v>
      </c>
    </row>
    <row r="19" spans="1:15" x14ac:dyDescent="0.25">
      <c r="A19" t="str">
        <f>PROPER([1]Summary!$A22)</f>
        <v>Computer Service Technician Certificate</v>
      </c>
      <c r="B19" s="1">
        <f t="shared" si="0"/>
        <v>26.636363636363637</v>
      </c>
      <c r="C19" s="1">
        <f>[1]Summary!$G22</f>
        <v>586</v>
      </c>
      <c r="D19" t="s">
        <v>13</v>
      </c>
      <c r="E19" t="s">
        <v>13</v>
      </c>
      <c r="F19" t="str">
        <f>VLOOKUP(A19,'[1]CSL Inst Appx'!$A$2:$D$52,4,FALSE)</f>
        <v>Certificate</v>
      </c>
      <c r="G19">
        <f>[1]Summary!$H22</f>
        <v>5822</v>
      </c>
      <c r="H19" t="s">
        <v>13</v>
      </c>
      <c r="I19" t="s">
        <v>14</v>
      </c>
      <c r="J19" t="str">
        <f t="shared" si="2"/>
        <v>COMPUTER SERVICE TECHNICIAN</v>
      </c>
      <c r="K19" t="s">
        <v>24</v>
      </c>
      <c r="L19" t="str">
        <f t="shared" si="3"/>
        <v>computer_service_technician_c</v>
      </c>
      <c r="M19" t="str">
        <f t="shared" si="1"/>
        <v>computer_service_technician_c_programdata.json</v>
      </c>
      <c r="N19" t="str">
        <f t="shared" si="4"/>
        <v>computer_service_technician_c.pdf</v>
      </c>
    </row>
    <row r="20" spans="1:15" x14ac:dyDescent="0.25">
      <c r="A20" t="str">
        <f>PROPER([1]Summary!$A23)</f>
        <v>Computer Service Technician Diploma</v>
      </c>
      <c r="B20" s="1">
        <f t="shared" si="0"/>
        <v>46.31818181818182</v>
      </c>
      <c r="C20" s="1">
        <f>[1]Summary!$G23</f>
        <v>1019</v>
      </c>
      <c r="D20" t="s">
        <v>13</v>
      </c>
      <c r="E20" t="s">
        <v>13</v>
      </c>
      <c r="F20" t="str">
        <f>VLOOKUP(A20,'[1]CSL Inst Appx'!$A$2:$D$52,4,FALSE)</f>
        <v>Diploma</v>
      </c>
      <c r="G20">
        <f>[1]Summary!$H23</f>
        <v>12167</v>
      </c>
      <c r="H20" t="s">
        <v>13</v>
      </c>
      <c r="I20" t="s">
        <v>14</v>
      </c>
      <c r="J20" t="str">
        <f t="shared" si="2"/>
        <v>COMPUTER SERVICE TECHNICIAN</v>
      </c>
      <c r="K20" t="s">
        <v>25</v>
      </c>
      <c r="L20" t="str">
        <f t="shared" si="3"/>
        <v>computer_service_technician_d</v>
      </c>
      <c r="M20" t="str">
        <f t="shared" si="1"/>
        <v>computer_service_technician_d_programdata.json</v>
      </c>
      <c r="N20" t="str">
        <f t="shared" si="4"/>
        <v>computer_service_technician_d.pdf</v>
      </c>
    </row>
    <row r="21" spans="1:15" x14ac:dyDescent="0.25">
      <c r="A21" t="str">
        <f>PROPER([1]Summary!$A24)</f>
        <v>Computer Software Support Diploma</v>
      </c>
      <c r="B21" s="1">
        <f t="shared" si="0"/>
        <v>46.31818181818182</v>
      </c>
      <c r="C21" s="1">
        <f>[1]Summary!$G24</f>
        <v>1019</v>
      </c>
      <c r="D21" t="s">
        <v>13</v>
      </c>
      <c r="E21" t="s">
        <v>13</v>
      </c>
      <c r="F21" t="str">
        <f>VLOOKUP(A21,'[1]CSL Inst Appx'!$A$2:$D$52,4,FALSE)</f>
        <v>Diploma</v>
      </c>
      <c r="G21">
        <f>[1]Summary!$H24</f>
        <v>12167</v>
      </c>
      <c r="H21" t="s">
        <v>26</v>
      </c>
      <c r="I21" t="s">
        <v>14</v>
      </c>
      <c r="J21" t="str">
        <f t="shared" si="2"/>
        <v>COMPUTER SOFTWARE SUPPORT</v>
      </c>
      <c r="L21" t="str">
        <f t="shared" si="3"/>
        <v>computer_software_support</v>
      </c>
      <c r="M21" t="str">
        <f t="shared" si="1"/>
        <v>computer_software_support_programdata.json</v>
      </c>
      <c r="N21" t="str">
        <f t="shared" si="4"/>
        <v>computer_software_support.pdf</v>
      </c>
    </row>
    <row r="22" spans="1:15" x14ac:dyDescent="0.25">
      <c r="A22" t="str">
        <f>PROPER([1]Summary!$A25)</f>
        <v>Computerized Office Procedures Certificate</v>
      </c>
      <c r="B22" s="1">
        <f t="shared" si="0"/>
        <v>25.59090909090909</v>
      </c>
      <c r="C22" s="1">
        <f>[1]Summary!$G25</f>
        <v>563</v>
      </c>
      <c r="D22" t="s">
        <v>13</v>
      </c>
      <c r="E22" t="s">
        <v>13</v>
      </c>
      <c r="F22" t="str">
        <f>VLOOKUP(A22,'[1]CSL Inst Appx'!$A$2:$D$52,4,FALSE)</f>
        <v>Certificate</v>
      </c>
      <c r="G22">
        <f>[1]Summary!$H25</f>
        <v>7132</v>
      </c>
      <c r="H22" t="s">
        <v>13</v>
      </c>
      <c r="I22" t="s">
        <v>17</v>
      </c>
      <c r="J22" t="str">
        <f t="shared" si="2"/>
        <v>COMPUTERIZED OFFICE PROCEDURES</v>
      </c>
      <c r="L22" t="str">
        <f t="shared" si="3"/>
        <v>computerized_office_procedures</v>
      </c>
      <c r="M22" t="str">
        <f t="shared" si="1"/>
        <v>computerized_office_procedures_programdata.json</v>
      </c>
      <c r="N22" t="str">
        <f t="shared" si="4"/>
        <v>computerized_office_procedures.pdf</v>
      </c>
    </row>
    <row r="23" spans="1:15" x14ac:dyDescent="0.25">
      <c r="A23" t="str">
        <f>PROPER([1]Summary!$A26)</f>
        <v>Conference And Event Planner Diploma</v>
      </c>
      <c r="B23" s="1">
        <f t="shared" si="0"/>
        <v>46.227272727272727</v>
      </c>
      <c r="C23" s="1">
        <f>[1]Summary!$G26</f>
        <v>1017</v>
      </c>
      <c r="D23" t="s">
        <v>13</v>
      </c>
      <c r="E23" t="s">
        <v>13</v>
      </c>
      <c r="F23" t="str">
        <f>VLOOKUP(A23,'[1]CSL Inst Appx'!$A$2:$D$52,4,FALSE)</f>
        <v>Diploma</v>
      </c>
      <c r="G23">
        <f>[1]Summary!$H26</f>
        <v>14474</v>
      </c>
      <c r="H23" t="s">
        <v>13</v>
      </c>
      <c r="I23" t="s">
        <v>17</v>
      </c>
      <c r="J23" t="str">
        <f t="shared" si="2"/>
        <v>CONFERENCE AND EVENT PLANNER</v>
      </c>
      <c r="L23" t="str">
        <f t="shared" si="3"/>
        <v>conference_and_event_planner</v>
      </c>
      <c r="M23" t="str">
        <f t="shared" si="1"/>
        <v>conference_and_event_planner_programdata.json</v>
      </c>
      <c r="N23" t="str">
        <f t="shared" si="4"/>
        <v>conference_and_event_planner.pdf</v>
      </c>
    </row>
    <row r="24" spans="1:15" x14ac:dyDescent="0.25">
      <c r="A24" t="str">
        <f>PROPER([1]Summary!$A27)</f>
        <v>Customer Service Representative Certificate</v>
      </c>
      <c r="B24" s="1">
        <f t="shared" si="0"/>
        <v>20.727272727272727</v>
      </c>
      <c r="C24" s="1">
        <f>[1]Summary!$G27</f>
        <v>456</v>
      </c>
      <c r="D24" t="s">
        <v>13</v>
      </c>
      <c r="E24" t="s">
        <v>13</v>
      </c>
      <c r="F24" t="str">
        <f>VLOOKUP(A24,'[1]CSL Inst Appx'!$A$2:$D$52,4,FALSE)</f>
        <v>Certificate</v>
      </c>
      <c r="G24">
        <f>[1]Summary!$H27</f>
        <v>6271</v>
      </c>
      <c r="H24" t="s">
        <v>13</v>
      </c>
      <c r="I24" t="s">
        <v>17</v>
      </c>
      <c r="J24" t="str">
        <f t="shared" si="2"/>
        <v>CUSTOMER SERVICE REPRESENTATIVE</v>
      </c>
      <c r="L24" t="str">
        <f t="shared" si="3"/>
        <v>customer_service_representative</v>
      </c>
      <c r="M24" t="str">
        <f t="shared" si="1"/>
        <v>customer_service_representative_programdata.json</v>
      </c>
      <c r="N24" t="str">
        <f t="shared" si="4"/>
        <v>customer_service_representative.pdf</v>
      </c>
    </row>
    <row r="25" spans="1:15" x14ac:dyDescent="0.25">
      <c r="A25" t="str">
        <f>PROPER([1]Summary!$A28)</f>
        <v>English As Second Language</v>
      </c>
      <c r="B25" s="1">
        <f t="shared" si="0"/>
        <v>14.545454545454545</v>
      </c>
      <c r="C25" s="1">
        <f>[1]Summary!$G28</f>
        <v>320</v>
      </c>
      <c r="D25" t="s">
        <v>13</v>
      </c>
      <c r="E25" t="s">
        <v>13</v>
      </c>
      <c r="F25" t="str">
        <f>VLOOKUP(A25,'[1]CSL Inst Appx'!$A$2:$D$52,4,FALSE)</f>
        <v>Certificate</v>
      </c>
      <c r="G25">
        <f>[1]Summary!$H28</f>
        <v>3390</v>
      </c>
      <c r="H25" t="s">
        <v>13</v>
      </c>
      <c r="I25" t="s">
        <v>19</v>
      </c>
      <c r="J25" t="str">
        <f t="shared" si="2"/>
        <v>ENGLISH AS SECOND LANGUAGE</v>
      </c>
      <c r="L25" t="str">
        <f t="shared" si="3"/>
        <v>english_as_second_language</v>
      </c>
      <c r="M25" t="str">
        <f t="shared" si="1"/>
        <v>english_as_second_language_programdata.json</v>
      </c>
      <c r="N25" t="str">
        <f t="shared" si="4"/>
        <v>english_as_second_language.pdf</v>
      </c>
    </row>
    <row r="26" spans="1:15" x14ac:dyDescent="0.25">
      <c r="A26" t="str">
        <f>PROPER([1]Summary!$A29)</f>
        <v>Entrepreneurial Business Applications Diploma</v>
      </c>
      <c r="B26" s="1">
        <f t="shared" si="0"/>
        <v>41.18181818181818</v>
      </c>
      <c r="C26" s="1">
        <f>[1]Summary!$G29</f>
        <v>906</v>
      </c>
      <c r="D26" t="s">
        <v>13</v>
      </c>
      <c r="E26" t="s">
        <v>13</v>
      </c>
      <c r="F26" t="str">
        <f>VLOOKUP(A26,'[1]CSL Inst Appx'!$A$2:$D$52,4,FALSE)</f>
        <v>Diploma</v>
      </c>
      <c r="G26">
        <f>[1]Summary!$H29</f>
        <v>12541</v>
      </c>
      <c r="H26" t="s">
        <v>13</v>
      </c>
      <c r="I26" t="s">
        <v>17</v>
      </c>
      <c r="J26" t="str">
        <f t="shared" si="2"/>
        <v>ENTREPRENEURIAL BUSINESS APPLICATIONS</v>
      </c>
      <c r="L26" t="str">
        <f t="shared" si="3"/>
        <v>entrepreneurial_business_applications</v>
      </c>
      <c r="M26" t="str">
        <f t="shared" si="1"/>
        <v>entrepreneurial_business_applications_programdata.json</v>
      </c>
      <c r="N26" t="str">
        <f t="shared" si="4"/>
        <v>entrepreneurial_business_applications.pdf</v>
      </c>
    </row>
    <row r="27" spans="1:15" x14ac:dyDescent="0.25">
      <c r="A27" t="str">
        <f>PROPER([1]Summary!$A30)</f>
        <v>Executive Assistant Diploma</v>
      </c>
      <c r="B27" s="1">
        <f t="shared" si="0"/>
        <v>48.136363636363633</v>
      </c>
      <c r="C27" s="1">
        <f>[1]Summary!$G30</f>
        <v>1059</v>
      </c>
      <c r="D27" t="s">
        <v>13</v>
      </c>
      <c r="E27" t="s">
        <v>13</v>
      </c>
      <c r="F27" t="str">
        <f>VLOOKUP(A27,'[1]CSL Inst Appx'!$A$2:$D$52,4,FALSE)</f>
        <v>Diploma</v>
      </c>
      <c r="G27">
        <f>[1]Summary!$H30</f>
        <v>14334</v>
      </c>
      <c r="H27" t="s">
        <v>13</v>
      </c>
      <c r="I27" t="s">
        <v>17</v>
      </c>
      <c r="J27" t="str">
        <f t="shared" si="2"/>
        <v>EXECUTIVE ASSISTANT</v>
      </c>
      <c r="L27" t="str">
        <f t="shared" si="3"/>
        <v>executive_assistant</v>
      </c>
      <c r="M27" t="str">
        <f t="shared" si="1"/>
        <v>executive_assistant_programdata.json</v>
      </c>
      <c r="N27" t="str">
        <f t="shared" si="4"/>
        <v>executive_assistant.pdf</v>
      </c>
    </row>
    <row r="28" spans="1:15" x14ac:dyDescent="0.25">
      <c r="A28" t="str">
        <f>PROPER([1]Summary!$A31)</f>
        <v>Graphic Designer Diploma</v>
      </c>
      <c r="B28" s="1">
        <f t="shared" si="0"/>
        <v>49.454545454545453</v>
      </c>
      <c r="C28" s="1">
        <f>[1]Summary!$G31</f>
        <v>1088</v>
      </c>
      <c r="D28" t="s">
        <v>13</v>
      </c>
      <c r="E28" t="s">
        <v>13</v>
      </c>
      <c r="F28" t="str">
        <f>VLOOKUP(A28,'[1]CSL Inst Appx'!$A$2:$D$52,4,FALSE)</f>
        <v>Diploma</v>
      </c>
      <c r="G28">
        <f>[1]Summary!$H31</f>
        <v>16396</v>
      </c>
      <c r="H28" t="s">
        <v>13</v>
      </c>
      <c r="I28" t="s">
        <v>20</v>
      </c>
      <c r="J28" t="str">
        <f t="shared" si="2"/>
        <v>GRAPHIC DESIGNER</v>
      </c>
      <c r="L28" t="str">
        <f t="shared" si="3"/>
        <v>graphic_designer</v>
      </c>
      <c r="M28" t="str">
        <f t="shared" si="1"/>
        <v>graphic_designer_programdata.json</v>
      </c>
      <c r="N28" t="str">
        <f t="shared" si="4"/>
        <v>graphic_designer.pdf</v>
      </c>
    </row>
    <row r="29" spans="1:15" x14ac:dyDescent="0.25">
      <c r="A29" t="str">
        <f>PROPER([1]Summary!$A32)</f>
        <v>Human Resources Administration Certificate</v>
      </c>
      <c r="B29" s="1">
        <f t="shared" si="0"/>
        <v>29.09090909090909</v>
      </c>
      <c r="C29" s="1">
        <f>[1]Summary!$G32</f>
        <v>640</v>
      </c>
      <c r="D29" t="s">
        <v>13</v>
      </c>
      <c r="E29" t="s">
        <v>13</v>
      </c>
      <c r="F29" t="str">
        <f>VLOOKUP(A29,'[1]CSL Inst Appx'!$A$2:$D$52,4,FALSE)</f>
        <v>Certificate</v>
      </c>
      <c r="G29">
        <f>[1]Summary!$H32</f>
        <v>8468</v>
      </c>
      <c r="H29" t="s">
        <v>13</v>
      </c>
      <c r="I29" t="s">
        <v>17</v>
      </c>
      <c r="J29" t="str">
        <f t="shared" si="2"/>
        <v>HUMAN RESOURCES ADMINISTRATION</v>
      </c>
      <c r="L29" t="str">
        <f t="shared" si="3"/>
        <v>human_resources_administration</v>
      </c>
      <c r="M29" t="str">
        <f t="shared" si="1"/>
        <v>human_resources_administration_programdata.json</v>
      </c>
      <c r="N29" t="str">
        <f t="shared" si="4"/>
        <v>human_resources_administration.pdf</v>
      </c>
    </row>
    <row r="30" spans="1:15" x14ac:dyDescent="0.25">
      <c r="A30" t="str">
        <f>PROPER([1]Summary!$A33)</f>
        <v>Marketing Administrative Assistant Certificate</v>
      </c>
      <c r="B30" s="1">
        <f t="shared" si="0"/>
        <v>34.545454545454547</v>
      </c>
      <c r="C30" s="1">
        <f>[1]Summary!$G33</f>
        <v>760</v>
      </c>
      <c r="D30" t="s">
        <v>13</v>
      </c>
      <c r="E30" t="s">
        <v>13</v>
      </c>
      <c r="F30" t="str">
        <f>VLOOKUP(A30,'[1]CSL Inst Appx'!$A$2:$D$52,4,FALSE)</f>
        <v>Certificate</v>
      </c>
      <c r="G30">
        <f>[1]Summary!$H33</f>
        <v>10655</v>
      </c>
      <c r="H30" t="s">
        <v>13</v>
      </c>
      <c r="I30" t="s">
        <v>21</v>
      </c>
      <c r="J30" t="str">
        <f t="shared" si="2"/>
        <v>MARKETING ADMINISTRATIVE ASSISTANT</v>
      </c>
      <c r="L30" t="str">
        <f t="shared" si="3"/>
        <v>marketing_administrative_assistant</v>
      </c>
      <c r="M30" t="str">
        <f t="shared" si="1"/>
        <v>marketing_administrative_assistant_programdata.json</v>
      </c>
      <c r="N30" t="str">
        <f t="shared" si="4"/>
        <v>marketing_administrative_assistant.pdf</v>
      </c>
    </row>
    <row r="31" spans="1:15" x14ac:dyDescent="0.25">
      <c r="A31" t="str">
        <f>PROPER([1]Summary!$A34)</f>
        <v>Marketing Coordinator Diploma</v>
      </c>
      <c r="B31" s="1">
        <f t="shared" si="0"/>
        <v>43.045454545454547</v>
      </c>
      <c r="C31" s="1">
        <f>[1]Summary!$G34</f>
        <v>947</v>
      </c>
      <c r="D31" t="s">
        <v>13</v>
      </c>
      <c r="E31" t="s">
        <v>13</v>
      </c>
      <c r="F31" t="str">
        <f>VLOOKUP(A31,'[1]CSL Inst Appx'!$A$2:$D$52,4,FALSE)</f>
        <v>Diploma</v>
      </c>
      <c r="G31">
        <f>[1]Summary!$H34</f>
        <v>14242</v>
      </c>
      <c r="H31" t="s">
        <v>13</v>
      </c>
      <c r="I31" t="s">
        <v>21</v>
      </c>
      <c r="J31" t="str">
        <f t="shared" si="2"/>
        <v>MARKETING COORDINATOR</v>
      </c>
      <c r="L31" t="str">
        <f t="shared" si="3"/>
        <v>marketing_coordinator</v>
      </c>
      <c r="M31" t="str">
        <f t="shared" si="1"/>
        <v>marketing_coordinator_programdata.json</v>
      </c>
      <c r="N31" t="str">
        <f t="shared" si="4"/>
        <v>marketing_coordinator.pdf</v>
      </c>
    </row>
    <row r="32" spans="1:15" x14ac:dyDescent="0.25">
      <c r="A32" t="str">
        <f>PROPER([1]Summary!$A35)</f>
        <v>Medical Administrative Assistant Certificate</v>
      </c>
      <c r="B32" s="1">
        <f t="shared" si="0"/>
        <v>39.727272727272727</v>
      </c>
      <c r="C32" s="1">
        <f>[1]Summary!$G35</f>
        <v>874</v>
      </c>
      <c r="D32" t="s">
        <v>13</v>
      </c>
      <c r="E32" t="s">
        <v>13</v>
      </c>
      <c r="F32" t="str">
        <f>VLOOKUP(A32,'[1]CSL Inst Appx'!$A$2:$D$52,4,FALSE)</f>
        <v>Certificate</v>
      </c>
      <c r="G32">
        <f>[1]Summary!$H35</f>
        <v>10875</v>
      </c>
      <c r="H32" t="s">
        <v>13</v>
      </c>
      <c r="I32" t="s">
        <v>22</v>
      </c>
      <c r="J32" t="str">
        <f t="shared" si="2"/>
        <v>MEDICAL ADMINISTRATIVE ASSISTANT</v>
      </c>
      <c r="L32" t="str">
        <f t="shared" si="3"/>
        <v>medical_administrative_assistant</v>
      </c>
      <c r="M32" t="str">
        <f t="shared" si="1"/>
        <v>medical_administrative_assistant_programdata.json</v>
      </c>
      <c r="N32" t="str">
        <f t="shared" si="4"/>
        <v>medical_administrative_assistant.pdf</v>
      </c>
    </row>
    <row r="33" spans="1:14" x14ac:dyDescent="0.25">
      <c r="A33" t="str">
        <f>PROPER([1]Summary!$A36)</f>
        <v>Medical Office Assistant Diploma</v>
      </c>
      <c r="B33" s="1">
        <f t="shared" si="0"/>
        <v>45.81818181818182</v>
      </c>
      <c r="C33" s="1">
        <f>[1]Summary!$G36</f>
        <v>1008</v>
      </c>
      <c r="D33" t="s">
        <v>13</v>
      </c>
      <c r="E33" t="s">
        <v>13</v>
      </c>
      <c r="F33" t="str">
        <f>VLOOKUP(A33,'[1]CSL Inst Appx'!$A$2:$D$52,4,FALSE)</f>
        <v>Diploma</v>
      </c>
      <c r="G33">
        <f>[1]Summary!$H36</f>
        <v>14133</v>
      </c>
      <c r="H33" t="s">
        <v>13</v>
      </c>
      <c r="I33" t="s">
        <v>22</v>
      </c>
      <c r="J33" t="str">
        <f t="shared" si="2"/>
        <v>MEDICAL OFFICE ASSISTANT</v>
      </c>
      <c r="L33" t="str">
        <f t="shared" si="3"/>
        <v>medical_office_assistant</v>
      </c>
      <c r="M33" t="str">
        <f t="shared" si="1"/>
        <v>medical_office_assistant_programdata.json</v>
      </c>
      <c r="N33" t="str">
        <f t="shared" si="4"/>
        <v>medical_office_assistant.pdf</v>
      </c>
    </row>
    <row r="34" spans="1:14" x14ac:dyDescent="0.25">
      <c r="A34" t="str">
        <f>PROPER([1]Summary!$A37)</f>
        <v>Medical Office Assistant Diploma W/ Unit Clerk</v>
      </c>
      <c r="B34" s="1">
        <f t="shared" ref="B34:B52" si="5">C34/weeks</f>
        <v>59.18181818181818</v>
      </c>
      <c r="C34" s="1">
        <f>[1]Summary!$G37</f>
        <v>1302</v>
      </c>
      <c r="D34" t="s">
        <v>13</v>
      </c>
      <c r="E34" t="s">
        <v>13</v>
      </c>
      <c r="F34" t="str">
        <f>VLOOKUP(A34,'[1]CSL Inst Appx'!$A$2:$D$52,4,FALSE)</f>
        <v>Diploma</v>
      </c>
      <c r="G34">
        <f>[1]Summary!$H37</f>
        <v>16455</v>
      </c>
      <c r="H34" t="s">
        <v>13</v>
      </c>
      <c r="I34" t="s">
        <v>22</v>
      </c>
      <c r="J34" t="str">
        <f t="shared" si="2"/>
        <v>MEDICAL OFFICE ASSISTANT W/ UNIT CLERK</v>
      </c>
      <c r="L34" t="str">
        <f t="shared" si="3"/>
        <v>medical_office_assistant_w_unit_clerk</v>
      </c>
      <c r="M34" t="str">
        <f t="shared" si="1"/>
        <v>medical_office_assistant_w_unit_clerk_programdata.json</v>
      </c>
      <c r="N34" t="str">
        <f t="shared" si="4"/>
        <v>medical_office_assistant_w_unit_clerk.pdf</v>
      </c>
    </row>
    <row r="35" spans="1:14" x14ac:dyDescent="0.25">
      <c r="A35" t="str">
        <f>PROPER([1]Summary!$A38)</f>
        <v>Medical Office Front Desk Assistant Certificate</v>
      </c>
      <c r="B35" s="1">
        <f t="shared" si="5"/>
        <v>26.09090909090909</v>
      </c>
      <c r="C35" s="1">
        <f>[1]Summary!$G38</f>
        <v>574</v>
      </c>
      <c r="D35" t="s">
        <v>13</v>
      </c>
      <c r="E35" t="s">
        <v>13</v>
      </c>
      <c r="F35" t="str">
        <f>VLOOKUP(A35,'[1]CSL Inst Appx'!$A$2:$D$52,4,FALSE)</f>
        <v>Certificate</v>
      </c>
      <c r="G35">
        <f>[1]Summary!$H38</f>
        <v>7048</v>
      </c>
      <c r="H35" t="s">
        <v>26</v>
      </c>
      <c r="I35" t="s">
        <v>22</v>
      </c>
      <c r="J35" t="str">
        <f t="shared" si="2"/>
        <v>MEDICAL OFFICE FRONT DESK ASSISTANT</v>
      </c>
      <c r="L35" t="str">
        <f t="shared" si="3"/>
        <v>medical_office_front_desk_assistant</v>
      </c>
      <c r="M35" t="str">
        <f t="shared" si="1"/>
        <v>medical_office_front_desk_assistant_programdata.json</v>
      </c>
      <c r="N35" t="str">
        <f t="shared" si="4"/>
        <v>medical_office_front_desk_assistant.pdf</v>
      </c>
    </row>
    <row r="36" spans="1:14" x14ac:dyDescent="0.25">
      <c r="A36" t="str">
        <f>PROPER([1]Summary!$A39)</f>
        <v>Microsoft Certified Solutions Associate: Server Cert.</v>
      </c>
      <c r="B36" s="1">
        <f t="shared" si="5"/>
        <v>18.954545454545453</v>
      </c>
      <c r="C36" s="1">
        <f>[1]Summary!$G39</f>
        <v>417</v>
      </c>
      <c r="D36" t="s">
        <v>13</v>
      </c>
      <c r="E36" t="s">
        <v>13</v>
      </c>
      <c r="F36" t="str">
        <f>VLOOKUP(A36,'[1]CSL Inst Appx'!$A$2:$D$52,4,FALSE)</f>
        <v>Certificate</v>
      </c>
      <c r="G36">
        <f>[1]Summary!$H39</f>
        <v>5624</v>
      </c>
      <c r="H36" t="s">
        <v>13</v>
      </c>
      <c r="I36" t="s">
        <v>14</v>
      </c>
      <c r="J36" t="str">
        <f t="shared" si="2"/>
        <v>MICROSOFT CERTIFIED SOLUTIONS ASSOCIATE: SERVER CERT.</v>
      </c>
      <c r="L36" t="str">
        <f t="shared" si="3"/>
        <v>microsoft_certified_solutions_associate_server_cert_</v>
      </c>
      <c r="M36" t="str">
        <f t="shared" si="1"/>
        <v>microsoft_certified_solutions_associate_server_cert_programdata.json</v>
      </c>
      <c r="N36" t="str">
        <f t="shared" si="4"/>
        <v>microsoft_certified_solutions_associate_server_cert_.pdf</v>
      </c>
    </row>
    <row r="37" spans="1:14" x14ac:dyDescent="0.25">
      <c r="A37" t="str">
        <f>PROPER([1]Summary!$A40)</f>
        <v>Microsoft Certified Solutions Associate: Windows</v>
      </c>
      <c r="B37" s="1">
        <f t="shared" si="5"/>
        <v>18.954545454545453</v>
      </c>
      <c r="C37" s="1">
        <f>[1]Summary!$G40</f>
        <v>417</v>
      </c>
      <c r="D37" t="s">
        <v>13</v>
      </c>
      <c r="E37" t="s">
        <v>13</v>
      </c>
      <c r="F37" t="str">
        <f>VLOOKUP(A37,'[1]CSL Inst Appx'!$A$2:$D$52,4,FALSE)</f>
        <v>Certificate</v>
      </c>
      <c r="G37">
        <f>[1]Summary!$H40</f>
        <v>5624</v>
      </c>
      <c r="H37" t="s">
        <v>26</v>
      </c>
      <c r="I37" t="s">
        <v>14</v>
      </c>
      <c r="J37" t="str">
        <f t="shared" si="2"/>
        <v>MICROSOFT CERTIFIED SOLUTIONS ASSOCIATE: WINDOWS</v>
      </c>
      <c r="L37" t="str">
        <f t="shared" si="3"/>
        <v>microsoft_certified_solutions_associate_windows</v>
      </c>
      <c r="M37" t="str">
        <f t="shared" si="1"/>
        <v>microsoft_certified_solutions_associate_windows_programdata.json</v>
      </c>
      <c r="N37" t="str">
        <f t="shared" si="4"/>
        <v>microsoft_certified_solutions_associate_windows.pdf</v>
      </c>
    </row>
    <row r="38" spans="1:14" x14ac:dyDescent="0.25">
      <c r="A38" t="str">
        <f>PROPER([1]Summary!$A41)</f>
        <v>Network Administrator Diploma (Server 2016)</v>
      </c>
      <c r="B38" s="1">
        <f t="shared" si="5"/>
        <v>79.681818181818187</v>
      </c>
      <c r="C38" s="1">
        <f>[1]Summary!$G41</f>
        <v>1753</v>
      </c>
      <c r="D38" t="s">
        <v>13</v>
      </c>
      <c r="E38" t="s">
        <v>13</v>
      </c>
      <c r="F38" t="str">
        <f>VLOOKUP(A38,'[1]CSL Inst Appx'!$A$2:$D$52,4,FALSE)</f>
        <v>Diploma</v>
      </c>
      <c r="G38">
        <f>[1]Summary!$H41</f>
        <v>20916</v>
      </c>
      <c r="H38" t="s">
        <v>13</v>
      </c>
      <c r="I38" t="s">
        <v>14</v>
      </c>
      <c r="J38" t="str">
        <f t="shared" si="2"/>
        <v>NETWORK ADMINISTRATOR (SERVER 2016)</v>
      </c>
      <c r="L38" t="str">
        <f t="shared" si="3"/>
        <v>network_administrator_server_2016</v>
      </c>
      <c r="M38" t="str">
        <f t="shared" si="1"/>
        <v>network_administrator_server_2016_programdata.json</v>
      </c>
      <c r="N38" t="str">
        <f t="shared" si="4"/>
        <v>network_administrator_server_2016.pdf</v>
      </c>
    </row>
    <row r="39" spans="1:14" x14ac:dyDescent="0.25">
      <c r="A39" t="str">
        <f>PROPER([1]Summary!$A42)</f>
        <v>Office Administration Assistant Certificate</v>
      </c>
      <c r="B39" s="1">
        <f t="shared" si="5"/>
        <v>21.454545454545453</v>
      </c>
      <c r="C39" s="1">
        <f>[1]Summary!$G42</f>
        <v>472</v>
      </c>
      <c r="D39" t="s">
        <v>13</v>
      </c>
      <c r="E39" t="s">
        <v>13</v>
      </c>
      <c r="F39" t="str">
        <f>VLOOKUP(A39,'[1]CSL Inst Appx'!$A$2:$D$52,4,FALSE)</f>
        <v>Certificate</v>
      </c>
      <c r="G39">
        <f>[1]Summary!$H42</f>
        <v>6296</v>
      </c>
      <c r="H39" t="s">
        <v>13</v>
      </c>
      <c r="I39" t="s">
        <v>17</v>
      </c>
      <c r="J39" t="str">
        <f t="shared" si="2"/>
        <v>OFFICE ADMINISTRATION ASSISTANT</v>
      </c>
      <c r="L39" t="str">
        <f t="shared" si="3"/>
        <v>office_administration_assistant</v>
      </c>
      <c r="M39" t="str">
        <f t="shared" si="1"/>
        <v>office_administration_assistant_programdata.json</v>
      </c>
      <c r="N39" t="str">
        <f t="shared" si="4"/>
        <v>office_administration_assistant.pdf</v>
      </c>
    </row>
    <row r="40" spans="1:14" x14ac:dyDescent="0.25">
      <c r="A40" t="str">
        <f>PROPER([1]Summary!$A43)</f>
        <v>Office Administration Diploma</v>
      </c>
      <c r="B40" s="1">
        <f t="shared" si="5"/>
        <v>48.227272727272727</v>
      </c>
      <c r="C40" s="1">
        <f>[1]Summary!$G43</f>
        <v>1061</v>
      </c>
      <c r="D40" t="s">
        <v>13</v>
      </c>
      <c r="E40" t="s">
        <v>13</v>
      </c>
      <c r="F40" t="str">
        <f>VLOOKUP(A40,'[1]CSL Inst Appx'!$A$2:$D$52,4,FALSE)</f>
        <v>Diploma</v>
      </c>
      <c r="G40">
        <f>[1]Summary!$H43</f>
        <v>14251</v>
      </c>
      <c r="H40" t="s">
        <v>13</v>
      </c>
      <c r="I40" t="s">
        <v>17</v>
      </c>
      <c r="J40" t="str">
        <f t="shared" si="2"/>
        <v>OFFICE ADMINISTRATION</v>
      </c>
      <c r="L40" t="str">
        <f t="shared" si="3"/>
        <v>office_administration</v>
      </c>
      <c r="M40" t="str">
        <f t="shared" si="1"/>
        <v>office_administration_programdata.json</v>
      </c>
      <c r="N40" t="str">
        <f t="shared" si="4"/>
        <v>office_administration.pdf</v>
      </c>
    </row>
    <row r="41" spans="1:14" x14ac:dyDescent="0.25">
      <c r="A41" t="str">
        <f>PROPER([1]Summary!$A44)</f>
        <v>Office Clerk Certificate</v>
      </c>
      <c r="B41" s="1">
        <f t="shared" si="5"/>
        <v>19.772727272727273</v>
      </c>
      <c r="C41" s="1">
        <f>[1]Summary!$G44</f>
        <v>435</v>
      </c>
      <c r="D41" t="s">
        <v>13</v>
      </c>
      <c r="E41" t="s">
        <v>13</v>
      </c>
      <c r="F41" t="str">
        <f>VLOOKUP(A41,'[1]CSL Inst Appx'!$A$2:$D$52,4,FALSE)</f>
        <v>Certificate</v>
      </c>
      <c r="G41">
        <f>[1]Summary!$H44</f>
        <v>5487</v>
      </c>
      <c r="H41" t="s">
        <v>13</v>
      </c>
      <c r="I41" t="s">
        <v>17</v>
      </c>
      <c r="J41" t="str">
        <f t="shared" si="2"/>
        <v>OFFICE CLERK</v>
      </c>
      <c r="L41" t="str">
        <f t="shared" si="3"/>
        <v>office_clerk</v>
      </c>
      <c r="M41" t="str">
        <f t="shared" si="1"/>
        <v>office_clerk_programdata.json</v>
      </c>
      <c r="N41" t="str">
        <f t="shared" si="4"/>
        <v>office_clerk.pdf</v>
      </c>
    </row>
    <row r="42" spans="1:14" x14ac:dyDescent="0.25">
      <c r="A42" t="str">
        <f>PROPER([1]Summary!$A45)</f>
        <v>Payroll Administrator Certificate</v>
      </c>
      <c r="B42" s="1">
        <f t="shared" si="5"/>
        <v>34.227272727272727</v>
      </c>
      <c r="C42" s="1">
        <f>[1]Summary!$G45</f>
        <v>753</v>
      </c>
      <c r="D42" t="s">
        <v>13</v>
      </c>
      <c r="E42" t="s">
        <v>13</v>
      </c>
      <c r="F42" t="str">
        <f>VLOOKUP(A42,'[1]CSL Inst Appx'!$A$2:$D$52,4,FALSE)</f>
        <v>Certificate</v>
      </c>
      <c r="G42">
        <f>[1]Summary!$H45</f>
        <v>10882</v>
      </c>
      <c r="H42" t="s">
        <v>13</v>
      </c>
      <c r="I42" t="s">
        <v>15</v>
      </c>
      <c r="J42" t="str">
        <f t="shared" si="2"/>
        <v>PAYROLL ADMINISTRATOR</v>
      </c>
      <c r="L42" t="str">
        <f t="shared" si="3"/>
        <v>payroll_administrator</v>
      </c>
      <c r="M42" t="str">
        <f t="shared" si="1"/>
        <v>payroll_administrator_programdata.json</v>
      </c>
      <c r="N42" t="str">
        <f t="shared" si="4"/>
        <v>payroll_administrator.pdf</v>
      </c>
    </row>
    <row r="43" spans="1:14" x14ac:dyDescent="0.25">
      <c r="A43" t="str">
        <f>PROPER([1]Summary!$A46)</f>
        <v>Payroll Clerk Certificate</v>
      </c>
      <c r="B43" s="1">
        <f t="shared" si="5"/>
        <v>24.454545454545453</v>
      </c>
      <c r="C43" s="1">
        <f>[1]Summary!$G46</f>
        <v>538</v>
      </c>
      <c r="D43" t="s">
        <v>13</v>
      </c>
      <c r="E43" t="s">
        <v>13</v>
      </c>
      <c r="F43" t="str">
        <f>VLOOKUP(A43,'[1]CSL Inst Appx'!$A$2:$D$52,4,FALSE)</f>
        <v>Certificate</v>
      </c>
      <c r="G43">
        <f>[1]Summary!$H46</f>
        <v>7656</v>
      </c>
      <c r="H43" t="s">
        <v>13</v>
      </c>
      <c r="I43" t="s">
        <v>15</v>
      </c>
      <c r="J43" t="str">
        <f t="shared" si="2"/>
        <v>PAYROLL CLERK</v>
      </c>
      <c r="L43" t="str">
        <f t="shared" si="3"/>
        <v>payroll_clerk</v>
      </c>
      <c r="M43" t="str">
        <f t="shared" si="1"/>
        <v>payroll_clerk_programdata.json</v>
      </c>
      <c r="N43" t="str">
        <f t="shared" si="4"/>
        <v>payroll_clerk.pdf</v>
      </c>
    </row>
    <row r="44" spans="1:14" x14ac:dyDescent="0.25">
      <c r="A44" t="str">
        <f>PROPER([1]Summary!$A47)</f>
        <v>Pc Support Specialist Diploma</v>
      </c>
      <c r="B44" s="1">
        <f t="shared" si="5"/>
        <v>52.909090909090907</v>
      </c>
      <c r="C44" s="1">
        <f>[1]Summary!$G47</f>
        <v>1164</v>
      </c>
      <c r="D44" t="s">
        <v>13</v>
      </c>
      <c r="E44" t="s">
        <v>13</v>
      </c>
      <c r="F44" t="str">
        <f>VLOOKUP(A44,'[1]CSL Inst Appx'!$A$2:$D$52,4,FALSE)</f>
        <v>Diploma</v>
      </c>
      <c r="G44">
        <f>[1]Summary!$H47</f>
        <v>13604</v>
      </c>
      <c r="H44" t="s">
        <v>13</v>
      </c>
      <c r="I44" t="s">
        <v>14</v>
      </c>
      <c r="J44" t="str">
        <f t="shared" si="2"/>
        <v>PC SUPPORT SPECIALIST</v>
      </c>
      <c r="L44" t="str">
        <f t="shared" si="3"/>
        <v>pc_support_specialist</v>
      </c>
      <c r="M44" t="str">
        <f t="shared" si="1"/>
        <v>pc_support_specialist_programdata.json</v>
      </c>
      <c r="N44" t="str">
        <f t="shared" si="4"/>
        <v>pc_support_specialist.pdf</v>
      </c>
    </row>
    <row r="45" spans="1:14" x14ac:dyDescent="0.25">
      <c r="A45" t="str">
        <f>PROPER([1]Summary!$A48)</f>
        <v>Project Administration Diploma</v>
      </c>
      <c r="B45" s="1">
        <f t="shared" si="5"/>
        <v>45.545454545454547</v>
      </c>
      <c r="C45" s="1">
        <f>[1]Summary!$G48</f>
        <v>1002</v>
      </c>
      <c r="D45" t="s">
        <v>13</v>
      </c>
      <c r="E45" t="s">
        <v>13</v>
      </c>
      <c r="F45" t="str">
        <f>VLOOKUP(A45,'[1]CSL Inst Appx'!$A$2:$D$52,4,FALSE)</f>
        <v>Diploma</v>
      </c>
      <c r="G45">
        <f>[1]Summary!$H48</f>
        <v>14175</v>
      </c>
      <c r="H45" t="s">
        <v>13</v>
      </c>
      <c r="I45" t="s">
        <v>17</v>
      </c>
      <c r="J45" t="str">
        <f t="shared" si="2"/>
        <v>PROJECT ADMINISTRATION</v>
      </c>
      <c r="L45" t="str">
        <f t="shared" si="3"/>
        <v>project_administration</v>
      </c>
      <c r="M45" t="str">
        <f t="shared" si="1"/>
        <v>project_administration_programdata.json</v>
      </c>
      <c r="N45" t="str">
        <f t="shared" si="4"/>
        <v>project_administration.pdf</v>
      </c>
    </row>
    <row r="46" spans="1:14" x14ac:dyDescent="0.25">
      <c r="A46" t="str">
        <f>PROPER([1]Summary!$A49)</f>
        <v>Psa - Computerized Office Skills Certificate</v>
      </c>
      <c r="B46" s="1">
        <f t="shared" si="5"/>
        <v>10.545454545454545</v>
      </c>
      <c r="C46" s="1">
        <f>[1]Summary!$G49</f>
        <v>232</v>
      </c>
      <c r="D46" t="s">
        <v>13</v>
      </c>
      <c r="E46" t="s">
        <v>13</v>
      </c>
      <c r="F46" t="str">
        <f>VLOOKUP(A46,'[1]CSL Inst Appx'!$A$2:$D$52,4,FALSE)</f>
        <v>Certificate</v>
      </c>
      <c r="G46">
        <f>[1]Summary!$H49</f>
        <v>3471</v>
      </c>
      <c r="H46" t="s">
        <v>26</v>
      </c>
      <c r="I46" t="s">
        <v>17</v>
      </c>
      <c r="J46" t="str">
        <f t="shared" si="2"/>
        <v>PSA - COMPUTERIZED OFFICE SKILLS</v>
      </c>
      <c r="L46" t="str">
        <f t="shared" si="3"/>
        <v>psa_computerized_office_skills</v>
      </c>
      <c r="M46" t="str">
        <f t="shared" si="1"/>
        <v>psa_computerized_office_skills_programdata.json</v>
      </c>
      <c r="N46" t="str">
        <f t="shared" si="4"/>
        <v>psa_computerized_office_skills.pdf</v>
      </c>
    </row>
    <row r="47" spans="1:14" x14ac:dyDescent="0.25">
      <c r="A47" t="str">
        <f>PROPER([1]Summary!$A50)</f>
        <v>Sales Associate Certificate</v>
      </c>
      <c r="B47" s="1">
        <f t="shared" si="5"/>
        <v>18.363636363636363</v>
      </c>
      <c r="C47" s="1">
        <f>[1]Summary!$G50</f>
        <v>404</v>
      </c>
      <c r="D47" t="s">
        <v>13</v>
      </c>
      <c r="E47" t="s">
        <v>13</v>
      </c>
      <c r="F47" t="str">
        <f>VLOOKUP(A47,'[1]CSL Inst Appx'!$A$2:$D$52,4,FALSE)</f>
        <v>Certificate</v>
      </c>
      <c r="G47">
        <f>[1]Summary!$H50</f>
        <v>5651</v>
      </c>
      <c r="H47" t="s">
        <v>13</v>
      </c>
      <c r="I47" t="s">
        <v>17</v>
      </c>
      <c r="J47" t="str">
        <f t="shared" si="2"/>
        <v>SALES ASSOCIATE</v>
      </c>
      <c r="L47" t="str">
        <f t="shared" si="3"/>
        <v>sales_associate</v>
      </c>
      <c r="M47" t="str">
        <f t="shared" si="1"/>
        <v>sales_associate_programdata.json</v>
      </c>
      <c r="N47" t="str">
        <f t="shared" si="4"/>
        <v>sales_associate.pdf</v>
      </c>
    </row>
    <row r="48" spans="1:14" x14ac:dyDescent="0.25">
      <c r="A48" t="str">
        <f>PROPER([1]Summary!$A51)</f>
        <v>Sales Professional Diploma</v>
      </c>
      <c r="B48" s="1">
        <f t="shared" si="5"/>
        <v>38.363636363636367</v>
      </c>
      <c r="C48" s="1">
        <f>[1]Summary!$G51</f>
        <v>844</v>
      </c>
      <c r="D48" t="s">
        <v>13</v>
      </c>
      <c r="E48" t="s">
        <v>13</v>
      </c>
      <c r="F48" t="str">
        <f>VLOOKUP(A48,'[1]CSL Inst Appx'!$A$2:$D$52,4,FALSE)</f>
        <v>Diploma</v>
      </c>
      <c r="G48">
        <f>[1]Summary!$H51</f>
        <v>11787</v>
      </c>
      <c r="H48" t="s">
        <v>13</v>
      </c>
      <c r="I48" t="s">
        <v>17</v>
      </c>
      <c r="J48" t="str">
        <f t="shared" si="2"/>
        <v>SALES PROFESSIONAL</v>
      </c>
      <c r="L48" t="str">
        <f t="shared" si="3"/>
        <v>sales_professional</v>
      </c>
      <c r="M48" t="str">
        <f t="shared" si="1"/>
        <v>sales_professional_programdata.json</v>
      </c>
      <c r="N48" t="str">
        <f t="shared" si="4"/>
        <v>sales_professional.pdf</v>
      </c>
    </row>
    <row r="49" spans="1:14" x14ac:dyDescent="0.25">
      <c r="A49" t="str">
        <f>PROPER([1]Summary!$A52)</f>
        <v>Software And Web Developer Diploma</v>
      </c>
      <c r="B49" s="1">
        <f t="shared" si="5"/>
        <v>43.136363636363633</v>
      </c>
      <c r="C49" s="1">
        <f>[1]Summary!$G52</f>
        <v>949</v>
      </c>
      <c r="D49" t="s">
        <v>13</v>
      </c>
      <c r="E49" t="s">
        <v>13</v>
      </c>
      <c r="F49" t="str">
        <f>VLOOKUP(A49,'[1]CSL Inst Appx'!$A$2:$D$52,4,FALSE)</f>
        <v>Diploma</v>
      </c>
      <c r="G49">
        <f>[1]Summary!$H52</f>
        <v>17063</v>
      </c>
      <c r="H49" t="s">
        <v>13</v>
      </c>
      <c r="I49" t="s">
        <v>20</v>
      </c>
      <c r="J49" t="str">
        <f t="shared" si="2"/>
        <v>SOFTWARE AND WEB DEVELOPER</v>
      </c>
      <c r="L49" t="str">
        <f t="shared" si="3"/>
        <v>software_and_web_developer</v>
      </c>
      <c r="M49" t="str">
        <f t="shared" si="1"/>
        <v>software_and_web_developer_programdata.json</v>
      </c>
      <c r="N49" t="str">
        <f t="shared" si="4"/>
        <v>software_and_web_developer.pdf</v>
      </c>
    </row>
    <row r="50" spans="1:14" x14ac:dyDescent="0.25">
      <c r="A50" t="str">
        <f>PROPER([1]Summary!$A53)</f>
        <v>Web Designer Diploma</v>
      </c>
      <c r="B50" s="1">
        <f t="shared" si="5"/>
        <v>53.772727272727273</v>
      </c>
      <c r="C50" s="1">
        <f>[1]Summary!$G53</f>
        <v>1183</v>
      </c>
      <c r="D50" t="s">
        <v>13</v>
      </c>
      <c r="E50" t="s">
        <v>13</v>
      </c>
      <c r="F50" t="str">
        <f>VLOOKUP(A50,'[1]CSL Inst Appx'!$A$2:$D$52,4,FALSE)</f>
        <v>Diploma</v>
      </c>
      <c r="G50">
        <f>[1]Summary!$H53</f>
        <v>17114</v>
      </c>
      <c r="H50" t="s">
        <v>13</v>
      </c>
      <c r="I50" t="s">
        <v>20</v>
      </c>
      <c r="J50" t="str">
        <f t="shared" si="2"/>
        <v>WEB DESIGNER</v>
      </c>
      <c r="L50" t="str">
        <f t="shared" si="3"/>
        <v>web_designer</v>
      </c>
      <c r="M50" t="str">
        <f t="shared" si="1"/>
        <v>web_designer_programdata.json</v>
      </c>
      <c r="N50" t="str">
        <f t="shared" si="4"/>
        <v>web_designer.pdf</v>
      </c>
    </row>
    <row r="51" spans="1:14" x14ac:dyDescent="0.25">
      <c r="A51" t="str">
        <f>PROPER([1]Summary!$A54)</f>
        <v>Web Developer Diploma</v>
      </c>
      <c r="B51" s="1">
        <f t="shared" si="5"/>
        <v>26.863636363636363</v>
      </c>
      <c r="C51" s="1">
        <f>[1]Summary!$G54</f>
        <v>591</v>
      </c>
      <c r="D51" t="s">
        <v>13</v>
      </c>
      <c r="E51" t="s">
        <v>13</v>
      </c>
      <c r="F51" t="str">
        <f>VLOOKUP(A51,'[1]CSL Inst Appx'!$A$2:$D$52,4,FALSE)</f>
        <v>Diploma</v>
      </c>
      <c r="G51">
        <f>[1]Summary!$H54</f>
        <v>10774</v>
      </c>
      <c r="H51" t="s">
        <v>13</v>
      </c>
      <c r="I51" t="s">
        <v>20</v>
      </c>
      <c r="J51" t="str">
        <f t="shared" si="2"/>
        <v>WEB DEVELOPER</v>
      </c>
      <c r="L51" t="str">
        <f t="shared" si="3"/>
        <v>web_developer</v>
      </c>
      <c r="M51" t="str">
        <f t="shared" si="1"/>
        <v>web_developer_programdata.json</v>
      </c>
      <c r="N51" t="str">
        <f t="shared" si="4"/>
        <v>web_developer.pdf</v>
      </c>
    </row>
    <row r="52" spans="1:14" x14ac:dyDescent="0.25">
      <c r="A52" t="s">
        <v>27</v>
      </c>
      <c r="B52" s="1">
        <f t="shared" si="5"/>
        <v>47</v>
      </c>
      <c r="C52">
        <v>1034</v>
      </c>
      <c r="D52" t="s">
        <v>13</v>
      </c>
      <c r="E52" t="s">
        <v>13</v>
      </c>
      <c r="F52" t="s">
        <v>28</v>
      </c>
      <c r="G52">
        <v>20000</v>
      </c>
      <c r="H52" t="s">
        <v>13</v>
      </c>
      <c r="I52" t="s">
        <v>14</v>
      </c>
      <c r="J52" t="str">
        <f t="shared" ref="J52" si="6">SUBSTITUTE(UPPER(TRIM(SUBSTITUTE(A52,F52,"")))," "&amp;F52,"")</f>
        <v>IT TECH SUPPORT SPECIALIST</v>
      </c>
      <c r="L52" t="str">
        <f t="shared" ref="L52" si="7">LOWER(_xlfn.CONCAT(SUBSTITUTE(SUBSTITUTE(SUBSTITUTE(SUBSTITUTE(SUBSTITUTE(SUBSTITUTE(SUBSTITUTE(SUBSTITUTE(SUBSTITUTE(SUBSTITUTE(J52,"+","_"),":","")," ","_"),".","_"),"-","_"),"/","_"),")",""),"(",""),"__","_"),"__","_"),K52))</f>
        <v>it_tech_support_specialist</v>
      </c>
      <c r="M52" t="str">
        <f t="shared" ref="M52" si="8">SUBSTITUTE(_xlfn.CONCAT(L52,"_programdata.json"),"__","_")</f>
        <v>it_tech_support_specialist_programdata.json</v>
      </c>
      <c r="N52" t="str">
        <f t="shared" ref="N52" si="9">_xlfn.CONCAT(L52,".pdf")</f>
        <v>it_tech_support_specialist.pdf</v>
      </c>
    </row>
    <row r="53" spans="1:14" x14ac:dyDescent="0.25">
      <c r="A53" t="str">
        <f>PROPER([1]Summary!$A56)</f>
        <v/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A840-2FB7-4680-9B25-F11F28C13EC1}">
  <dimension ref="A1"/>
  <sheetViews>
    <sheetView workbookViewId="0"/>
  </sheetViews>
  <sheetFormatPr defaultRowHeight="15" x14ac:dyDescent="0.25"/>
  <sheetData>
    <row r="1" spans="1:1" x14ac:dyDescent="0.25">
      <c r="A1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2" sqref="A2:A9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14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programlisting</vt:lpstr>
      <vt:lpstr>Weeks</vt:lpstr>
      <vt:lpstr>categories</vt:lpstr>
      <vt:lpstr>weeks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MikeRoss</dc:creator>
  <cp:lastModifiedBy>MikeRoss</cp:lastModifiedBy>
  <dcterms:created xsi:type="dcterms:W3CDTF">2023-07-17T17:00:05Z</dcterms:created>
  <dcterms:modified xsi:type="dcterms:W3CDTF">2023-07-18T18:31:20Z</dcterms:modified>
</cp:coreProperties>
</file>