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sil\OneDrive\Рабочий стол\"/>
    </mc:Choice>
  </mc:AlternateContent>
  <xr:revisionPtr revIDLastSave="0" documentId="13_ncr:1_{C9387A48-B726-484E-9493-AFAEE0627BF7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Диаграмма1" sheetId="4" r:id="rId1"/>
    <sheet name="Лист1" sheetId="1" r:id="rId2"/>
  </sheets>
  <definedNames>
    <definedName name="_xlchart.v1.0" hidden="1">Лист1!$D$31:$G$31</definedName>
    <definedName name="_xlchart.v1.1" hidden="1">Лист1!$D$32:$G$32</definedName>
    <definedName name="_xlchart.v1.2" hidden="1">Лист1!$M$3:$M$30</definedName>
    <definedName name="_xlchart.v1.3" hidden="1">Лист1!$R$3:$R$30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O3" i="1"/>
  <c r="B15" i="1"/>
  <c r="M24" i="1"/>
  <c r="M25" i="1"/>
  <c r="M26" i="1"/>
  <c r="M27" i="1"/>
  <c r="M28" i="1"/>
  <c r="M29" i="1"/>
  <c r="M19" i="1"/>
  <c r="M20" i="1"/>
  <c r="M21" i="1"/>
  <c r="M22" i="1"/>
  <c r="M23" i="1"/>
  <c r="M13" i="1"/>
  <c r="M14" i="1" s="1"/>
  <c r="M15" i="1" s="1"/>
  <c r="M16" i="1" s="1"/>
  <c r="M17" i="1" s="1"/>
  <c r="M18" i="1" s="1"/>
  <c r="M7" i="1"/>
  <c r="M8" i="1"/>
  <c r="M9" i="1"/>
  <c r="M10" i="1"/>
  <c r="M11" i="1"/>
  <c r="M12" i="1"/>
  <c r="M6" i="1"/>
  <c r="B14" i="1"/>
  <c r="B12" i="1"/>
  <c r="B13" i="1"/>
  <c r="F5" i="1"/>
  <c r="C9" i="1"/>
  <c r="D9" i="1"/>
  <c r="E9" i="1"/>
  <c r="F9" i="1"/>
  <c r="G9" i="1"/>
  <c r="H9" i="1"/>
  <c r="I9" i="1"/>
  <c r="J9" i="1"/>
  <c r="K9" i="1"/>
  <c r="B9" i="1"/>
  <c r="B3" i="1"/>
</calcChain>
</file>

<file path=xl/sharedStrings.xml><?xml version="1.0" encoding="utf-8"?>
<sst xmlns="http://schemas.openxmlformats.org/spreadsheetml/2006/main" count="10" uniqueCount="10">
  <si>
    <t>Размахи:</t>
  </si>
  <si>
    <t>СКО:</t>
  </si>
  <si>
    <t>Ср. знач.:</t>
  </si>
  <si>
    <t>Ср. СКО:</t>
  </si>
  <si>
    <t>f1</t>
  </si>
  <si>
    <t>f2</t>
  </si>
  <si>
    <t>Ср. СКО/3:</t>
  </si>
  <si>
    <t>НСР f1</t>
  </si>
  <si>
    <t>НСР f2</t>
  </si>
  <si>
    <t>Кр. дост.: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</si>
</sst>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Лист1!$D$31:$G$31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1.4</c:v>
                </c:pt>
              </c:numCache>
            </c:numRef>
          </c:xVal>
          <c:yVal>
            <c:numRef>
              <c:f>Лист1!$D$32:$G$32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9-43F2-BC3B-7FFD1EA9FBB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Лист1!$M$3:$M$30</c:f>
              <c:numCache>
                <c:formatCode>General</c:formatCode>
                <c:ptCount val="28"/>
                <c:pt idx="0">
                  <c:v>0</c:v>
                </c:pt>
                <c:pt idx="1">
                  <c:v>0.4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0.82000000000000006</c:v>
                </c:pt>
                <c:pt idx="6">
                  <c:v>0.84000000000000008</c:v>
                </c:pt>
                <c:pt idx="7">
                  <c:v>0.8600000000000001</c:v>
                </c:pt>
                <c:pt idx="8">
                  <c:v>0.88000000000000012</c:v>
                </c:pt>
                <c:pt idx="9">
                  <c:v>0.90000000000000013</c:v>
                </c:pt>
                <c:pt idx="10">
                  <c:v>0.92000000000000015</c:v>
                </c:pt>
                <c:pt idx="11">
                  <c:v>0.94000000000000017</c:v>
                </c:pt>
                <c:pt idx="12">
                  <c:v>0.96000000000000019</c:v>
                </c:pt>
                <c:pt idx="13">
                  <c:v>0.9800000000000002</c:v>
                </c:pt>
                <c:pt idx="14">
                  <c:v>1.0000000000000002</c:v>
                </c:pt>
                <c:pt idx="15">
                  <c:v>1.0200000000000002</c:v>
                </c:pt>
                <c:pt idx="16">
                  <c:v>1.0400000000000003</c:v>
                </c:pt>
                <c:pt idx="17">
                  <c:v>1.0600000000000003</c:v>
                </c:pt>
                <c:pt idx="18">
                  <c:v>1.0800000000000003</c:v>
                </c:pt>
                <c:pt idx="19">
                  <c:v>1.1000000000000003</c:v>
                </c:pt>
                <c:pt idx="20">
                  <c:v>1.1200000000000003</c:v>
                </c:pt>
                <c:pt idx="21">
                  <c:v>1.1400000000000003</c:v>
                </c:pt>
                <c:pt idx="22">
                  <c:v>1.1600000000000004</c:v>
                </c:pt>
                <c:pt idx="23">
                  <c:v>1.1800000000000004</c:v>
                </c:pt>
                <c:pt idx="24">
                  <c:v>1.2000000000000004</c:v>
                </c:pt>
                <c:pt idx="25">
                  <c:v>1.2200000000000004</c:v>
                </c:pt>
                <c:pt idx="26">
                  <c:v>1.2400000000000004</c:v>
                </c:pt>
                <c:pt idx="27">
                  <c:v>1.4</c:v>
                </c:pt>
              </c:numCache>
            </c:numRef>
          </c:xVal>
          <c:yVal>
            <c:numRef>
              <c:f>Лист1!$R$3:$R$30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0.99999999999999689</c:v>
                </c:pt>
                <c:pt idx="7">
                  <c:v>0.99999999999555078</c:v>
                </c:pt>
                <c:pt idx="8">
                  <c:v>0.99999999752028768</c:v>
                </c:pt>
                <c:pt idx="9">
                  <c:v>0.99999945256674216</c:v>
                </c:pt>
                <c:pt idx="10">
                  <c:v>0.9999517083219025</c:v>
                </c:pt>
                <c:pt idx="11">
                  <c:v>0.99827364081400971</c:v>
                </c:pt>
                <c:pt idx="12">
                  <c:v>0.97438268335394873</c:v>
                </c:pt>
                <c:pt idx="13">
                  <c:v>0.83515901133068837</c:v>
                </c:pt>
                <c:pt idx="14">
                  <c:v>0.49999999999999567</c:v>
                </c:pt>
                <c:pt idx="15">
                  <c:v>0.16484098866930619</c:v>
                </c:pt>
                <c:pt idx="16">
                  <c:v>2.5617316646049978E-2</c:v>
                </c:pt>
                <c:pt idx="17">
                  <c:v>1.7263591859901306E-3</c:v>
                </c:pt>
                <c:pt idx="18">
                  <c:v>4.8291678097478358E-5</c:v>
                </c:pt>
                <c:pt idx="19">
                  <c:v>5.4743325785255135E-7</c:v>
                </c:pt>
                <c:pt idx="20">
                  <c:v>2.4797123357523043E-9</c:v>
                </c:pt>
                <c:pt idx="21">
                  <c:v>4.4491696696236123E-12</c:v>
                </c:pt>
                <c:pt idx="22">
                  <c:v>3.1438738289836214E-15</c:v>
                </c:pt>
                <c:pt idx="23">
                  <c:v>8.7145020856416533E-19</c:v>
                </c:pt>
                <c:pt idx="24">
                  <c:v>9.4490145594526783E-23</c:v>
                </c:pt>
                <c:pt idx="25">
                  <c:v>3.9994050785908931E-27</c:v>
                </c:pt>
                <c:pt idx="26">
                  <c:v>6.5976283468178585E-32</c:v>
                </c:pt>
                <c:pt idx="27">
                  <c:v>6.041739575024393E-85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9-43F2-BC3B-7FFD1EA9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6191"/>
        <c:axId val="766434287"/>
      </c:scatterChart>
      <c:valAx>
        <c:axId val="4314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434287"/>
        <c:crosses val="autoZero"/>
        <c:crossBetween val="midCat"/>
      </c:valAx>
      <c:valAx>
        <c:axId val="766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49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F4517B-1612-4BB5-8D0A-27E3C7AA7E76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913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355928-05B6-4559-A2BE-AD79DDB6C3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2"/>
  <sheetViews>
    <sheetView tabSelected="1" zoomScale="80" zoomScaleNormal="80" workbookViewId="0">
      <selection activeCell="N4" sqref="N4"/>
    </sheetView>
  </sheetViews>
  <sheetFormatPr defaultRowHeight="14.25" x14ac:dyDescent="0.45"/>
  <sheetData>
    <row r="2" spans="1:21" x14ac:dyDescent="0.4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s="4" t="s">
        <v>4</v>
      </c>
      <c r="O2" s="4" t="s">
        <v>5</v>
      </c>
      <c r="Q2" t="s">
        <v>7</v>
      </c>
      <c r="R2" t="s">
        <v>8</v>
      </c>
    </row>
    <row r="3" spans="1:21" x14ac:dyDescent="0.45">
      <c r="A3">
        <v>1</v>
      </c>
      <c r="B3">
        <f>-0.5</f>
        <v>-0.5</v>
      </c>
      <c r="C3">
        <v>-0.8</v>
      </c>
      <c r="D3">
        <v>-0.5</v>
      </c>
      <c r="E3">
        <v>-1.1000000000000001</v>
      </c>
      <c r="F3">
        <v>-1.2</v>
      </c>
      <c r="G3">
        <v>-0.6</v>
      </c>
      <c r="H3">
        <v>-0.7</v>
      </c>
      <c r="I3">
        <v>-1.1000000000000001</v>
      </c>
      <c r="J3">
        <v>-0.4</v>
      </c>
      <c r="K3">
        <v>-0.5</v>
      </c>
      <c r="M3" s="4">
        <v>0</v>
      </c>
      <c r="N3" s="6">
        <f>(1+M3)/($B$15)</f>
        <v>48.737732496649329</v>
      </c>
      <c r="O3" s="6">
        <f>(1-M3)/($B$15)</f>
        <v>48.737732496649329</v>
      </c>
      <c r="Q3">
        <f>NORMSDIST(N3)</f>
        <v>1</v>
      </c>
      <c r="R3">
        <f>NORMSDIST(O3)</f>
        <v>1</v>
      </c>
      <c r="T3" s="7"/>
      <c r="U3" s="7"/>
    </row>
    <row r="4" spans="1:21" x14ac:dyDescent="0.45">
      <c r="A4">
        <v>2</v>
      </c>
      <c r="B4">
        <v>-0.4</v>
      </c>
      <c r="C4">
        <v>-1.1000000000000001</v>
      </c>
      <c r="D4">
        <v>-0.8</v>
      </c>
      <c r="E4">
        <v>-0.8</v>
      </c>
      <c r="F4">
        <v>-1</v>
      </c>
      <c r="G4">
        <v>-0.9</v>
      </c>
      <c r="H4">
        <v>-0.7</v>
      </c>
      <c r="I4">
        <v>-0.6</v>
      </c>
      <c r="J4">
        <v>-0.1</v>
      </c>
      <c r="K4">
        <v>-0.5</v>
      </c>
      <c r="M4" s="4">
        <v>0.4</v>
      </c>
      <c r="N4" s="6">
        <f t="shared" ref="N4:N30" si="0">(1+M4)/($B$15)</f>
        <v>68.232825495309058</v>
      </c>
      <c r="O4" s="6">
        <f t="shared" ref="O4:O30" si="1">(1-M4)/($B$15)</f>
        <v>29.242639497989597</v>
      </c>
      <c r="Q4">
        <f t="shared" ref="Q4:Q30" si="2">NORMSDIST(N4)</f>
        <v>1</v>
      </c>
      <c r="R4">
        <f t="shared" ref="R4:R30" si="3">NORMSDIST(O4)</f>
        <v>1</v>
      </c>
      <c r="T4" s="7"/>
      <c r="U4" s="7"/>
    </row>
    <row r="5" spans="1:21" x14ac:dyDescent="0.45">
      <c r="A5">
        <v>3</v>
      </c>
      <c r="B5">
        <v>-1</v>
      </c>
      <c r="C5">
        <v>-0.3</v>
      </c>
      <c r="D5">
        <v>-1.2</v>
      </c>
      <c r="E5">
        <v>-1.3</v>
      </c>
      <c r="F5">
        <f>-1.2</f>
        <v>-1.2</v>
      </c>
      <c r="G5">
        <v>-1.3</v>
      </c>
      <c r="H5">
        <v>-0.6</v>
      </c>
      <c r="I5">
        <v>-1.3</v>
      </c>
      <c r="J5">
        <v>-0.7</v>
      </c>
      <c r="K5">
        <v>-0.3</v>
      </c>
      <c r="M5" s="4">
        <v>0.76</v>
      </c>
      <c r="N5" s="6">
        <f t="shared" si="0"/>
        <v>85.778409194102821</v>
      </c>
      <c r="O5" s="6">
        <f t="shared" si="1"/>
        <v>11.697055799195839</v>
      </c>
      <c r="Q5">
        <f t="shared" si="2"/>
        <v>1</v>
      </c>
      <c r="R5">
        <f t="shared" si="3"/>
        <v>1</v>
      </c>
      <c r="T5" s="7"/>
      <c r="U5" s="7"/>
    </row>
    <row r="6" spans="1:21" x14ac:dyDescent="0.45">
      <c r="A6">
        <v>4</v>
      </c>
      <c r="B6">
        <v>-0.7</v>
      </c>
      <c r="C6">
        <v>-0.5</v>
      </c>
      <c r="D6">
        <v>-0.8</v>
      </c>
      <c r="E6">
        <v>-0.7</v>
      </c>
      <c r="F6">
        <v>-1.7</v>
      </c>
      <c r="G6">
        <v>-1.4</v>
      </c>
      <c r="H6">
        <v>-1</v>
      </c>
      <c r="I6">
        <v>-0.8</v>
      </c>
      <c r="J6">
        <v>-0.2</v>
      </c>
      <c r="K6">
        <v>0</v>
      </c>
      <c r="M6" s="4">
        <f>M5+0.02</f>
        <v>0.78</v>
      </c>
      <c r="N6" s="6">
        <f t="shared" si="0"/>
        <v>86.753163844035811</v>
      </c>
      <c r="O6" s="6">
        <f t="shared" si="1"/>
        <v>10.722301149262853</v>
      </c>
      <c r="Q6">
        <f t="shared" si="2"/>
        <v>1</v>
      </c>
      <c r="R6">
        <f t="shared" si="3"/>
        <v>1</v>
      </c>
      <c r="T6" s="7"/>
      <c r="U6" s="7"/>
    </row>
    <row r="7" spans="1:21" x14ac:dyDescent="0.45">
      <c r="A7">
        <v>5</v>
      </c>
      <c r="B7">
        <v>-0.6</v>
      </c>
      <c r="C7">
        <v>-1.1000000000000001</v>
      </c>
      <c r="D7">
        <v>-0.7</v>
      </c>
      <c r="E7">
        <v>-1</v>
      </c>
      <c r="F7">
        <v>-1.4</v>
      </c>
      <c r="G7">
        <v>-1.2</v>
      </c>
      <c r="H7">
        <v>-0.9</v>
      </c>
      <c r="I7">
        <v>-1.1000000000000001</v>
      </c>
      <c r="J7">
        <v>-0.6</v>
      </c>
      <c r="K7">
        <v>0.3</v>
      </c>
      <c r="M7" s="4">
        <f t="shared" ref="M7:M29" si="4">M6+0.02</f>
        <v>0.8</v>
      </c>
      <c r="N7" s="6">
        <f t="shared" si="0"/>
        <v>87.727918493968801</v>
      </c>
      <c r="O7" s="6">
        <f t="shared" si="1"/>
        <v>9.7475464993298644</v>
      </c>
      <c r="Q7">
        <f t="shared" si="2"/>
        <v>1</v>
      </c>
      <c r="R7">
        <f t="shared" si="3"/>
        <v>1</v>
      </c>
      <c r="T7" s="7"/>
      <c r="U7" s="7"/>
    </row>
    <row r="8" spans="1:21" x14ac:dyDescent="0.45">
      <c r="A8">
        <v>6</v>
      </c>
      <c r="B8">
        <v>-0.2</v>
      </c>
      <c r="C8">
        <v>-0.8</v>
      </c>
      <c r="D8">
        <v>-1.6</v>
      </c>
      <c r="E8">
        <v>-1</v>
      </c>
      <c r="F8">
        <v>-0.8</v>
      </c>
      <c r="G8">
        <v>-1.1000000000000001</v>
      </c>
      <c r="H8">
        <v>-1.5</v>
      </c>
      <c r="I8">
        <v>-0.1</v>
      </c>
      <c r="J8">
        <v>-0.5</v>
      </c>
      <c r="K8">
        <v>-0.7</v>
      </c>
      <c r="M8" s="4">
        <f t="shared" si="4"/>
        <v>0.82000000000000006</v>
      </c>
      <c r="N8" s="6">
        <f t="shared" si="0"/>
        <v>88.702673143901791</v>
      </c>
      <c r="O8" s="6">
        <f t="shared" si="1"/>
        <v>8.7727918493968762</v>
      </c>
      <c r="Q8">
        <f t="shared" si="2"/>
        <v>1</v>
      </c>
      <c r="R8">
        <f t="shared" si="3"/>
        <v>1</v>
      </c>
      <c r="T8" s="7"/>
      <c r="U8" s="7"/>
    </row>
    <row r="9" spans="1:21" x14ac:dyDescent="0.45">
      <c r="A9" s="1" t="s">
        <v>0</v>
      </c>
      <c r="B9">
        <f>MAX(B3:B8)-MIN(B3:B8)</f>
        <v>0.8</v>
      </c>
      <c r="C9">
        <f t="shared" ref="C9:K9" si="5">MAX(C3:C8)-MIN(C3:C8)</f>
        <v>0.8</v>
      </c>
      <c r="D9">
        <f t="shared" si="5"/>
        <v>1.1000000000000001</v>
      </c>
      <c r="E9">
        <f t="shared" si="5"/>
        <v>0.60000000000000009</v>
      </c>
      <c r="F9">
        <f t="shared" si="5"/>
        <v>0.89999999999999991</v>
      </c>
      <c r="G9">
        <f t="shared" si="5"/>
        <v>0.79999999999999993</v>
      </c>
      <c r="H9">
        <f t="shared" si="5"/>
        <v>0.9</v>
      </c>
      <c r="I9">
        <f t="shared" si="5"/>
        <v>1.2</v>
      </c>
      <c r="J9">
        <f t="shared" si="5"/>
        <v>0.6</v>
      </c>
      <c r="K9">
        <f t="shared" si="5"/>
        <v>1</v>
      </c>
      <c r="M9" s="4">
        <f t="shared" si="4"/>
        <v>0.84000000000000008</v>
      </c>
      <c r="N9" s="6">
        <f t="shared" si="0"/>
        <v>89.677427793834781</v>
      </c>
      <c r="O9" s="6">
        <f t="shared" si="1"/>
        <v>7.7980371994638888</v>
      </c>
      <c r="Q9">
        <f t="shared" si="2"/>
        <v>1</v>
      </c>
      <c r="R9">
        <f t="shared" si="3"/>
        <v>0.99999999999999689</v>
      </c>
      <c r="T9" s="7"/>
      <c r="U9" s="7"/>
    </row>
    <row r="10" spans="1:21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M10" s="4">
        <f t="shared" si="4"/>
        <v>0.8600000000000001</v>
      </c>
      <c r="N10" s="6">
        <f t="shared" si="0"/>
        <v>90.652182443767757</v>
      </c>
      <c r="O10" s="6">
        <f t="shared" si="1"/>
        <v>6.8232825495309015</v>
      </c>
      <c r="Q10">
        <f t="shared" si="2"/>
        <v>1</v>
      </c>
      <c r="R10">
        <f t="shared" si="3"/>
        <v>0.99999999999555078</v>
      </c>
      <c r="T10" s="7"/>
      <c r="U10" s="7"/>
    </row>
    <row r="11" spans="1:21" x14ac:dyDescent="0.45">
      <c r="M11" s="4">
        <f t="shared" si="4"/>
        <v>0.88000000000000012</v>
      </c>
      <c r="N11" s="6">
        <f t="shared" si="0"/>
        <v>91.626937093700747</v>
      </c>
      <c r="O11" s="6">
        <f t="shared" si="1"/>
        <v>5.8485278995979142</v>
      </c>
      <c r="Q11">
        <f t="shared" si="2"/>
        <v>1</v>
      </c>
      <c r="R11">
        <f t="shared" si="3"/>
        <v>0.99999999752028768</v>
      </c>
      <c r="T11" s="7"/>
      <c r="U11" s="7"/>
    </row>
    <row r="12" spans="1:21" x14ac:dyDescent="0.45">
      <c r="A12" s="1" t="s">
        <v>2</v>
      </c>
      <c r="B12">
        <f>AVERAGE(B9:K9)</f>
        <v>0.86999999999999988</v>
      </c>
      <c r="M12" s="4">
        <f t="shared" si="4"/>
        <v>0.90000000000000013</v>
      </c>
      <c r="N12" s="6">
        <f t="shared" si="0"/>
        <v>92.601691743633737</v>
      </c>
      <c r="O12" s="6">
        <f t="shared" si="1"/>
        <v>4.8737732496649269</v>
      </c>
      <c r="Q12">
        <f t="shared" si="2"/>
        <v>1</v>
      </c>
      <c r="R12">
        <f t="shared" si="3"/>
        <v>0.99999945256674216</v>
      </c>
      <c r="T12" s="7"/>
      <c r="U12" s="7"/>
    </row>
    <row r="13" spans="1:21" x14ac:dyDescent="0.45">
      <c r="A13" s="1" t="s">
        <v>1</v>
      </c>
      <c r="B13" s="2">
        <f>STDEV(B9:K9)</f>
        <v>0.1946506842754194</v>
      </c>
      <c r="M13" s="4">
        <f>M12+0.02</f>
        <v>0.92000000000000015</v>
      </c>
      <c r="N13" s="6">
        <f t="shared" si="0"/>
        <v>93.576446393566727</v>
      </c>
      <c r="O13" s="6">
        <f t="shared" si="1"/>
        <v>3.8990185997319391</v>
      </c>
      <c r="Q13">
        <f t="shared" si="2"/>
        <v>1</v>
      </c>
      <c r="R13">
        <f t="shared" si="3"/>
        <v>0.9999517083219025</v>
      </c>
      <c r="T13" s="7"/>
      <c r="U13" s="7"/>
    </row>
    <row r="14" spans="1:21" x14ac:dyDescent="0.45">
      <c r="A14" s="1" t="s">
        <v>3</v>
      </c>
      <c r="B14" s="2">
        <f>1/10^0.5*B13</f>
        <v>6.1553951042064722E-2</v>
      </c>
      <c r="M14" s="4">
        <f t="shared" si="4"/>
        <v>0.94000000000000017</v>
      </c>
      <c r="N14" s="6">
        <f t="shared" si="0"/>
        <v>94.551201043499717</v>
      </c>
      <c r="O14" s="6">
        <f t="shared" si="1"/>
        <v>2.9242639497989518</v>
      </c>
      <c r="Q14">
        <f t="shared" si="2"/>
        <v>1</v>
      </c>
      <c r="R14">
        <f t="shared" si="3"/>
        <v>0.99827364081400971</v>
      </c>
      <c r="T14" s="7"/>
      <c r="U14" s="7"/>
    </row>
    <row r="15" spans="1:21" x14ac:dyDescent="0.45">
      <c r="A15" s="1" t="s">
        <v>6</v>
      </c>
      <c r="B15" s="2">
        <f>B14/3</f>
        <v>2.0517983680688242E-2</v>
      </c>
      <c r="M15" s="4">
        <f t="shared" si="4"/>
        <v>0.96000000000000019</v>
      </c>
      <c r="N15" s="6">
        <f t="shared" si="0"/>
        <v>95.525955693432707</v>
      </c>
      <c r="O15" s="6">
        <f t="shared" si="1"/>
        <v>1.9495092998659642</v>
      </c>
      <c r="Q15">
        <f t="shared" si="2"/>
        <v>1</v>
      </c>
      <c r="R15">
        <f t="shared" si="3"/>
        <v>0.97438268335394873</v>
      </c>
      <c r="T15" s="7"/>
      <c r="U15" s="7"/>
    </row>
    <row r="16" spans="1:21" x14ac:dyDescent="0.45">
      <c r="M16" s="4">
        <f t="shared" si="4"/>
        <v>0.9800000000000002</v>
      </c>
      <c r="N16" s="6">
        <f t="shared" si="0"/>
        <v>96.500710343365682</v>
      </c>
      <c r="O16" s="6">
        <f t="shared" si="1"/>
        <v>0.97475464993297667</v>
      </c>
      <c r="Q16">
        <f t="shared" si="2"/>
        <v>1</v>
      </c>
      <c r="R16">
        <f t="shared" si="3"/>
        <v>0.83515901133068837</v>
      </c>
      <c r="T16" s="7"/>
      <c r="U16" s="7"/>
    </row>
    <row r="17" spans="4:21" x14ac:dyDescent="0.45">
      <c r="M17" s="4">
        <f t="shared" si="4"/>
        <v>1.0000000000000002</v>
      </c>
      <c r="N17" s="6">
        <f t="shared" si="0"/>
        <v>97.475464993298658</v>
      </c>
      <c r="O17" s="6">
        <f t="shared" si="1"/>
        <v>-1.082195055716036E-14</v>
      </c>
      <c r="Q17">
        <f t="shared" si="2"/>
        <v>1</v>
      </c>
      <c r="R17">
        <f t="shared" si="3"/>
        <v>0.49999999999999567</v>
      </c>
      <c r="T17" s="7"/>
      <c r="U17" s="7"/>
    </row>
    <row r="18" spans="4:21" x14ac:dyDescent="0.45">
      <c r="M18" s="4">
        <f t="shared" si="4"/>
        <v>1.0200000000000002</v>
      </c>
      <c r="N18" s="6">
        <f t="shared" si="0"/>
        <v>98.450219643231677</v>
      </c>
      <c r="O18" s="6">
        <f t="shared" si="1"/>
        <v>-0.97475464993299832</v>
      </c>
      <c r="Q18">
        <f t="shared" si="2"/>
        <v>1</v>
      </c>
      <c r="R18">
        <f t="shared" si="3"/>
        <v>0.16484098866930619</v>
      </c>
      <c r="T18" s="7"/>
      <c r="U18" s="7"/>
    </row>
    <row r="19" spans="4:21" x14ac:dyDescent="0.45">
      <c r="M19" s="4">
        <f>M18+0.02</f>
        <v>1.0400000000000003</v>
      </c>
      <c r="N19" s="6">
        <f t="shared" si="0"/>
        <v>99.424974293164638</v>
      </c>
      <c r="O19" s="6">
        <f t="shared" si="1"/>
        <v>-1.9495092998659858</v>
      </c>
      <c r="Q19">
        <f t="shared" si="2"/>
        <v>1</v>
      </c>
      <c r="R19">
        <f t="shared" si="3"/>
        <v>2.5617316646049978E-2</v>
      </c>
      <c r="T19" s="7"/>
      <c r="U19" s="7"/>
    </row>
    <row r="20" spans="4:21" x14ac:dyDescent="0.45">
      <c r="M20" s="4">
        <f t="shared" si="4"/>
        <v>1.0600000000000003</v>
      </c>
      <c r="N20" s="6">
        <f t="shared" si="0"/>
        <v>100.39972894309764</v>
      </c>
      <c r="O20" s="6">
        <f t="shared" si="1"/>
        <v>-2.9242639497989735</v>
      </c>
      <c r="Q20">
        <f t="shared" si="2"/>
        <v>1</v>
      </c>
      <c r="R20">
        <f t="shared" si="3"/>
        <v>1.7263591859901306E-3</v>
      </c>
      <c r="T20" s="7"/>
      <c r="U20" s="7"/>
    </row>
    <row r="21" spans="4:21" x14ac:dyDescent="0.45">
      <c r="M21" s="4">
        <f t="shared" si="4"/>
        <v>1.0800000000000003</v>
      </c>
      <c r="N21" s="6">
        <f t="shared" si="0"/>
        <v>101.37448359303062</v>
      </c>
      <c r="O21" s="6">
        <f t="shared" si="1"/>
        <v>-3.8990185997319609</v>
      </c>
      <c r="Q21">
        <f t="shared" si="2"/>
        <v>1</v>
      </c>
      <c r="R21">
        <f t="shared" si="3"/>
        <v>4.8291678097478358E-5</v>
      </c>
      <c r="T21" s="7"/>
      <c r="U21" s="7"/>
    </row>
    <row r="22" spans="4:21" x14ac:dyDescent="0.45">
      <c r="M22" s="4">
        <f t="shared" si="4"/>
        <v>1.1000000000000003</v>
      </c>
      <c r="N22" s="6">
        <f t="shared" si="0"/>
        <v>102.34923824296362</v>
      </c>
      <c r="O22" s="6">
        <f t="shared" si="1"/>
        <v>-4.8737732496649482</v>
      </c>
      <c r="Q22">
        <f t="shared" si="2"/>
        <v>1</v>
      </c>
      <c r="R22">
        <f t="shared" si="3"/>
        <v>5.4743325785255135E-7</v>
      </c>
      <c r="T22" s="7"/>
      <c r="U22" s="7"/>
    </row>
    <row r="23" spans="4:21" x14ac:dyDescent="0.45">
      <c r="M23" s="4">
        <f t="shared" si="4"/>
        <v>1.1200000000000003</v>
      </c>
      <c r="N23" s="6">
        <f t="shared" si="0"/>
        <v>103.32399289289658</v>
      </c>
      <c r="O23" s="6">
        <f t="shared" si="1"/>
        <v>-5.8485278995979355</v>
      </c>
      <c r="Q23">
        <f t="shared" si="2"/>
        <v>1</v>
      </c>
      <c r="R23">
        <f t="shared" si="3"/>
        <v>2.4797123357523043E-9</v>
      </c>
      <c r="T23" s="7"/>
      <c r="U23" s="7"/>
    </row>
    <row r="24" spans="4:21" x14ac:dyDescent="0.45">
      <c r="M24" s="4">
        <f>M23+0.02</f>
        <v>1.1400000000000003</v>
      </c>
      <c r="N24" s="6">
        <f t="shared" si="0"/>
        <v>104.2987475428296</v>
      </c>
      <c r="O24" s="6">
        <f t="shared" si="1"/>
        <v>-6.8232825495309237</v>
      </c>
      <c r="Q24">
        <f t="shared" si="2"/>
        <v>1</v>
      </c>
      <c r="R24">
        <f t="shared" si="3"/>
        <v>4.4491696696236123E-12</v>
      </c>
      <c r="T24" s="7"/>
      <c r="U24" s="7"/>
    </row>
    <row r="25" spans="4:21" x14ac:dyDescent="0.45">
      <c r="M25" s="4">
        <f t="shared" si="4"/>
        <v>1.1600000000000004</v>
      </c>
      <c r="N25" s="6">
        <f t="shared" si="0"/>
        <v>105.27350219276256</v>
      </c>
      <c r="O25" s="6">
        <f t="shared" si="1"/>
        <v>-7.7980371994639111</v>
      </c>
      <c r="Q25">
        <f t="shared" si="2"/>
        <v>1</v>
      </c>
      <c r="R25">
        <f t="shared" si="3"/>
        <v>3.1438738289836214E-15</v>
      </c>
      <c r="T25" s="7"/>
      <c r="U25" s="7"/>
    </row>
    <row r="26" spans="4:21" x14ac:dyDescent="0.45">
      <c r="M26" s="4">
        <f t="shared" si="4"/>
        <v>1.1800000000000004</v>
      </c>
      <c r="N26" s="6">
        <f t="shared" si="0"/>
        <v>106.24825684269557</v>
      </c>
      <c r="O26" s="6">
        <f t="shared" si="1"/>
        <v>-8.7727918493968975</v>
      </c>
      <c r="Q26">
        <f t="shared" si="2"/>
        <v>1</v>
      </c>
      <c r="R26">
        <f t="shared" si="3"/>
        <v>8.7145020856416533E-19</v>
      </c>
      <c r="T26" s="7"/>
      <c r="U26" s="7"/>
    </row>
    <row r="27" spans="4:21" x14ac:dyDescent="0.45">
      <c r="M27" s="4">
        <f t="shared" si="4"/>
        <v>1.2000000000000004</v>
      </c>
      <c r="N27" s="6">
        <f t="shared" si="0"/>
        <v>107.22301149262854</v>
      </c>
      <c r="O27" s="6">
        <f t="shared" si="1"/>
        <v>-9.7475464993298857</v>
      </c>
      <c r="Q27">
        <f t="shared" si="2"/>
        <v>1</v>
      </c>
      <c r="R27">
        <f t="shared" si="3"/>
        <v>9.4490145594526783E-23</v>
      </c>
      <c r="T27" s="7"/>
      <c r="U27" s="7"/>
    </row>
    <row r="28" spans="4:21" x14ac:dyDescent="0.45">
      <c r="M28" s="4">
        <f t="shared" si="4"/>
        <v>1.2200000000000004</v>
      </c>
      <c r="N28" s="6">
        <f t="shared" si="0"/>
        <v>108.19776614256155</v>
      </c>
      <c r="O28" s="6">
        <f t="shared" si="1"/>
        <v>-10.722301149262874</v>
      </c>
      <c r="Q28">
        <f t="shared" si="2"/>
        <v>1</v>
      </c>
      <c r="R28">
        <f t="shared" si="3"/>
        <v>3.9994050785908931E-27</v>
      </c>
      <c r="T28" s="7"/>
      <c r="U28" s="7"/>
    </row>
    <row r="29" spans="4:21" x14ac:dyDescent="0.45">
      <c r="M29" s="4">
        <f t="shared" si="4"/>
        <v>1.2400000000000004</v>
      </c>
      <c r="N29" s="6">
        <f t="shared" si="0"/>
        <v>109.17252079249451</v>
      </c>
      <c r="O29" s="6">
        <f t="shared" si="1"/>
        <v>-11.69705579919586</v>
      </c>
      <c r="Q29">
        <f t="shared" si="2"/>
        <v>1</v>
      </c>
      <c r="R29">
        <f t="shared" si="3"/>
        <v>6.5976283468178585E-32</v>
      </c>
      <c r="T29" s="7"/>
      <c r="U29" s="7"/>
    </row>
    <row r="30" spans="4:21" x14ac:dyDescent="0.45">
      <c r="M30" s="4">
        <v>1.4</v>
      </c>
      <c r="N30" s="6">
        <f t="shared" si="0"/>
        <v>116.97055799195839</v>
      </c>
      <c r="O30" s="6">
        <f t="shared" si="1"/>
        <v>-19.495092998659729</v>
      </c>
      <c r="Q30">
        <f t="shared" si="2"/>
        <v>1</v>
      </c>
      <c r="R30">
        <f t="shared" si="3"/>
        <v>6.041739575024393E-85</v>
      </c>
      <c r="T30" s="7"/>
      <c r="U30" s="7"/>
    </row>
    <row r="31" spans="4:21" x14ac:dyDescent="0.45">
      <c r="D31">
        <v>0</v>
      </c>
      <c r="E31">
        <v>1</v>
      </c>
      <c r="F31">
        <v>1</v>
      </c>
      <c r="G31">
        <v>1.4</v>
      </c>
      <c r="T31" s="7"/>
      <c r="U31" s="7"/>
    </row>
    <row r="32" spans="4:21" x14ac:dyDescent="0.45">
      <c r="D32">
        <v>1</v>
      </c>
      <c r="E32">
        <v>1</v>
      </c>
      <c r="F32">
        <v>0</v>
      </c>
      <c r="G32">
        <v>0</v>
      </c>
      <c r="Q32" s="1" t="s">
        <v>9</v>
      </c>
      <c r="R32">
        <v>97.024000000000001</v>
      </c>
      <c r="T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Васильев</dc:creator>
  <cp:lastModifiedBy>Дмитрий Васильев</cp:lastModifiedBy>
  <dcterms:created xsi:type="dcterms:W3CDTF">2015-06-05T18:19:34Z</dcterms:created>
  <dcterms:modified xsi:type="dcterms:W3CDTF">2023-10-02T11:43:07Z</dcterms:modified>
</cp:coreProperties>
</file>