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sil\OneDrive\Рабочий стол\Lessons\Current_Semester\Laboratory\МСИИК\"/>
    </mc:Choice>
  </mc:AlternateContent>
  <xr:revisionPtr revIDLastSave="0" documentId="13_ncr:1_{21907A6E-E9FB-49D0-9194-BD936529A69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1" i="1"/>
  <c r="J38" i="1"/>
  <c r="J39" i="1"/>
  <c r="J40" i="1"/>
  <c r="J41" i="1"/>
  <c r="J42" i="1"/>
  <c r="J43" i="1"/>
  <c r="J50" i="1"/>
  <c r="J51" i="1"/>
  <c r="J52" i="1"/>
  <c r="J53" i="1"/>
  <c r="J54" i="1"/>
  <c r="J5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J44" i="1" s="1"/>
  <c r="G45" i="1"/>
  <c r="I45" i="1" s="1"/>
  <c r="J45" i="1" s="1"/>
  <c r="G46" i="1"/>
  <c r="I46" i="1" s="1"/>
  <c r="J46" i="1" s="1"/>
  <c r="G47" i="1"/>
  <c r="I47" i="1" s="1"/>
  <c r="J47" i="1" s="1"/>
  <c r="G48" i="1"/>
  <c r="I48" i="1" s="1"/>
  <c r="J48" i="1" s="1"/>
  <c r="G49" i="1"/>
  <c r="I49" i="1" s="1"/>
  <c r="J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J56" i="1" s="1"/>
  <c r="G57" i="1"/>
  <c r="I57" i="1" s="1"/>
  <c r="J57" i="1" s="1"/>
  <c r="G37" i="1"/>
  <c r="I37" i="1" s="1"/>
  <c r="J37" i="1" s="1"/>
  <c r="H8" i="1"/>
  <c r="H6" i="1"/>
  <c r="G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C8" i="1"/>
  <c r="C7" i="1"/>
  <c r="H7" i="1" s="1"/>
  <c r="B8" i="1"/>
  <c r="B9" i="1" s="1"/>
  <c r="B10" i="1" l="1"/>
  <c r="C9" i="1"/>
  <c r="H9" i="1" s="1"/>
  <c r="B11" i="1" l="1"/>
  <c r="C10" i="1"/>
  <c r="H10" i="1" s="1"/>
  <c r="B12" i="1" l="1"/>
  <c r="C11" i="1"/>
  <c r="H11" i="1" s="1"/>
  <c r="B13" i="1" l="1"/>
  <c r="C12" i="1"/>
  <c r="H12" i="1" s="1"/>
  <c r="B14" i="1" l="1"/>
  <c r="C13" i="1"/>
  <c r="H13" i="1" s="1"/>
  <c r="B15" i="1" l="1"/>
  <c r="C14" i="1"/>
  <c r="H14" i="1" s="1"/>
  <c r="B16" i="1" l="1"/>
  <c r="C15" i="1"/>
  <c r="H15" i="1" s="1"/>
  <c r="B17" i="1" l="1"/>
  <c r="C16" i="1"/>
  <c r="H16" i="1" s="1"/>
  <c r="B18" i="1" l="1"/>
  <c r="C17" i="1"/>
  <c r="H17" i="1" s="1"/>
  <c r="B19" i="1" l="1"/>
  <c r="C18" i="1"/>
  <c r="H18" i="1" s="1"/>
  <c r="B20" i="1" l="1"/>
  <c r="C19" i="1"/>
  <c r="H19" i="1" s="1"/>
  <c r="B21" i="1" l="1"/>
  <c r="C20" i="1"/>
  <c r="H20" i="1" s="1"/>
  <c r="B22" i="1" l="1"/>
  <c r="C21" i="1"/>
  <c r="H21" i="1" s="1"/>
  <c r="B23" i="1" l="1"/>
  <c r="C22" i="1"/>
  <c r="H22" i="1" s="1"/>
  <c r="B24" i="1" l="1"/>
  <c r="C23" i="1"/>
  <c r="H23" i="1" s="1"/>
  <c r="B25" i="1" l="1"/>
  <c r="C24" i="1"/>
  <c r="H24" i="1" s="1"/>
  <c r="B26" i="1" l="1"/>
  <c r="C25" i="1"/>
  <c r="H25" i="1" s="1"/>
  <c r="C26" i="1" l="1"/>
  <c r="H26" i="1" s="1"/>
  <c r="A26" i="1"/>
</calcChain>
</file>

<file path=xl/sharedStrings.xml><?xml version="1.0" encoding="utf-8"?>
<sst xmlns="http://schemas.openxmlformats.org/spreadsheetml/2006/main" count="18" uniqueCount="16">
  <si>
    <t>Лимбу</t>
  </si>
  <si>
    <t>Число делений лимба ni</t>
  </si>
  <si>
    <t>Lлi=ni*Ц, мм</t>
  </si>
  <si>
    <t>Индикатору lUi, мм</t>
  </si>
  <si>
    <t>Перемещение суппорта, отсчитанное по:</t>
  </si>
  <si>
    <t>δЛi=lЛi-lСРi, мм</t>
  </si>
  <si>
    <t>Число оборотов лимба Ni</t>
  </si>
  <si>
    <t>Lлi=Ni*Ц, мм</t>
  </si>
  <si>
    <t>Индикатору LUi, мм</t>
  </si>
  <si>
    <r>
      <t>lср=</t>
    </r>
    <r>
      <rPr>
        <sz val="11"/>
        <color theme="1"/>
        <rFont val="Calibri"/>
        <family val="2"/>
        <charset val="204"/>
      </rPr>
      <t>∑lui/3</t>
    </r>
    <r>
      <rPr>
        <sz val="11"/>
        <color theme="1"/>
        <rFont val="Calibri"/>
        <family val="2"/>
        <scheme val="minor"/>
      </rPr>
      <t>, мм</t>
    </r>
  </si>
  <si>
    <t>δХi=LСРi-LЛi, мм</t>
  </si>
  <si>
    <r>
      <t>L'ср=</t>
    </r>
    <r>
      <rPr>
        <sz val="11"/>
        <color theme="1"/>
        <rFont val="Calibri"/>
        <family val="2"/>
        <charset val="204"/>
      </rPr>
      <t>∑Lui/3</t>
    </r>
    <r>
      <rPr>
        <sz val="11"/>
        <color theme="1"/>
        <rFont val="Calibri"/>
        <family val="2"/>
        <scheme val="minor"/>
      </rPr>
      <t>, мм</t>
    </r>
  </si>
  <si>
    <t>Погрешность индикатора δUi, мм</t>
  </si>
  <si>
    <t>Lсрi=L'срi-δUi, мм</t>
  </si>
  <si>
    <t>δpi</t>
  </si>
  <si>
    <t>Lлi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</si>
</sst>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Лист1!$D$61:$D$81</c:f>
              <c:numCache>
                <c:formatCode>General</c:formatCode>
                <c:ptCount val="21"/>
                <c:pt idx="0">
                  <c:v>0</c:v>
                </c:pt>
                <c:pt idx="1">
                  <c:v>1.95</c:v>
                </c:pt>
                <c:pt idx="2">
                  <c:v>3.9</c:v>
                </c:pt>
                <c:pt idx="3">
                  <c:v>5.85</c:v>
                </c:pt>
                <c:pt idx="4">
                  <c:v>7.8</c:v>
                </c:pt>
                <c:pt idx="5">
                  <c:v>9.75</c:v>
                </c:pt>
                <c:pt idx="6">
                  <c:v>11.7</c:v>
                </c:pt>
                <c:pt idx="7">
                  <c:v>13.65</c:v>
                </c:pt>
                <c:pt idx="8">
                  <c:v>15.6</c:v>
                </c:pt>
                <c:pt idx="9">
                  <c:v>17.55</c:v>
                </c:pt>
                <c:pt idx="10">
                  <c:v>19.5</c:v>
                </c:pt>
                <c:pt idx="11">
                  <c:v>21.45</c:v>
                </c:pt>
                <c:pt idx="12">
                  <c:v>23.4</c:v>
                </c:pt>
                <c:pt idx="13">
                  <c:v>25.349999999999998</c:v>
                </c:pt>
                <c:pt idx="14">
                  <c:v>27.3</c:v>
                </c:pt>
                <c:pt idx="15">
                  <c:v>29.25</c:v>
                </c:pt>
                <c:pt idx="16">
                  <c:v>31.2</c:v>
                </c:pt>
                <c:pt idx="17">
                  <c:v>33.15</c:v>
                </c:pt>
                <c:pt idx="18">
                  <c:v>35.1</c:v>
                </c:pt>
                <c:pt idx="19">
                  <c:v>37.049999999999997</c:v>
                </c:pt>
                <c:pt idx="20">
                  <c:v>39</c:v>
                </c:pt>
              </c:numCache>
            </c:numRef>
          </c:xVal>
          <c:yVal>
            <c:numRef>
              <c:f>Лист1!$C$61:$C$81</c:f>
              <c:numCache>
                <c:formatCode>0.000</c:formatCode>
                <c:ptCount val="21"/>
                <c:pt idx="0">
                  <c:v>0</c:v>
                </c:pt>
                <c:pt idx="1">
                  <c:v>3.2611666666666661</c:v>
                </c:pt>
                <c:pt idx="2">
                  <c:v>7.2139999999999995</c:v>
                </c:pt>
                <c:pt idx="3">
                  <c:v>9.3525000000000009</c:v>
                </c:pt>
                <c:pt idx="4">
                  <c:v>6.0986666666666673</c:v>
                </c:pt>
                <c:pt idx="5">
                  <c:v>3.8495000000000021</c:v>
                </c:pt>
                <c:pt idx="6">
                  <c:v>1.1853333333333342</c:v>
                </c:pt>
                <c:pt idx="7">
                  <c:v>0.32383333333333164</c:v>
                </c:pt>
                <c:pt idx="8">
                  <c:v>-0.13333333333333364</c:v>
                </c:pt>
                <c:pt idx="9">
                  <c:v>-1.3831666666666644</c:v>
                </c:pt>
                <c:pt idx="10">
                  <c:v>-1.6286666666666663</c:v>
                </c:pt>
                <c:pt idx="11">
                  <c:v>-3.2668333333333317</c:v>
                </c:pt>
                <c:pt idx="12">
                  <c:v>-3.6103333333333341</c:v>
                </c:pt>
                <c:pt idx="13">
                  <c:v>-5.4575000000000005</c:v>
                </c:pt>
                <c:pt idx="14">
                  <c:v>-6.1990000000000016</c:v>
                </c:pt>
                <c:pt idx="15">
                  <c:v>-6.2541666666666647</c:v>
                </c:pt>
                <c:pt idx="16">
                  <c:v>-4.2999999999999989</c:v>
                </c:pt>
                <c:pt idx="17">
                  <c:v>-2.8521666666666672</c:v>
                </c:pt>
                <c:pt idx="18">
                  <c:v>-0.79099999999999504</c:v>
                </c:pt>
                <c:pt idx="19">
                  <c:v>0.46416666666667283</c:v>
                </c:pt>
                <c:pt idx="20">
                  <c:v>0.90333333333334132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9-493B-8A3B-12010BF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71055"/>
        <c:axId val="1582669391"/>
      </c:scatterChart>
      <c:valAx>
        <c:axId val="15826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669391"/>
        <c:crosses val="autoZero"/>
        <c:crossBetween val="midCat"/>
      </c:valAx>
      <c:valAx>
        <c:axId val="1582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67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597694</xdr:colOff>
      <xdr:row>7</xdr:row>
      <xdr:rowOff>126206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F0CBDF-3238-4FE2-8544-FC66F89AAD10}"/>
            </a:ext>
          </a:extLst>
        </xdr:cNvPr>
        <xdr:cNvSpPr txBox="1"/>
      </xdr:nvSpPr>
      <xdr:spPr>
        <a:xfrm>
          <a:off x="5417344" y="18597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597694</xdr:colOff>
      <xdr:row>38</xdr:row>
      <xdr:rowOff>126206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DC1FA5-B58C-4FB7-9E21-A473AFA4BECD}"/>
            </a:ext>
          </a:extLst>
        </xdr:cNvPr>
        <xdr:cNvSpPr txBox="1"/>
      </xdr:nvSpPr>
      <xdr:spPr>
        <a:xfrm>
          <a:off x="6817519" y="20740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0</xdr:colOff>
      <xdr:row>59</xdr:row>
      <xdr:rowOff>183696</xdr:rowOff>
    </xdr:from>
    <xdr:to>
      <xdr:col>12</xdr:col>
      <xdr:colOff>415017</xdr:colOff>
      <xdr:row>82</xdr:row>
      <xdr:rowOff>20409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2559300-942E-4C8B-B625-6815C16B9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tabSelected="1" topLeftCell="A47" zoomScale="70" zoomScaleNormal="70" workbookViewId="0">
      <selection activeCell="O51" sqref="O51"/>
    </sheetView>
  </sheetViews>
  <sheetFormatPr defaultRowHeight="14.25" x14ac:dyDescent="0.45"/>
  <cols>
    <col min="2" max="10" width="15.59765625" customWidth="1"/>
  </cols>
  <sheetData>
    <row r="2" spans="2:8" ht="20" customHeight="1" x14ac:dyDescent="0.45">
      <c r="B2" s="2" t="s">
        <v>4</v>
      </c>
      <c r="C2" s="2"/>
      <c r="D2" s="2"/>
      <c r="E2" s="2"/>
      <c r="F2" s="2"/>
      <c r="G2" s="2" t="s">
        <v>9</v>
      </c>
      <c r="H2" s="3" t="s">
        <v>5</v>
      </c>
    </row>
    <row r="3" spans="2:8" ht="20" customHeight="1" x14ac:dyDescent="0.45">
      <c r="B3" s="2" t="s">
        <v>0</v>
      </c>
      <c r="C3" s="2"/>
      <c r="D3" s="2" t="s">
        <v>3</v>
      </c>
      <c r="E3" s="2"/>
      <c r="F3" s="2"/>
      <c r="G3" s="2"/>
      <c r="H3" s="2"/>
    </row>
    <row r="4" spans="2:8" ht="40.049999999999997" customHeight="1" x14ac:dyDescent="0.45">
      <c r="B4" s="4" t="s">
        <v>1</v>
      </c>
      <c r="C4" s="5" t="s">
        <v>2</v>
      </c>
      <c r="D4" s="5">
        <v>1</v>
      </c>
      <c r="E4" s="5">
        <v>2</v>
      </c>
      <c r="F4" s="5">
        <v>3</v>
      </c>
      <c r="G4" s="2"/>
      <c r="H4" s="2"/>
    </row>
    <row r="5" spans="2:8" ht="20" customHeight="1" x14ac:dyDescent="0.45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</row>
    <row r="6" spans="2:8" ht="20" customHeight="1" x14ac:dyDescent="0.45"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SUM(D6:F6)/3</f>
        <v>0</v>
      </c>
      <c r="H6" s="5">
        <f>C6-G6</f>
        <v>0</v>
      </c>
    </row>
    <row r="7" spans="2:8" ht="20" customHeight="1" x14ac:dyDescent="0.45">
      <c r="B7" s="5">
        <v>2</v>
      </c>
      <c r="C7" s="5">
        <f>0.04875*B7</f>
        <v>9.7500000000000003E-2</v>
      </c>
      <c r="D7" s="5">
        <v>0.08</v>
      </c>
      <c r="E7" s="5">
        <v>6.5000000000000002E-2</v>
      </c>
      <c r="F7" s="5">
        <v>6.5000000000000002E-2</v>
      </c>
      <c r="G7" s="10">
        <f t="shared" ref="G7:G25" si="0">SUM(D7:F7)/3</f>
        <v>7.0000000000000007E-2</v>
      </c>
      <c r="H7" s="10">
        <f t="shared" ref="H7:H26" si="1">C7-G7</f>
        <v>2.7499999999999997E-2</v>
      </c>
    </row>
    <row r="8" spans="2:8" ht="20" customHeight="1" x14ac:dyDescent="0.45">
      <c r="B8" s="5">
        <f>B7+2</f>
        <v>4</v>
      </c>
      <c r="C8" s="5">
        <f t="shared" ref="C8:C26" si="2">0.04875*B8</f>
        <v>0.19500000000000001</v>
      </c>
      <c r="D8" s="5">
        <v>0.16</v>
      </c>
      <c r="E8" s="5">
        <v>0.16</v>
      </c>
      <c r="F8" s="5">
        <v>0.15</v>
      </c>
      <c r="G8" s="10">
        <f t="shared" si="0"/>
        <v>0.15666666666666665</v>
      </c>
      <c r="H8" s="10">
        <f t="shared" si="1"/>
        <v>3.8333333333333358E-2</v>
      </c>
    </row>
    <row r="9" spans="2:8" ht="20" customHeight="1" x14ac:dyDescent="0.45">
      <c r="B9" s="5">
        <f t="shared" ref="B9:B26" si="3">B8+2</f>
        <v>6</v>
      </c>
      <c r="C9" s="5">
        <f t="shared" si="2"/>
        <v>0.29249999999999998</v>
      </c>
      <c r="D9" s="5">
        <v>0.27</v>
      </c>
      <c r="E9" s="5">
        <v>0.25</v>
      </c>
      <c r="F9" s="5">
        <v>0.25</v>
      </c>
      <c r="G9" s="10">
        <f t="shared" si="0"/>
        <v>0.25666666666666665</v>
      </c>
      <c r="H9" s="10">
        <f t="shared" si="1"/>
        <v>3.5833333333333328E-2</v>
      </c>
    </row>
    <row r="10" spans="2:8" ht="20" customHeight="1" x14ac:dyDescent="0.45">
      <c r="B10" s="5">
        <f t="shared" si="3"/>
        <v>8</v>
      </c>
      <c r="C10" s="5">
        <f t="shared" si="2"/>
        <v>0.39</v>
      </c>
      <c r="D10" s="5">
        <v>0.38</v>
      </c>
      <c r="E10" s="5">
        <v>0.36</v>
      </c>
      <c r="F10" s="5">
        <v>0.36</v>
      </c>
      <c r="G10" s="10">
        <f t="shared" si="0"/>
        <v>0.3666666666666667</v>
      </c>
      <c r="H10" s="10">
        <f t="shared" si="1"/>
        <v>2.3333333333333317E-2</v>
      </c>
    </row>
    <row r="11" spans="2:8" ht="20" customHeight="1" x14ac:dyDescent="0.45">
      <c r="B11" s="5">
        <f t="shared" si="3"/>
        <v>10</v>
      </c>
      <c r="C11" s="5">
        <f t="shared" si="2"/>
        <v>0.48750000000000004</v>
      </c>
      <c r="D11" s="5">
        <v>0.48</v>
      </c>
      <c r="E11" s="5">
        <v>0.46500000000000002</v>
      </c>
      <c r="F11" s="5">
        <v>0.46</v>
      </c>
      <c r="G11" s="10">
        <f t="shared" si="0"/>
        <v>0.46833333333333332</v>
      </c>
      <c r="H11" s="10">
        <f t="shared" si="1"/>
        <v>1.9166666666666721E-2</v>
      </c>
    </row>
    <row r="12" spans="2:8" ht="20" customHeight="1" x14ac:dyDescent="0.45">
      <c r="B12" s="5">
        <f t="shared" si="3"/>
        <v>12</v>
      </c>
      <c r="C12" s="5">
        <f t="shared" si="2"/>
        <v>0.58499999999999996</v>
      </c>
      <c r="D12" s="5">
        <v>0.57999999999999996</v>
      </c>
      <c r="E12" s="5">
        <v>0.56999999999999995</v>
      </c>
      <c r="F12" s="5">
        <v>0.56999999999999995</v>
      </c>
      <c r="G12" s="10">
        <f t="shared" si="0"/>
        <v>0.57333333333333325</v>
      </c>
      <c r="H12" s="10">
        <f t="shared" si="1"/>
        <v>1.1666666666666714E-2</v>
      </c>
    </row>
    <row r="13" spans="2:8" x14ac:dyDescent="0.45">
      <c r="B13" s="5">
        <f t="shared" si="3"/>
        <v>14</v>
      </c>
      <c r="C13" s="5">
        <f t="shared" si="2"/>
        <v>0.6825</v>
      </c>
      <c r="D13" s="8">
        <v>0.69</v>
      </c>
      <c r="E13" s="9">
        <v>0.67</v>
      </c>
      <c r="F13" s="9">
        <v>0.68</v>
      </c>
      <c r="G13" s="10">
        <f t="shared" si="0"/>
        <v>0.68</v>
      </c>
      <c r="H13" s="10">
        <f t="shared" si="1"/>
        <v>2.4999999999999467E-3</v>
      </c>
    </row>
    <row r="14" spans="2:8" x14ac:dyDescent="0.45">
      <c r="B14" s="5">
        <f t="shared" si="3"/>
        <v>16</v>
      </c>
      <c r="C14" s="5">
        <f t="shared" si="2"/>
        <v>0.78</v>
      </c>
      <c r="D14" s="8">
        <v>0.8</v>
      </c>
      <c r="E14" s="9">
        <v>0.78</v>
      </c>
      <c r="F14" s="9">
        <v>0.78</v>
      </c>
      <c r="G14" s="10">
        <f t="shared" si="0"/>
        <v>0.78666666666666674</v>
      </c>
      <c r="H14" s="10">
        <f t="shared" si="1"/>
        <v>-6.6666666666667096E-3</v>
      </c>
    </row>
    <row r="15" spans="2:8" ht="20" customHeight="1" x14ac:dyDescent="0.45">
      <c r="B15" s="5">
        <f t="shared" si="3"/>
        <v>18</v>
      </c>
      <c r="C15" s="5">
        <f t="shared" si="2"/>
        <v>0.87750000000000006</v>
      </c>
      <c r="D15" s="8">
        <v>0.9</v>
      </c>
      <c r="E15" s="9">
        <v>0.89</v>
      </c>
      <c r="F15" s="9">
        <v>0.89</v>
      </c>
      <c r="G15" s="10">
        <f t="shared" si="0"/>
        <v>0.89333333333333342</v>
      </c>
      <c r="H15" s="10">
        <f t="shared" si="1"/>
        <v>-1.5833333333333366E-2</v>
      </c>
    </row>
    <row r="16" spans="2:8" ht="20" customHeight="1" x14ac:dyDescent="0.45">
      <c r="B16" s="5">
        <f t="shared" si="3"/>
        <v>20</v>
      </c>
      <c r="C16" s="5">
        <f t="shared" si="2"/>
        <v>0.97500000000000009</v>
      </c>
      <c r="D16" s="8">
        <v>1</v>
      </c>
      <c r="E16" s="9">
        <v>0.99</v>
      </c>
      <c r="F16" s="9">
        <v>0.99</v>
      </c>
      <c r="G16" s="10">
        <f t="shared" si="0"/>
        <v>0.99333333333333329</v>
      </c>
      <c r="H16" s="10">
        <f t="shared" si="1"/>
        <v>-1.8333333333333202E-2</v>
      </c>
    </row>
    <row r="17" spans="1:10" ht="40.049999999999997" customHeight="1" x14ac:dyDescent="0.45">
      <c r="B17" s="5">
        <f t="shared" si="3"/>
        <v>22</v>
      </c>
      <c r="C17" s="5">
        <f t="shared" si="2"/>
        <v>1.0725</v>
      </c>
      <c r="D17" s="8">
        <v>1.095</v>
      </c>
      <c r="E17" s="9">
        <v>1.08</v>
      </c>
      <c r="F17" s="9">
        <v>1.08</v>
      </c>
      <c r="G17" s="10">
        <f t="shared" si="0"/>
        <v>1.085</v>
      </c>
      <c r="H17" s="10">
        <f t="shared" si="1"/>
        <v>-1.2499999999999956E-2</v>
      </c>
    </row>
    <row r="18" spans="1:10" ht="20" customHeight="1" x14ac:dyDescent="0.45">
      <c r="B18" s="5">
        <f t="shared" si="3"/>
        <v>24</v>
      </c>
      <c r="C18" s="5">
        <f t="shared" si="2"/>
        <v>1.17</v>
      </c>
      <c r="D18" s="8">
        <v>1.18</v>
      </c>
      <c r="E18" s="9">
        <v>1.1599999999999999</v>
      </c>
      <c r="F18" s="9">
        <v>1.1599999999999999</v>
      </c>
      <c r="G18" s="10">
        <f t="shared" si="0"/>
        <v>1.1666666666666667</v>
      </c>
      <c r="H18" s="10">
        <f t="shared" si="1"/>
        <v>3.3333333333331883E-3</v>
      </c>
    </row>
    <row r="19" spans="1:10" ht="20" customHeight="1" x14ac:dyDescent="0.45">
      <c r="B19" s="5">
        <f t="shared" si="3"/>
        <v>26</v>
      </c>
      <c r="C19" s="5">
        <f t="shared" si="2"/>
        <v>1.2675000000000001</v>
      </c>
      <c r="D19" s="8">
        <v>1.27</v>
      </c>
      <c r="E19" s="9">
        <v>1.25</v>
      </c>
      <c r="F19" s="9">
        <v>1.25</v>
      </c>
      <c r="G19" s="10">
        <f t="shared" si="0"/>
        <v>1.2566666666666666</v>
      </c>
      <c r="H19" s="10">
        <f t="shared" si="1"/>
        <v>1.0833333333333472E-2</v>
      </c>
    </row>
    <row r="20" spans="1:10" ht="20" customHeight="1" x14ac:dyDescent="0.45">
      <c r="B20" s="5">
        <f t="shared" si="3"/>
        <v>28</v>
      </c>
      <c r="C20" s="5">
        <f t="shared" si="2"/>
        <v>1.365</v>
      </c>
      <c r="D20" s="8">
        <v>1.37</v>
      </c>
      <c r="E20" s="9">
        <v>1.35</v>
      </c>
      <c r="F20" s="9">
        <v>1.35</v>
      </c>
      <c r="G20" s="10">
        <f t="shared" si="0"/>
        <v>1.3566666666666667</v>
      </c>
      <c r="H20" s="10">
        <f t="shared" si="1"/>
        <v>8.3333333333333037E-3</v>
      </c>
    </row>
    <row r="21" spans="1:10" ht="20" customHeight="1" x14ac:dyDescent="0.45">
      <c r="B21" s="5">
        <f t="shared" si="3"/>
        <v>30</v>
      </c>
      <c r="C21" s="5">
        <f t="shared" si="2"/>
        <v>1.4625000000000001</v>
      </c>
      <c r="D21" s="8">
        <v>1.47</v>
      </c>
      <c r="E21" s="9">
        <v>1.45</v>
      </c>
      <c r="F21" s="9">
        <v>1.45</v>
      </c>
      <c r="G21" s="10">
        <f t="shared" si="0"/>
        <v>1.4566666666666668</v>
      </c>
      <c r="H21" s="10">
        <f t="shared" si="1"/>
        <v>5.833333333333357E-3</v>
      </c>
    </row>
    <row r="22" spans="1:10" ht="20" customHeight="1" x14ac:dyDescent="0.45">
      <c r="B22" s="5">
        <f t="shared" si="3"/>
        <v>32</v>
      </c>
      <c r="C22" s="5">
        <f t="shared" si="2"/>
        <v>1.56</v>
      </c>
      <c r="D22" s="8">
        <v>1.56</v>
      </c>
      <c r="E22" s="9">
        <v>1.55</v>
      </c>
      <c r="F22" s="9">
        <v>1.54</v>
      </c>
      <c r="G22" s="10">
        <f t="shared" si="0"/>
        <v>1.55</v>
      </c>
      <c r="H22" s="10">
        <f t="shared" si="1"/>
        <v>1.0000000000000009E-2</v>
      </c>
    </row>
    <row r="23" spans="1:10" ht="20" customHeight="1" x14ac:dyDescent="0.45">
      <c r="B23" s="5">
        <f t="shared" si="3"/>
        <v>34</v>
      </c>
      <c r="C23" s="5">
        <f t="shared" si="2"/>
        <v>1.6575</v>
      </c>
      <c r="D23" s="8">
        <v>1.65</v>
      </c>
      <c r="E23" s="9">
        <v>1.64</v>
      </c>
      <c r="F23" s="9">
        <v>1.63</v>
      </c>
      <c r="G23" s="10">
        <f t="shared" si="0"/>
        <v>1.64</v>
      </c>
      <c r="H23" s="10">
        <f t="shared" si="1"/>
        <v>1.7500000000000071E-2</v>
      </c>
    </row>
    <row r="24" spans="1:10" ht="20" customHeight="1" x14ac:dyDescent="0.45">
      <c r="B24" s="5">
        <f t="shared" si="3"/>
        <v>36</v>
      </c>
      <c r="C24" s="5">
        <f t="shared" si="2"/>
        <v>1.7550000000000001</v>
      </c>
      <c r="D24" s="8">
        <v>1.74</v>
      </c>
      <c r="E24" s="9">
        <v>1.73</v>
      </c>
      <c r="F24" s="9">
        <v>1.72</v>
      </c>
      <c r="G24" s="10">
        <f t="shared" si="0"/>
        <v>1.7299999999999998</v>
      </c>
      <c r="H24" s="10">
        <f t="shared" si="1"/>
        <v>2.5000000000000355E-2</v>
      </c>
    </row>
    <row r="25" spans="1:10" ht="20" customHeight="1" x14ac:dyDescent="0.45">
      <c r="B25" s="5">
        <f t="shared" si="3"/>
        <v>38</v>
      </c>
      <c r="C25" s="5">
        <f t="shared" si="2"/>
        <v>1.8525</v>
      </c>
      <c r="D25" s="8">
        <v>1.84</v>
      </c>
      <c r="E25" s="9">
        <v>1.82</v>
      </c>
      <c r="F25" s="9">
        <v>1.82</v>
      </c>
      <c r="G25" s="10">
        <f t="shared" si="0"/>
        <v>1.8266666666666669</v>
      </c>
      <c r="H25" s="10">
        <f t="shared" si="1"/>
        <v>2.5833333333333153E-2</v>
      </c>
    </row>
    <row r="26" spans="1:10" x14ac:dyDescent="0.45">
      <c r="A26">
        <f>D26/B26</f>
        <v>4.8750000000000002E-2</v>
      </c>
      <c r="B26" s="5">
        <f t="shared" si="3"/>
        <v>40</v>
      </c>
      <c r="C26" s="5">
        <f t="shared" si="2"/>
        <v>1.9500000000000002</v>
      </c>
      <c r="D26" s="8">
        <v>1.95</v>
      </c>
      <c r="E26" s="9">
        <v>1.93</v>
      </c>
      <c r="F26" s="9">
        <v>1.93</v>
      </c>
      <c r="G26" s="10">
        <f>SUM(D26:F26)/3</f>
        <v>1.9366666666666665</v>
      </c>
      <c r="H26" s="10">
        <f t="shared" si="1"/>
        <v>1.3333333333333641E-2</v>
      </c>
    </row>
    <row r="32" spans="1:10" x14ac:dyDescent="0.45">
      <c r="B32" s="2" t="s">
        <v>4</v>
      </c>
      <c r="C32" s="2"/>
      <c r="D32" s="2"/>
      <c r="E32" s="2"/>
      <c r="F32" s="2"/>
      <c r="G32" s="2" t="s">
        <v>11</v>
      </c>
      <c r="H32" s="6" t="s">
        <v>12</v>
      </c>
      <c r="I32" s="2" t="s">
        <v>13</v>
      </c>
      <c r="J32" s="3" t="s">
        <v>10</v>
      </c>
    </row>
    <row r="33" spans="1:10" x14ac:dyDescent="0.45">
      <c r="B33" s="2" t="s">
        <v>0</v>
      </c>
      <c r="C33" s="2"/>
      <c r="D33" s="2" t="s">
        <v>8</v>
      </c>
      <c r="E33" s="2"/>
      <c r="F33" s="2"/>
      <c r="G33" s="2"/>
      <c r="H33" s="7"/>
      <c r="I33" s="2"/>
      <c r="J33" s="2"/>
    </row>
    <row r="34" spans="1:10" ht="28.5" x14ac:dyDescent="0.45">
      <c r="B34" s="4" t="s">
        <v>6</v>
      </c>
      <c r="C34" s="5" t="s">
        <v>7</v>
      </c>
      <c r="D34" s="5">
        <v>1</v>
      </c>
      <c r="E34" s="5">
        <v>2</v>
      </c>
      <c r="F34" s="5">
        <v>3</v>
      </c>
      <c r="G34" s="2"/>
      <c r="H34" s="7"/>
      <c r="I34" s="2"/>
      <c r="J34" s="2"/>
    </row>
    <row r="35" spans="1:10" x14ac:dyDescent="0.45">
      <c r="A35" s="1"/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H35" s="5">
        <v>7</v>
      </c>
      <c r="I35" s="8">
        <v>8</v>
      </c>
      <c r="J35" s="8">
        <v>9</v>
      </c>
    </row>
    <row r="36" spans="1:10" x14ac:dyDescent="0.45">
      <c r="A36" s="1"/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8">
        <v>0</v>
      </c>
      <c r="J36" s="8">
        <v>0</v>
      </c>
    </row>
    <row r="37" spans="1:10" x14ac:dyDescent="0.45">
      <c r="A37" s="1"/>
      <c r="B37" s="9">
        <v>1</v>
      </c>
      <c r="C37" s="9">
        <f>1.95*B37</f>
        <v>1.95</v>
      </c>
      <c r="D37" s="9">
        <v>1.8900000000000001</v>
      </c>
      <c r="E37" s="9">
        <v>1.87</v>
      </c>
      <c r="F37" s="9">
        <v>1.891</v>
      </c>
      <c r="G37" s="11">
        <f>(D37+E37+F37)/3</f>
        <v>1.8836666666666666</v>
      </c>
      <c r="H37" s="9">
        <v>-3.3</v>
      </c>
      <c r="I37" s="11">
        <f>G37-H37</f>
        <v>5.1836666666666664</v>
      </c>
      <c r="J37" s="10">
        <f>I37-C37</f>
        <v>3.2336666666666662</v>
      </c>
    </row>
    <row r="38" spans="1:10" x14ac:dyDescent="0.45">
      <c r="A38" s="1"/>
      <c r="B38" s="9">
        <v>2</v>
      </c>
      <c r="C38" s="9">
        <f t="shared" ref="C38:C57" si="4">1.95*B38</f>
        <v>3.9</v>
      </c>
      <c r="D38" s="9">
        <v>3.88</v>
      </c>
      <c r="E38" s="9">
        <v>3.8600000000000003</v>
      </c>
      <c r="F38" s="9">
        <v>3.8869999999999996</v>
      </c>
      <c r="G38" s="11">
        <f t="shared" ref="G38:G57" si="5">(D38+E38+F38)/3</f>
        <v>3.8756666666666661</v>
      </c>
      <c r="H38" s="9">
        <v>-7.2</v>
      </c>
      <c r="I38" s="11">
        <f t="shared" ref="I38:I57" si="6">G38-H38</f>
        <v>11.075666666666667</v>
      </c>
      <c r="J38" s="10">
        <f t="shared" ref="J38:J57" si="7">I38-C38</f>
        <v>7.1756666666666664</v>
      </c>
    </row>
    <row r="39" spans="1:10" x14ac:dyDescent="0.45">
      <c r="A39" s="1"/>
      <c r="B39" s="9">
        <v>3</v>
      </c>
      <c r="C39" s="9">
        <f t="shared" si="4"/>
        <v>5.85</v>
      </c>
      <c r="D39" s="9">
        <v>5.87</v>
      </c>
      <c r="E39" s="9">
        <v>5.86</v>
      </c>
      <c r="F39" s="9">
        <v>5.87</v>
      </c>
      <c r="G39" s="11">
        <f t="shared" si="5"/>
        <v>5.8666666666666671</v>
      </c>
      <c r="H39" s="9">
        <v>-9.3000000000000007</v>
      </c>
      <c r="I39" s="11">
        <f t="shared" si="6"/>
        <v>15.166666666666668</v>
      </c>
      <c r="J39" s="10">
        <f t="shared" si="7"/>
        <v>9.3166666666666682</v>
      </c>
    </row>
    <row r="40" spans="1:10" x14ac:dyDescent="0.45">
      <c r="A40" s="1"/>
      <c r="B40" s="9">
        <v>4</v>
      </c>
      <c r="C40" s="9">
        <f t="shared" si="4"/>
        <v>7.8</v>
      </c>
      <c r="D40" s="9">
        <v>7.8800000000000008</v>
      </c>
      <c r="E40" s="9">
        <v>7.8650000000000002</v>
      </c>
      <c r="F40" s="9">
        <v>7.8810000000000002</v>
      </c>
      <c r="G40" s="11">
        <f t="shared" si="5"/>
        <v>7.8753333333333337</v>
      </c>
      <c r="H40" s="9">
        <v>-6</v>
      </c>
      <c r="I40" s="11">
        <f t="shared" si="6"/>
        <v>13.875333333333334</v>
      </c>
      <c r="J40" s="10">
        <f t="shared" si="7"/>
        <v>6.0753333333333339</v>
      </c>
    </row>
    <row r="41" spans="1:10" x14ac:dyDescent="0.45">
      <c r="A41" s="1"/>
      <c r="B41" s="9">
        <v>5</v>
      </c>
      <c r="C41" s="9">
        <f t="shared" si="4"/>
        <v>9.75</v>
      </c>
      <c r="D41" s="9">
        <v>9.89</v>
      </c>
      <c r="E41" s="9">
        <v>9.8650000000000002</v>
      </c>
      <c r="F41" s="9">
        <v>9.8859999999999992</v>
      </c>
      <c r="G41" s="11">
        <f t="shared" si="5"/>
        <v>9.8803333333333345</v>
      </c>
      <c r="H41" s="9">
        <v>-3.7</v>
      </c>
      <c r="I41" s="11">
        <f t="shared" si="6"/>
        <v>13.580333333333336</v>
      </c>
      <c r="J41" s="10">
        <f t="shared" si="7"/>
        <v>3.8303333333333356</v>
      </c>
    </row>
    <row r="42" spans="1:10" x14ac:dyDescent="0.45">
      <c r="A42" s="1"/>
      <c r="B42" s="9">
        <v>6</v>
      </c>
      <c r="C42" s="9">
        <f t="shared" si="4"/>
        <v>11.7</v>
      </c>
      <c r="D42" s="9">
        <v>11.88</v>
      </c>
      <c r="E42" s="9">
        <v>11.86</v>
      </c>
      <c r="F42" s="9">
        <v>11.881</v>
      </c>
      <c r="G42" s="11">
        <f t="shared" si="5"/>
        <v>11.873666666666667</v>
      </c>
      <c r="H42" s="9">
        <v>-1</v>
      </c>
      <c r="I42" s="11">
        <f t="shared" si="6"/>
        <v>12.873666666666667</v>
      </c>
      <c r="J42" s="10">
        <f t="shared" si="7"/>
        <v>1.1736666666666675</v>
      </c>
    </row>
    <row r="43" spans="1:10" x14ac:dyDescent="0.45">
      <c r="A43" s="1"/>
      <c r="B43" s="9">
        <v>7</v>
      </c>
      <c r="C43" s="9">
        <f t="shared" si="4"/>
        <v>13.65</v>
      </c>
      <c r="D43" s="9">
        <v>13.88</v>
      </c>
      <c r="E43" s="9">
        <v>13.855</v>
      </c>
      <c r="F43" s="9">
        <v>13.879</v>
      </c>
      <c r="G43" s="11">
        <f t="shared" si="5"/>
        <v>13.871333333333332</v>
      </c>
      <c r="H43" s="9">
        <v>-0.1</v>
      </c>
      <c r="I43" s="11">
        <f t="shared" si="6"/>
        <v>13.971333333333332</v>
      </c>
      <c r="J43" s="10">
        <f t="shared" si="7"/>
        <v>0.32133333333333169</v>
      </c>
    </row>
    <row r="44" spans="1:10" x14ac:dyDescent="0.45">
      <c r="A44" s="1"/>
      <c r="B44" s="9">
        <v>8</v>
      </c>
      <c r="C44" s="9">
        <f t="shared" si="4"/>
        <v>15.6</v>
      </c>
      <c r="D44" s="12">
        <v>15.879999999999999</v>
      </c>
      <c r="E44" s="12">
        <v>15.86</v>
      </c>
      <c r="F44" s="12">
        <v>15.879999999999999</v>
      </c>
      <c r="G44" s="11">
        <f t="shared" si="5"/>
        <v>15.873333333333333</v>
      </c>
      <c r="H44" s="12">
        <v>0.4</v>
      </c>
      <c r="I44" s="11">
        <f t="shared" si="6"/>
        <v>15.473333333333333</v>
      </c>
      <c r="J44" s="10">
        <f t="shared" si="7"/>
        <v>-0.12666666666666693</v>
      </c>
    </row>
    <row r="45" spans="1:10" x14ac:dyDescent="0.45">
      <c r="A45" s="1"/>
      <c r="B45" s="9">
        <v>9</v>
      </c>
      <c r="C45" s="9">
        <f t="shared" si="4"/>
        <v>17.55</v>
      </c>
      <c r="D45" s="12">
        <v>17.89</v>
      </c>
      <c r="E45" s="12">
        <v>17.87</v>
      </c>
      <c r="F45" s="12">
        <v>17.888000000000002</v>
      </c>
      <c r="G45" s="11">
        <f t="shared" si="5"/>
        <v>17.882666666666669</v>
      </c>
      <c r="H45" s="12">
        <v>1.7</v>
      </c>
      <c r="I45" s="11">
        <f t="shared" si="6"/>
        <v>16.18266666666667</v>
      </c>
      <c r="J45" s="10">
        <f t="shared" si="7"/>
        <v>-1.3673333333333311</v>
      </c>
    </row>
    <row r="46" spans="1:10" x14ac:dyDescent="0.45">
      <c r="A46" s="1"/>
      <c r="B46" s="9">
        <v>10</v>
      </c>
      <c r="C46" s="9">
        <f t="shared" si="4"/>
        <v>19.5</v>
      </c>
      <c r="D46" s="12">
        <v>19.89</v>
      </c>
      <c r="E46" s="12">
        <v>19.878</v>
      </c>
      <c r="F46" s="12">
        <v>19.901</v>
      </c>
      <c r="G46" s="11">
        <f t="shared" si="5"/>
        <v>19.889666666666667</v>
      </c>
      <c r="H46" s="12">
        <v>2</v>
      </c>
      <c r="I46" s="11">
        <f t="shared" si="6"/>
        <v>17.889666666666667</v>
      </c>
      <c r="J46" s="10">
        <f t="shared" si="7"/>
        <v>-1.6103333333333332</v>
      </c>
    </row>
    <row r="47" spans="1:10" x14ac:dyDescent="0.45">
      <c r="A47" s="1"/>
      <c r="B47" s="9">
        <v>11</v>
      </c>
      <c r="C47" s="9">
        <f t="shared" si="4"/>
        <v>21.45</v>
      </c>
      <c r="D47" s="12">
        <v>21.9</v>
      </c>
      <c r="E47" s="12">
        <v>21.88</v>
      </c>
      <c r="F47" s="12">
        <v>21.907</v>
      </c>
      <c r="G47" s="11">
        <f t="shared" si="5"/>
        <v>21.895666666666667</v>
      </c>
      <c r="H47" s="12">
        <v>3.7</v>
      </c>
      <c r="I47" s="11">
        <f t="shared" si="6"/>
        <v>18.195666666666668</v>
      </c>
      <c r="J47" s="10">
        <f t="shared" si="7"/>
        <v>-3.2543333333333315</v>
      </c>
    </row>
    <row r="48" spans="1:10" x14ac:dyDescent="0.45">
      <c r="A48" s="1"/>
      <c r="B48" s="9">
        <v>12</v>
      </c>
      <c r="C48" s="9">
        <f t="shared" si="4"/>
        <v>23.4</v>
      </c>
      <c r="D48" s="12">
        <v>23.89</v>
      </c>
      <c r="E48" s="12">
        <v>23.873999999999999</v>
      </c>
      <c r="F48" s="12">
        <v>23.895</v>
      </c>
      <c r="G48" s="11">
        <f t="shared" si="5"/>
        <v>23.886333333333329</v>
      </c>
      <c r="H48" s="12">
        <v>4.0999999999999996</v>
      </c>
      <c r="I48" s="11">
        <f t="shared" si="6"/>
        <v>19.786333333333332</v>
      </c>
      <c r="J48" s="10">
        <f t="shared" si="7"/>
        <v>-3.613666666666667</v>
      </c>
    </row>
    <row r="49" spans="1:10" x14ac:dyDescent="0.45">
      <c r="A49" s="1"/>
      <c r="B49" s="9">
        <v>13</v>
      </c>
      <c r="C49" s="9">
        <f t="shared" si="4"/>
        <v>25.349999999999998</v>
      </c>
      <c r="D49" s="12">
        <v>25.88</v>
      </c>
      <c r="E49" s="12">
        <v>25.87</v>
      </c>
      <c r="F49" s="12">
        <v>25.895</v>
      </c>
      <c r="G49" s="11">
        <f t="shared" si="5"/>
        <v>25.881666666666664</v>
      </c>
      <c r="H49" s="12">
        <v>6</v>
      </c>
      <c r="I49" s="11">
        <f t="shared" si="6"/>
        <v>19.881666666666664</v>
      </c>
      <c r="J49" s="10">
        <f t="shared" si="7"/>
        <v>-5.4683333333333337</v>
      </c>
    </row>
    <row r="50" spans="1:10" x14ac:dyDescent="0.45">
      <c r="A50" s="1"/>
      <c r="B50" s="9">
        <v>14</v>
      </c>
      <c r="C50" s="9">
        <f t="shared" si="4"/>
        <v>27.3</v>
      </c>
      <c r="D50" s="12">
        <v>27.89</v>
      </c>
      <c r="E50" s="12">
        <v>27.885000000000002</v>
      </c>
      <c r="F50" s="12">
        <v>27.902999999999999</v>
      </c>
      <c r="G50" s="11">
        <f t="shared" si="5"/>
        <v>27.892666666666667</v>
      </c>
      <c r="H50" s="12">
        <v>6.8</v>
      </c>
      <c r="I50" s="11">
        <f t="shared" si="6"/>
        <v>21.092666666666666</v>
      </c>
      <c r="J50" s="10">
        <f t="shared" si="7"/>
        <v>-6.2073333333333345</v>
      </c>
    </row>
    <row r="51" spans="1:10" x14ac:dyDescent="0.45">
      <c r="A51" s="1"/>
      <c r="B51" s="9">
        <v>15</v>
      </c>
      <c r="C51" s="9">
        <f t="shared" si="4"/>
        <v>29.25</v>
      </c>
      <c r="D51" s="12">
        <v>29.89</v>
      </c>
      <c r="E51" s="12">
        <v>29.881</v>
      </c>
      <c r="F51" s="12">
        <v>29.899000000000001</v>
      </c>
      <c r="G51" s="11">
        <f t="shared" si="5"/>
        <v>29.89</v>
      </c>
      <c r="H51" s="12">
        <v>6.9</v>
      </c>
      <c r="I51" s="11">
        <f t="shared" si="6"/>
        <v>22.990000000000002</v>
      </c>
      <c r="J51" s="10">
        <f t="shared" si="7"/>
        <v>-6.259999999999998</v>
      </c>
    </row>
    <row r="52" spans="1:10" x14ac:dyDescent="0.45">
      <c r="A52" s="1"/>
      <c r="B52" s="9">
        <v>16</v>
      </c>
      <c r="C52" s="9">
        <f t="shared" si="4"/>
        <v>31.2</v>
      </c>
      <c r="D52" s="12">
        <v>31.89</v>
      </c>
      <c r="E52" s="12">
        <v>31.880000000000003</v>
      </c>
      <c r="F52" s="12">
        <v>31.9</v>
      </c>
      <c r="G52" s="11">
        <f t="shared" si="5"/>
        <v>31.89</v>
      </c>
      <c r="H52" s="12">
        <v>5</v>
      </c>
      <c r="I52" s="11">
        <f t="shared" si="6"/>
        <v>26.89</v>
      </c>
      <c r="J52" s="10">
        <f t="shared" si="7"/>
        <v>-4.3099999999999987</v>
      </c>
    </row>
    <row r="53" spans="1:10" x14ac:dyDescent="0.45">
      <c r="A53" s="1"/>
      <c r="B53" s="9">
        <v>17</v>
      </c>
      <c r="C53" s="9">
        <f t="shared" si="4"/>
        <v>33.15</v>
      </c>
      <c r="D53" s="12">
        <v>33.880000000000003</v>
      </c>
      <c r="E53" s="12">
        <v>33.871000000000002</v>
      </c>
      <c r="F53" s="12">
        <v>33.89</v>
      </c>
      <c r="G53" s="11">
        <f t="shared" si="5"/>
        <v>33.880333333333333</v>
      </c>
      <c r="H53" s="12">
        <v>3.6</v>
      </c>
      <c r="I53" s="11">
        <f t="shared" si="6"/>
        <v>30.280333333333331</v>
      </c>
      <c r="J53" s="10">
        <f t="shared" si="7"/>
        <v>-2.8696666666666673</v>
      </c>
    </row>
    <row r="54" spans="1:10" x14ac:dyDescent="0.45">
      <c r="A54" s="1"/>
      <c r="B54" s="9">
        <v>18</v>
      </c>
      <c r="C54" s="9">
        <f t="shared" si="4"/>
        <v>35.1</v>
      </c>
      <c r="D54" s="12">
        <v>35.880000000000003</v>
      </c>
      <c r="E54" s="12">
        <v>35.874000000000002</v>
      </c>
      <c r="F54" s="12">
        <v>35.898000000000003</v>
      </c>
      <c r="G54" s="11">
        <f t="shared" si="5"/>
        <v>35.884000000000007</v>
      </c>
      <c r="H54" s="12">
        <v>1.6</v>
      </c>
      <c r="I54" s="11">
        <f t="shared" si="6"/>
        <v>34.284000000000006</v>
      </c>
      <c r="J54" s="10">
        <f t="shared" si="7"/>
        <v>-0.8159999999999954</v>
      </c>
    </row>
    <row r="55" spans="1:10" x14ac:dyDescent="0.45">
      <c r="A55" s="1"/>
      <c r="B55" s="9">
        <v>19</v>
      </c>
      <c r="C55" s="9">
        <f t="shared" si="4"/>
        <v>37.049999999999997</v>
      </c>
      <c r="D55" s="12">
        <v>37.89</v>
      </c>
      <c r="E55" s="12">
        <v>37.872999999999998</v>
      </c>
      <c r="F55" s="12">
        <v>37.902000000000001</v>
      </c>
      <c r="G55" s="11">
        <f t="shared" si="5"/>
        <v>37.888333333333335</v>
      </c>
      <c r="H55" s="12">
        <v>0.4</v>
      </c>
      <c r="I55" s="11">
        <f t="shared" si="6"/>
        <v>37.488333333333337</v>
      </c>
      <c r="J55" s="10">
        <f t="shared" si="7"/>
        <v>0.43833333333333968</v>
      </c>
    </row>
    <row r="56" spans="1:10" x14ac:dyDescent="0.45">
      <c r="A56" s="1"/>
      <c r="B56" s="9">
        <v>20</v>
      </c>
      <c r="C56" s="9">
        <f t="shared" si="4"/>
        <v>39</v>
      </c>
      <c r="D56" s="12">
        <v>39.895000000000003</v>
      </c>
      <c r="E56" s="12">
        <v>39.875</v>
      </c>
      <c r="F56" s="12">
        <v>39.9</v>
      </c>
      <c r="G56" s="11">
        <f t="shared" si="5"/>
        <v>39.890000000000008</v>
      </c>
      <c r="H56" s="12">
        <v>0</v>
      </c>
      <c r="I56" s="11">
        <f t="shared" si="6"/>
        <v>39.890000000000008</v>
      </c>
      <c r="J56" s="10">
        <f t="shared" si="7"/>
        <v>0.89000000000000767</v>
      </c>
    </row>
    <row r="57" spans="1:10" x14ac:dyDescent="0.45">
      <c r="A57" s="1"/>
      <c r="B57" s="9">
        <v>21</v>
      </c>
      <c r="C57" s="9">
        <f t="shared" si="4"/>
        <v>40.949999999999996</v>
      </c>
      <c r="D57" s="12">
        <v>41.89</v>
      </c>
      <c r="E57" s="12">
        <v>41.878</v>
      </c>
      <c r="F57" s="12">
        <v>41.9</v>
      </c>
      <c r="G57" s="11">
        <f t="shared" si="5"/>
        <v>41.889333333333333</v>
      </c>
      <c r="H57" s="12">
        <v>-3</v>
      </c>
      <c r="I57" s="11">
        <f t="shared" si="6"/>
        <v>44.889333333333333</v>
      </c>
      <c r="J57" s="10">
        <f t="shared" si="7"/>
        <v>3.9393333333333374</v>
      </c>
    </row>
    <row r="60" spans="1:10" x14ac:dyDescent="0.45">
      <c r="C60" s="13" t="s">
        <v>14</v>
      </c>
      <c r="D60" t="s">
        <v>15</v>
      </c>
    </row>
    <row r="61" spans="1:10" x14ac:dyDescent="0.45">
      <c r="B61" s="13"/>
      <c r="C61" s="14">
        <f>H6+J36</f>
        <v>0</v>
      </c>
      <c r="D61">
        <f>C36</f>
        <v>0</v>
      </c>
    </row>
    <row r="62" spans="1:10" x14ac:dyDescent="0.45">
      <c r="C62" s="14">
        <f t="shared" ref="C62:C81" si="8">H7+J37</f>
        <v>3.2611666666666661</v>
      </c>
      <c r="D62">
        <f t="shared" ref="D62:D81" si="9">C37</f>
        <v>1.95</v>
      </c>
    </row>
    <row r="63" spans="1:10" x14ac:dyDescent="0.45">
      <c r="C63" s="14">
        <f t="shared" si="8"/>
        <v>7.2139999999999995</v>
      </c>
      <c r="D63">
        <f t="shared" si="9"/>
        <v>3.9</v>
      </c>
    </row>
    <row r="64" spans="1:10" x14ac:dyDescent="0.45">
      <c r="C64" s="14">
        <f t="shared" si="8"/>
        <v>9.3525000000000009</v>
      </c>
      <c r="D64">
        <f t="shared" si="9"/>
        <v>5.85</v>
      </c>
    </row>
    <row r="65" spans="3:4" x14ac:dyDescent="0.45">
      <c r="C65" s="14">
        <f t="shared" si="8"/>
        <v>6.0986666666666673</v>
      </c>
      <c r="D65">
        <f t="shared" si="9"/>
        <v>7.8</v>
      </c>
    </row>
    <row r="66" spans="3:4" x14ac:dyDescent="0.45">
      <c r="C66" s="14">
        <f t="shared" si="8"/>
        <v>3.8495000000000021</v>
      </c>
      <c r="D66">
        <f t="shared" si="9"/>
        <v>9.75</v>
      </c>
    </row>
    <row r="67" spans="3:4" x14ac:dyDescent="0.45">
      <c r="C67" s="14">
        <f t="shared" si="8"/>
        <v>1.1853333333333342</v>
      </c>
      <c r="D67">
        <f t="shared" si="9"/>
        <v>11.7</v>
      </c>
    </row>
    <row r="68" spans="3:4" x14ac:dyDescent="0.45">
      <c r="C68" s="14">
        <f t="shared" si="8"/>
        <v>0.32383333333333164</v>
      </c>
      <c r="D68">
        <f t="shared" si="9"/>
        <v>13.65</v>
      </c>
    </row>
    <row r="69" spans="3:4" x14ac:dyDescent="0.45">
      <c r="C69" s="14">
        <f t="shared" si="8"/>
        <v>-0.13333333333333364</v>
      </c>
      <c r="D69">
        <f t="shared" si="9"/>
        <v>15.6</v>
      </c>
    </row>
    <row r="70" spans="3:4" x14ac:dyDescent="0.45">
      <c r="C70" s="14">
        <f t="shared" si="8"/>
        <v>-1.3831666666666644</v>
      </c>
      <c r="D70">
        <f t="shared" si="9"/>
        <v>17.55</v>
      </c>
    </row>
    <row r="71" spans="3:4" x14ac:dyDescent="0.45">
      <c r="C71" s="14">
        <f t="shared" si="8"/>
        <v>-1.6286666666666663</v>
      </c>
      <c r="D71">
        <f t="shared" si="9"/>
        <v>19.5</v>
      </c>
    </row>
    <row r="72" spans="3:4" x14ac:dyDescent="0.45">
      <c r="C72" s="14">
        <f t="shared" si="8"/>
        <v>-3.2668333333333317</v>
      </c>
      <c r="D72">
        <f t="shared" si="9"/>
        <v>21.45</v>
      </c>
    </row>
    <row r="73" spans="3:4" x14ac:dyDescent="0.45">
      <c r="C73" s="14">
        <f t="shared" si="8"/>
        <v>-3.6103333333333341</v>
      </c>
      <c r="D73">
        <f t="shared" si="9"/>
        <v>23.4</v>
      </c>
    </row>
    <row r="74" spans="3:4" x14ac:dyDescent="0.45">
      <c r="C74" s="14">
        <f t="shared" si="8"/>
        <v>-5.4575000000000005</v>
      </c>
      <c r="D74">
        <f t="shared" si="9"/>
        <v>25.349999999999998</v>
      </c>
    </row>
    <row r="75" spans="3:4" x14ac:dyDescent="0.45">
      <c r="C75" s="14">
        <f t="shared" si="8"/>
        <v>-6.1990000000000016</v>
      </c>
      <c r="D75">
        <f t="shared" si="9"/>
        <v>27.3</v>
      </c>
    </row>
    <row r="76" spans="3:4" x14ac:dyDescent="0.45">
      <c r="C76" s="14">
        <f t="shared" si="8"/>
        <v>-6.2541666666666647</v>
      </c>
      <c r="D76">
        <f t="shared" si="9"/>
        <v>29.25</v>
      </c>
    </row>
    <row r="77" spans="3:4" x14ac:dyDescent="0.45">
      <c r="C77" s="14">
        <f t="shared" si="8"/>
        <v>-4.2999999999999989</v>
      </c>
      <c r="D77">
        <f t="shared" si="9"/>
        <v>31.2</v>
      </c>
    </row>
    <row r="78" spans="3:4" x14ac:dyDescent="0.45">
      <c r="C78" s="14">
        <f t="shared" si="8"/>
        <v>-2.8521666666666672</v>
      </c>
      <c r="D78">
        <f t="shared" si="9"/>
        <v>33.15</v>
      </c>
    </row>
    <row r="79" spans="3:4" x14ac:dyDescent="0.45">
      <c r="C79" s="14">
        <f t="shared" si="8"/>
        <v>-0.79099999999999504</v>
      </c>
      <c r="D79">
        <f t="shared" si="9"/>
        <v>35.1</v>
      </c>
    </row>
    <row r="80" spans="3:4" x14ac:dyDescent="0.45">
      <c r="C80" s="14">
        <f t="shared" si="8"/>
        <v>0.46416666666667283</v>
      </c>
      <c r="D80">
        <f t="shared" si="9"/>
        <v>37.049999999999997</v>
      </c>
    </row>
    <row r="81" spans="3:4" x14ac:dyDescent="0.45">
      <c r="C81" s="14">
        <f t="shared" si="8"/>
        <v>0.90333333333334132</v>
      </c>
      <c r="D81">
        <f t="shared" si="9"/>
        <v>39</v>
      </c>
    </row>
  </sheetData>
  <mergeCells count="12">
    <mergeCell ref="I32:I34"/>
    <mergeCell ref="J32:J34"/>
    <mergeCell ref="B3:C3"/>
    <mergeCell ref="D3:F3"/>
    <mergeCell ref="B2:F2"/>
    <mergeCell ref="G2:G4"/>
    <mergeCell ref="H2:H4"/>
    <mergeCell ref="B32:F32"/>
    <mergeCell ref="G32:G34"/>
    <mergeCell ref="H32:H34"/>
    <mergeCell ref="B33:C33"/>
    <mergeCell ref="D33:F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Васильев</dc:creator>
  <cp:lastModifiedBy>Дмитрий Васильев</cp:lastModifiedBy>
  <dcterms:created xsi:type="dcterms:W3CDTF">2015-06-05T18:19:34Z</dcterms:created>
  <dcterms:modified xsi:type="dcterms:W3CDTF">2023-10-30T12:30:55Z</dcterms:modified>
</cp:coreProperties>
</file>