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charlotte.rodriguez\Downloads\gitlab-REPOSITORIES\systematic_review_tools\4_selection_by_hand\"/>
    </mc:Choice>
  </mc:AlternateContent>
  <xr:revisionPtr revIDLastSave="0" documentId="13_ncr:1_{2740047A-FE0F-4E94-B8EF-4DC463374234}"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2" i="1"/>
  <c r="Y21" i="1"/>
  <c r="Y20" i="1"/>
  <c r="Y19" i="1"/>
  <c r="Y2" i="1"/>
  <c r="Y8" i="1"/>
  <c r="Y5" i="1"/>
  <c r="Y18" i="1"/>
  <c r="Y17" i="1"/>
  <c r="Y15" i="1"/>
  <c r="Y14" i="1"/>
  <c r="Y11" i="1"/>
  <c r="Y7" i="1"/>
  <c r="Y9" i="1"/>
  <c r="Y10" i="1"/>
  <c r="Y6" i="1"/>
  <c r="Y4" i="1"/>
  <c r="Y3" i="1"/>
</calcChain>
</file>

<file path=xl/sharedStrings.xml><?xml version="1.0" encoding="utf-8"?>
<sst xmlns="http://schemas.openxmlformats.org/spreadsheetml/2006/main" count="1388" uniqueCount="720">
  <si>
    <t>id</t>
  </si>
  <si>
    <t>title</t>
  </si>
  <si>
    <t>link</t>
  </si>
  <si>
    <t>date</t>
  </si>
  <si>
    <t>pub_info</t>
  </si>
  <si>
    <t>data_source</t>
  </si>
  <si>
    <t>keep</t>
  </si>
  <si>
    <t>don_t_know</t>
  </si>
  <si>
    <t>discard</t>
  </si>
  <si>
    <t>comments_first_reviewer</t>
  </si>
  <si>
    <t>keep_don_t_know</t>
  </si>
  <si>
    <t>keep_correction</t>
  </si>
  <si>
    <t>comments_second_reviewer</t>
  </si>
  <si>
    <t>tool_creation</t>
  </si>
  <si>
    <t>for_AI</t>
  </si>
  <si>
    <t>type</t>
  </si>
  <si>
    <t>Estimation of energy consumption in machine learning</t>
  </si>
  <si>
    <t>https://www.sciencedirect.com/science/article/pii/S0743731518308773</t>
  </si>
  <si>
    <t>García-Martín, Eva, Crefeda Faviola Rodrigues, Graham Riley, and Håkan Grahn.Journal of Parallel and Distributed Computing 134: 75-88.</t>
  </si>
  <si>
    <t>scholar</t>
  </si>
  <si>
    <t>How to measure energy consumption in machine learning algorithms</t>
  </si>
  <si>
    <t>https://link.springer.com/chapter/10.1007/978-3-030-13453-2_20</t>
  </si>
  <si>
    <t>García-Martín, Eva, Niklas Lavesson, Håkan Grahn, Emiliano Casalicchio, and Veselka Boeva.In ECML PKDD 2018 Workshops: Nemesis 2018, UrbReas 2018, SoGood 2018, IWAISe 2018, and Green Data Mining 2018, Dublin, Ireland, September 10-14, 2018, Proceedings 18, pp.243-255.Springer International Publishing</t>
  </si>
  <si>
    <t>A predictive model for power consumption estimation using machine learning</t>
  </si>
  <si>
    <t>https://ieeexplore.ieee.org/abstract/document/9698681/</t>
  </si>
  <si>
    <t>Aboubakar, Moussa, Ilhem Quenel, and Ado Adamou Abba Ari.In 2021 International Conference on Electrical, Computer and Energy Technologies (ICECET), pp.1-5.IEEE</t>
  </si>
  <si>
    <t>Power consumption estimation in data centers using machine learning techniques</t>
  </si>
  <si>
    <t>https://link.springer.com/chapter/10.1007/978-3-030-53552-0_20</t>
  </si>
  <si>
    <t>Karantoumanis, Emmanouil, and Nikolaos Ploskas.In International Conference on Learning and Intelligent Optimization, pp.195-200.Cham: Springer International Publishing</t>
  </si>
  <si>
    <t>Not for ML algorithm directly but estimation of energy consumption in data centers. Can help to better know perhaps consumption in Cloud</t>
  </si>
  <si>
    <t>Power Consumption Estimation for Laptops a Machine Learning Approach</t>
  </si>
  <si>
    <t>https://mlforsystems.org/assets/papers/neurips2022/paper24.pdf</t>
  </si>
  <si>
    <t>Morlans, Carlota Parés, Ruben Rodriguez Buchillon, Udaya Kiran Ammu, Puthikorn Voravootivat, and Milad Hashemi. "Power Consumption Estimation for Laptops a Machine Learning Approach.</t>
  </si>
  <si>
    <t>Power Consumption of a Laptop, not directly linked to ML</t>
  </si>
  <si>
    <t>What can android mobile app developers do about the energy consumption of machine learning?</t>
  </si>
  <si>
    <t>https://link.springer.com/article/10.1007/s10664-018-9629-2</t>
  </si>
  <si>
    <t>McIntosh, Andrea, Safwat Hassan, and Abram Hindle.Empirical Software Engineering 24: 562-601.</t>
  </si>
  <si>
    <t>Energy consumption of on-device machine learning models for IoT intrusion detection</t>
  </si>
  <si>
    <t>https://www.sciencedirect.com/science/article/pii/S2542660522001512</t>
  </si>
  <si>
    <t>Tekin, Nazli, Abbas Acar, Ahmet Aris, A. Selcuk Uluagac, and Vehbi Cagri Gungor.Internet of Things 21: 100670.</t>
  </si>
  <si>
    <t>Use of machine learning for improvements in performance and energy consumption in hpc systems</t>
  </si>
  <si>
    <t>https://www.researchgate.net/profile/Vinicius-Kloh/publication/344451606_Use_of_Machine_Learning_for_Improvements_in_Performance_and_Energy_Consumption_in_HPC_Systems/links/5ff727c4299bf140887d593b/Use-of-Machine-Learning-for-Improvements-in-Performance-and-Energy-Consumption-in-HPC-Systems.pdf</t>
  </si>
  <si>
    <t>Klôh, V., B. Schulze, and M. Ferro.Use of machine learning for improvements in performance and energy consumption in hpc systems 9.</t>
  </si>
  <si>
    <t>For HPC normally but need to investigate more</t>
  </si>
  <si>
    <t>Maybe applicable, see section 4.2</t>
  </si>
  <si>
    <t>Deep machine learning-based power usage effectiveness prediction for sustainable cloud infrastructures</t>
  </si>
  <si>
    <t>https://www.sciencedirect.com/science/article/pii/S2213138822000194</t>
  </si>
  <si>
    <t>Ounifi, Hibat-Allah, Abdelouahed Gherbi, and Nadjia Kara.Sustainable Energy Technologies and Assessments 52: 101967.</t>
  </si>
  <si>
    <t>PUE prediction</t>
  </si>
  <si>
    <t>Performance and Energy Consumption of Parallel Machine Learning Algorithms</t>
  </si>
  <si>
    <t>https://arxiv.org/abs/2305.00798</t>
  </si>
  <si>
    <t>Wu, Xidong, Preston Brazzle, and Stephen Cahoon.arXiv preprint arXiv:2305.0798.</t>
  </si>
  <si>
    <t>Program Analysis and Machine Learning based Approach to Predict Power Consumption of CUDA Kernel</t>
  </si>
  <si>
    <t>https://dl.acm.org/doi/abs/10.1145/3603533</t>
  </si>
  <si>
    <t>Alavani, Gargi, Jineet Desai, Snehanshu Saha, and Santonu Sarkar.ACM Transactions on Modeling and Performance Evaluation of Computing Systems.</t>
  </si>
  <si>
    <t>Seems to talk about GPU power consumption and comparison of different ML Model</t>
  </si>
  <si>
    <t>Sustainability of Machine Learning Models: An Energy Consumption Centric Evaluation</t>
  </si>
  <si>
    <t>https://ieeexplore.ieee.org/abstract/document/10101532/</t>
  </si>
  <si>
    <t>Islam, Md Sakibul, Sharif Noor Zisad, Ah-Lian Kor, and Md Hasibul Hasan.In 2023 International Conference on Electrical, Computer and Communication Engineering (ECCE), pp.1-6.IEEE</t>
  </si>
  <si>
    <t>Estimating software energy consumption with machine learning approach by software performance feature</t>
  </si>
  <si>
    <t>https://ieeexplore.ieee.org/abstract/document/8726531/</t>
  </si>
  <si>
    <t>Fu, Cuijiao, Depei Qian, and Zhongzhi Luan.In 2018 IEEE International Conference on Internet of Things (iThings) and IEEE Green Computing and Communications (GreenCom) and IEEE Cyber, Physical and Social Computing (CPSCom) and IEEE Smart Data (SmartData), pp.490-496.IEEE</t>
  </si>
  <si>
    <t>Software consumption, need to check if applicable to ML</t>
  </si>
  <si>
    <t>Performance and power modeling and prediction using MuMMI and 10 machine learning methods</t>
  </si>
  <si>
    <t>https://onlinelibrary.wiley.com/doi/abs/10.1002/cpe.7254</t>
  </si>
  <si>
    <t>Wu, Xingfu, Valerie Taylor, and Zhiling Lan.Concurrency and Computation: Practice and Experience: e7254.</t>
  </si>
  <si>
    <t xml:space="preserve">Not sure what it's' covering </t>
  </si>
  <si>
    <t>examples on tools to be used on supercomputers; prediction results don't seem to apply to ML</t>
  </si>
  <si>
    <t>Cooperative Local Distributed Machine Learning Considering Communication Latency and Power Consumption</t>
  </si>
  <si>
    <t>https://ieeexplore.ieee.org/abstract/document/10060678/</t>
  </si>
  <si>
    <t>Ono, Shota, Taku Yamazaki, Takumi Miyoshi, Yuuki Nishiyama, and Kaoru Sezaki.In 2023 IEEE 20th Consumer Communications &amp; Networking Conference (CCNC), pp.678-679.IEEE</t>
  </si>
  <si>
    <t>Compare different situation, need to check what kind of metrics they are using for the comparison</t>
  </si>
  <si>
    <t>Is about optimizing the power consumption of distributed ML, but no detail on how is measured, only 2 pages</t>
  </si>
  <si>
    <t>Energy consumption of machine learning deployment in cloud providers</t>
  </si>
  <si>
    <t>https://upcommons.upc.edu/handle/2117/383800</t>
  </si>
  <si>
    <t>Escribano Perez, Daniel.Bachelor's thesis, Universitat Politècnica de Catalunya, 2023.</t>
  </si>
  <si>
    <t>En Espagnol</t>
  </si>
  <si>
    <t>main text in english; authors make use of CodeCarbon</t>
  </si>
  <si>
    <t>Investigating hardware and software aspects in the energy consumption of machine learning: A green AI‐centric analysis</t>
  </si>
  <si>
    <t>https://onlinelibrary.wiley.com/doi/abs/10.1002/cpe.7825</t>
  </si>
  <si>
    <t>Yokoyama, André M., Mariza Ferro, Felipe B. de Paula, Vitor G. Vieira, and Bruno Schulze.Concurrency and Computation: Practice and Experience: e7825.</t>
  </si>
  <si>
    <t>EcoML: A tool to track and predict the carbon footprint of machine learning tasks</t>
  </si>
  <si>
    <t>https://www.epfl.ch/labs/mlo/wp-content/uploads/2022/10/crpmlcourse-paper1253.pdf</t>
  </si>
  <si>
    <t>Igescu, Stefan, Giovanni Monea, and Vincenzo Pecorella. "EcoML: A tool to track and predict the carbon footprint of machine learning tasks.</t>
  </si>
  <si>
    <t>Eco2AI: carbon emissions tracking of machine learning models as the first step towards sustainable AI</t>
  </si>
  <si>
    <t>https://arxiv.org/abs/2208.00406</t>
  </si>
  <si>
    <t>Budennyy, Semen Andreevich, Vladimir Dmitrievich Lazarev, Nikita Nikolaevich Zakharenko, Aleksei N. Korovin, O. A. Plosskaya, Denis Valer'evich Dimitrov, V. S. Akhripkin et al.In Doklady Mathematics, vol.106, no. Suppl 1, pp. S118-S128. Moscow: Pleiades Publishing</t>
  </si>
  <si>
    <t>Quantifying the carbon emissions of machine learning</t>
  </si>
  <si>
    <t>https://arxiv.org/abs/1910.09700</t>
  </si>
  <si>
    <t>Lacoste, Alexandre, Alexandra Luccioni, Victor Schmidt, and Thomas Dandres.arXiv preprint arXiv:1910.9700.</t>
  </si>
  <si>
    <t>Towards the systematic reporting of the energy and carbon footprints of machine learning</t>
  </si>
  <si>
    <t>https://dl.acm.org/doi/abs/10.5555/3455716.3455964</t>
  </si>
  <si>
    <t>Henderson, Peter, Jieru Hu, Joshua Romoff, Emma Brunskill, Dan Jurafsky, and Joelle Pineau.The Journal of Machine Learning Research 21, no.1: 10039-10081.</t>
  </si>
  <si>
    <t>Towards quantifying the carbon emissions of differentially private machine learning</t>
  </si>
  <si>
    <t>https://arxiv.org/abs/2107.06946</t>
  </si>
  <si>
    <t>Naidu, Rakshit, Harshita Diddee, Ajinkya Mulay, Aleti Vardhan, Krithika Ramesh, and Ahmed Zamzam.arXiv preprint arXiv:2107.6946.</t>
  </si>
  <si>
    <t>A Practical Guide to Quantifying Carbon Emissions for Machine Learning Researchers and Practitioners</t>
  </si>
  <si>
    <t>https://hal.science/hal-03376391/</t>
  </si>
  <si>
    <t>Ligozat, Anne-Laure, and Sasha Luccioni.PhD diss. MILA; LISN</t>
  </si>
  <si>
    <t>How is energy consumed in smartphone deep learning apps? Executing locally vs. remotely</t>
  </si>
  <si>
    <t>https://ieeexplore.ieee.org/abstract/document/9013647/</t>
  </si>
  <si>
    <t>Wang, Haoxin, BaekGyu Kim, Jiang Xie, and Zhu Han.In 2019 IEEE Global Communications Conference (GLOBECOM), pp.1-6.IEEE</t>
  </si>
  <si>
    <t>Study the execution of CNN on a smartphone</t>
  </si>
  <si>
    <t>power measurements made with an external power monitor</t>
  </si>
  <si>
    <t>Carbontracker: Tracking and predicting the carbon footprint of training deep learning models</t>
  </si>
  <si>
    <t>https://arxiv.org/abs/2007.03051</t>
  </si>
  <si>
    <t>Anthony, Lasse F. Wolff, Benjamin Kanding, and Raghavendra Selvan.arXiv preprint arXiv:2007.3051.</t>
  </si>
  <si>
    <t>Accuracy is not the only Metric that matters: Estimating the Energy Consumption of Deep Learning Models</t>
  </si>
  <si>
    <t>https://arxiv.org/abs/2304.00897</t>
  </si>
  <si>
    <t>Getzner, Johannes, Bertrand Charpentier, and Stephan Günnemann.arXiv preprint arXiv:2304.0897.</t>
  </si>
  <si>
    <t>Analysis of Deep Learning Inference Compute and Energy Consumption Trends</t>
  </si>
  <si>
    <t>https://riunet.upv.es/handle/10251/174868</t>
  </si>
  <si>
    <t>Desislavov Georgiev, Radosvet.(2021).</t>
  </si>
  <si>
    <t>Evaluating the power efficiency of deep learning inference on embedded GPU systems</t>
  </si>
  <si>
    <t>https://ieeexplore.ieee.org/abstract/document/8257866/</t>
  </si>
  <si>
    <t>Rungsuptaweekoon, Kanokwan, Vasaka Visoottiviseth, and Ryousei Takano.In 2017 2nd international conference on information technology (INCIT), pp.1-5.IEEE</t>
  </si>
  <si>
    <t>Powering and evaluating deep learning-based systems using green energy</t>
  </si>
  <si>
    <t>https://dspace.upt.ro/xmlui/handle/123456789/4087</t>
  </si>
  <si>
    <t>Jurj, Sorin Liviu.PhD diss. Timişoara: Editura Politehnica</t>
  </si>
  <si>
    <t>Not accessible in english</t>
  </si>
  <si>
    <t>main text is in english; introduces metrics that are environmentally aware; give detail ont the commands used to get power measurements (p 121)</t>
  </si>
  <si>
    <t>Topics on measuring real power usage on high performance computing platforms</t>
  </si>
  <si>
    <t>https://ieeexplore.ieee.org/abstract/document/5289179/</t>
  </si>
  <si>
    <t>Laros, James H., Kevin T. Pedretti, Suzanne M. Kelly, John P. Vandyke, Kurt B. Ferreira, Courtenay T. Vaughan, and Mark Swan.In 2009 IEEE International Conference on Cluster Computing and Workshops, pp.1-8.IEEE</t>
  </si>
  <si>
    <t>Concentrates on HPC, need to check out if applicable to ML</t>
  </si>
  <si>
    <t>Source-level energy consumption estimation for cloud computing tasks</t>
  </si>
  <si>
    <t>https://ieeexplore.ieee.org/abstract/document/8123619/</t>
  </si>
  <si>
    <t>Liu, Hui, Fusheng Yan, Shaokui Zhang, Tao Xiao, and Jie Song.IEEE Access 6: 1321-1330.</t>
  </si>
  <si>
    <t>Architecture-level energy estimation for heterogeneous computing systems</t>
  </si>
  <si>
    <t>https://ieeexplore.ieee.org/abstract/document/9408176/</t>
  </si>
  <si>
    <t>Wang, Francis, Yannan Nellie Wu, Matthew Woicik, Joel S. Emer, and Vivienne Sze.In 2021 IEEE International Symposium on Performance Analysis of Systems and Software (ISPASS), pp.229-231.IEEE</t>
  </si>
  <si>
    <t>Adaptive estimation and prediction of power and performance in high performance computing</t>
  </si>
  <si>
    <t>https://link.springer.com/article/10.1007/s00450-010-0125-1</t>
  </si>
  <si>
    <t>Zamani, Reza, and Ahmad Afsahi.Computer Science-Research and Development 25: 177-186.</t>
  </si>
  <si>
    <t>For HPC, need to see if applicable to ML</t>
  </si>
  <si>
    <t>Power measuring infrastructure for computing systems</t>
  </si>
  <si>
    <t>https://ic.unicamp.br/~reltech/2011/11-09.pdf</t>
  </si>
  <si>
    <t>Piga, Leonardo, Reinaldo Bergamaschi, Rodolfo Azevedo, and Sandro Rigo.Institute of Computing, University of Campinas, Tech.Rep. IC-11-09: 11-09.</t>
  </si>
  <si>
    <t>Towards energy efficient computing based on the estimation of energy consumption</t>
  </si>
  <si>
    <t>https://link.springer.com/chapter/10.1007/978-3-030-68049-7_2</t>
  </si>
  <si>
    <t>Montañana Aliaga, José Miguel, Alexey Cheptsov, and Antonio Hervás.In Sustained Simulation Performance 2019 and 2020: Proceedings of the Joint Workshop on Sustained Simulation Performance, University of Stuttgart (HLRS) and Tohoku University, 2019 and 2020, pp.21-33.Cham: Springer International Publishing</t>
  </si>
  <si>
    <t>Simulators usage analysis to estimate power consumption in cloud computing environments</t>
  </si>
  <si>
    <t>https://ieeexplore.ieee.org/abstract/document/8748875/</t>
  </si>
  <si>
    <t>Meyer, Vinícius, Rafael Krindges, Tiago C. Ferreto, Cesar AF De Rose, and Fabianno Hessel.In 2018 Symposium on High Performance Computing Systems (WSCAD), pp.70-76.IEEE</t>
  </si>
  <si>
    <t>Cloud</t>
  </si>
  <si>
    <t>TVAKSHAS-an energy consumption and utilization measuring system for green computing environment</t>
  </si>
  <si>
    <t>https://link.springer.com/chapter/10.1007/978-3-319-73423-1_4</t>
  </si>
  <si>
    <t>Naren, Tada, and Barai Dishita.In Ubiquitous Communications and Network Computing: First International Conference, UBICNET 2017, Bangalore, India, August 3-5, 2017, Proceedings 1, pp.37-45.Springer International Publishing</t>
  </si>
  <si>
    <t>Utilization rate focus</t>
  </si>
  <si>
    <t>Waiting for RG</t>
  </si>
  <si>
    <t>Measuring and tuning energy efficiency on large scale high performance computing platforms.</t>
  </si>
  <si>
    <t>https://www.osti.gov/biblio/1035312</t>
  </si>
  <si>
    <t>Experimental Estimation and Analysis of the Power Efficiency of CUDA Processing Element on SIMD Computing</t>
  </si>
  <si>
    <t>https://ieeexplore.ieee.org/abstract/document/6086503/</t>
  </si>
  <si>
    <t>Suda, Reiji.In 2011 10th IEEE/ACIS International Conference on Computer and Information Science, pp.405-408.IEEE</t>
  </si>
  <si>
    <t>Seems too specific</t>
  </si>
  <si>
    <t>formula and methods to measure/estimate power usage; might be applicable to ML</t>
  </si>
  <si>
    <t>Energy consumption in cloud computing data centers</t>
  </si>
  <si>
    <t>https://www.researchgate.net/profile/Uchechukwu-Awada/publication/263580831_Energy_Consumption_in_Cloud_Computing_Data_Centers/links/00b7d53b561293aa31000000/Energy-Consumption-in-Cloud-Computing-Data-Centers.pdf</t>
  </si>
  <si>
    <t>Uchechukwu, Awada, Keqiu Li, and Yanming Shen.International Journal of Cloud Computing and Services Science (IJ-CLOSER) 3, no.3: 31-48.</t>
  </si>
  <si>
    <t>Need to check if they present an overall methodology or measurement one</t>
  </si>
  <si>
    <t>energy model for cloud computing; but didn't find code</t>
  </si>
  <si>
    <t>An energy consumption model and analysis tool for cloud computing environments</t>
  </si>
  <si>
    <t>https://ieeexplore.ieee.org/abstract/document/6224255/</t>
  </si>
  <si>
    <t>Chen, FeiFei, Jean-Guy Schneider, Yun Yang, John Grundy, and Qiang He.In 2012 First International Workshop on Green and Sustainable Software (GREENS), pp.45-50.IEEE</t>
  </si>
  <si>
    <t>Statistical power consumption analysis and modeling for GPU-based computing</t>
  </si>
  <si>
    <t>https://www.yecl.org/publications/ma09hotpower.pdf</t>
  </si>
  <si>
    <t xml:space="preserve">Ma, Xiaohan, Mian Dong, Lin Zhong, and Zhigang Deng.In Proceeding of ACM SOSP Workshop on Power Aware Computing and Systems (HotPower), vol.1. </t>
  </si>
  <si>
    <t>Profiling energy consumption of VMs for green cloud computing</t>
  </si>
  <si>
    <t>https://ieeexplore.ieee.org/abstract/document/6118905/</t>
  </si>
  <si>
    <t>Chen, Qingwen, Paola Grosso, Karel van der Veldt, Cees de Laat, Rutger Hofman, and Henri Bal.In 2011 IEEE Ninth International Conference on Dependable, Autonomic and Secure Computing, pp.768-775.IEEE</t>
  </si>
  <si>
    <t>Evolutionary neural network based energy consumption forecast for cloud computing</t>
  </si>
  <si>
    <t>https://ieeexplore.ieee.org/abstract/document/7421894/</t>
  </si>
  <si>
    <t>Foo, Yong Wee, Cindy Goh, Hong Chee Lim, Zhi-Hui Zhan, and Yun Li.In 2015 International Conference on Cloud Computing Research and Innovation (ICCCRI), pp.53-64.IEEE</t>
  </si>
  <si>
    <t>Modeling and predicting power consumption of high performance computing jobs</t>
  </si>
  <si>
    <t>https://arxiv.org/abs/1412.5247</t>
  </si>
  <si>
    <t>Storlie, Curtis, Joe Sexton, Scott Pakin, Michael Lang, Brian Reich, and William Rust.arXiv preprint arXiv:1412.247.</t>
  </si>
  <si>
    <t>An energy consumption model for GPU computing at instruction level</t>
  </si>
  <si>
    <t>http://hgpu.org/?p=7238</t>
  </si>
  <si>
    <t>Wang, Haifeng, and Qingkui Chen.(2012).</t>
  </si>
  <si>
    <t>Focus on GPU only</t>
  </si>
  <si>
    <t>Leveraging the Cloud for Green IT: Predicting the Energy, Cost and Performance of Cloud Computing.</t>
  </si>
  <si>
    <t>https://citeseerx.ist.psu.edu/document?repid=rep1&amp;type=pdf&amp;doi=246dc992e13ab5bd67f3f59f49675f88126d36f8</t>
  </si>
  <si>
    <t xml:space="preserve">Spellmann, Amy C., Richard L. Gimarc, Mark Preston, and Optimal Innovations Hyperformix.In Int.CMG Conference. </t>
  </si>
  <si>
    <t>Cloud focused. Needs to check if applicable</t>
  </si>
  <si>
    <t>maybe interesting for the alternative to the TDP they use (CPU)</t>
  </si>
  <si>
    <t>Towards software-adaptive green computing based on server power consumption</t>
  </si>
  <si>
    <t>https://dl.acm.org/doi/abs/10.1145/2593743.2593745</t>
  </si>
  <si>
    <t>Bergen, Andreas, Ronald Desmarais, Sudhakar Ganti, and Ulrike Stege.In Proceedings of the 3rd International Workshop on Green and Sustainable Software, pp.9-16.</t>
  </si>
  <si>
    <t>Not clear if it’s in our topic (Cloud oriented)</t>
  </si>
  <si>
    <t>cites some tools used to monitor energy consumption</t>
  </si>
  <si>
    <t>Dynamic resource allocation through workload prediction for energy efficient computing</t>
  </si>
  <si>
    <t>https://link.springer.com/chapter/10.1007/978-3-319-46562-3_3</t>
  </si>
  <si>
    <t>Ahmed, Adeel, David J. Brown, and Alexander Gegov.In Advances in Computational Intelligence Systems: Contributions Presented at the 16th UK Workshop on Computational Intelligence, September 7–9, 2016, Lancaster, UK, pp.35-44.Springer International Publishing</t>
  </si>
  <si>
    <t>Predict workload, need to check if applicable to ML</t>
  </si>
  <si>
    <t>Prediction strategies for power-aware computing on multicore processors</t>
  </si>
  <si>
    <t>https://ecommons.cornell.edu/handle/1813/13980</t>
  </si>
  <si>
    <t>Singh, Karan.(2009).</t>
  </si>
  <si>
    <t>Broken link -- not working for me (keep loading without ending)</t>
  </si>
  <si>
    <t>maybe not applicable</t>
  </si>
  <si>
    <t>Communication-Aware Energy Consumption Model in Heterogeneous Computing Systems</t>
  </si>
  <si>
    <t>https://academic.oup.com/comjnl/advance-article/doi/10.1093/comjnl/bxac159/6835386?preview=true&amp;login=true&amp;utm_source=TrendMD&amp;utm_medium=cpc&amp;utm_content=The_Computer_Journal_1&amp;utm_campaign=The_Computer_Journal_TrendMD_1</t>
  </si>
  <si>
    <t>Wang, Zhuowei, Hao Wang, Xiaoyu Song, and JiaHui Wu.The Computer Journal: bxac159.</t>
  </si>
  <si>
    <t>Energy consumption analytical model in terms of communication perception</t>
  </si>
  <si>
    <t>waiting for RG</t>
  </si>
  <si>
    <t>Power consumption optimization with parallel computing</t>
  </si>
  <si>
    <t>https://epublications.vu.lt/object/elaba:6164075/</t>
  </si>
  <si>
    <t>Igumenov, Aleksandr, and Julius Žilinskas.Jaunųjų mokslininkų darbai 4: 119-122.</t>
  </si>
  <si>
    <t xml:space="preserve">Not clear </t>
  </si>
  <si>
    <t>uses an external power meter</t>
  </si>
  <si>
    <t>Green Computing: Analysis of Power and Energy Consumption of Personal Computers</t>
  </si>
  <si>
    <t>https://thesis.cust.edu.pk/UploadedFiles/Baber%20Naeem-MCS181015.pdf</t>
  </si>
  <si>
    <t>Naeem, Baber.PhD diss. Ph. D. dissertation, CAPITAL UNIVERSITY</t>
  </si>
  <si>
    <t>Prediction method about power consumption by using utilization rate of resource in cloud computing environment</t>
  </si>
  <si>
    <t>https://ieeexplore.ieee.org/abstract/document/7425924/</t>
  </si>
  <si>
    <t>Park, Sangmyeon, and Youngsong Mun.In 2016 International Conference on Big Data and Smart Computing (BigComp), pp.265-268.IEEE</t>
  </si>
  <si>
    <t>Balancing Performance and Energy Consumption of Bagging Ensembles for the Classification of Data Streams in Edge Computing</t>
  </si>
  <si>
    <t>https://ieeexplore.ieee.org/abstract/document/9969939/</t>
  </si>
  <si>
    <t>Cassales, Guilherme, Heitor Murilo Gomes, Albert Bifet, Bernhard Pfahringer, and Hermes Senger.IEEE Transactions on Network and Service Management.</t>
  </si>
  <si>
    <t>Not direct focus but can be interesting</t>
  </si>
  <si>
    <t>explain how they measure energy consumed; interesting for explanations</t>
  </si>
  <si>
    <t>The impact of CPU frequency scaling on power consumption of computing infrastructures</t>
  </si>
  <si>
    <t>https://link.springer.com/chapter/10.1007/978-3-030-58817-5_12</t>
  </si>
  <si>
    <t>Garcia, Adriano M., Matheus Serpa, Dalvan Griebler, Claudio Schepke, Luiz GL Fernandes, and Philippe OA Navaux.In International Conference on Computational Science and Its Applications, pp.142-157.Cham: Springer International Publishing</t>
  </si>
  <si>
    <t>interesting for how they measure energy consumed</t>
  </si>
  <si>
    <t>Energy-aware profiling and prediction modelling of virtual machines in cloud computing environments</t>
  </si>
  <si>
    <t>Alzamil, Ibrahim Ali M.PhD diss. University of Leeds</t>
  </si>
  <si>
    <t>Energy consumption powered by graphics processing units (GPU) in response to the number of operating computing unit</t>
  </si>
  <si>
    <t>https://ieeexplore.ieee.org/abstract/document/7910995/</t>
  </si>
  <si>
    <t>Huzmiev, I. K., and Z. Ah Chipirov.In 2016 2nd International Conference on Industrial Engineering, Applications and Manufacturing (ICIEAM), pp.1-4.IEEE</t>
  </si>
  <si>
    <t>Seems GPU focused</t>
  </si>
  <si>
    <t>Understanding the impact of cloud computing patterns on performance and energy consumption</t>
  </si>
  <si>
    <t>Abtahizadeh, Seyed Amirhossein.Ecole Polytechnique, Montreal (Canada)</t>
  </si>
  <si>
    <t>Cloud focused used PowerAPI to monitor the energy consumed</t>
  </si>
  <si>
    <t>A Study on Improving Power-Consumption Performance Ratio in GPGPU Computing</t>
  </si>
  <si>
    <t>https://ieeexplore.ieee.org/abstract/document/6131844/</t>
  </si>
  <si>
    <t>Matsumoto, Tsubasa, Saneyasu Yamaguchi, and Tota Sakai.In 2011 Second International Conference on Networking and Computing, pp.288-290.IEEE</t>
  </si>
  <si>
    <t>GPU focus</t>
  </si>
  <si>
    <t>Energy efficiency in the ict-profiling power consumption in desktop computer systems</t>
  </si>
  <si>
    <t>https://books.google.com/books?hl=en&amp;lr=&amp;id=4uKdDwAAQBAJ&amp;oi=fnd&amp;pg=PA353&amp;dq=(ICT)+%2B+(measure%7Cmeasuring%7Cestimate%7Cestimation%7Cconsumed%7Cconsumption)+%2B+(energy%7Cpower%7C%22environmental+impact%22%7C%22carbon+footprint%22%7C%22carbon+emissions%22%7C%22carbon+impact%22)+-wind+-building+-buildings+-vehicles+-homes+-ships+-solar+-photovoltaic+-vehicle&amp;ots=lEP8NZPGaU&amp;sig=-0sByzUKIiSTYmIrRtbFYkI49Gg</t>
  </si>
  <si>
    <t>Procaccianti, Giuseppe, Luca Ardito, Antonio Vetro, Maurizio Morisio, and Moustafa Eissa.Energy Efficiency-The Innovative Ways for Smart Energy, the Future Towards Modern Utilities/InTech: 353-372.</t>
  </si>
  <si>
    <t>external power meter + maybe other things?</t>
  </si>
  <si>
    <t>A methodology to measure the environmental impact of ICT operating systems across different device platforms</t>
  </si>
  <si>
    <t>https://www.researchgate.net/profile/Daniel-Williams-34/publication/282975254_A_Methodology_to_Measure_the_Environmental_Impact_of_ICT_Operating_Systems_across_Different_Device_Platforms/links/5624c99a08ae93a5c92cf49f/A-Methodology-to-Measure-the-Environmental-Impact-of-ICT-Operating-Systems-across-Different-Device-Platforms.pdf</t>
  </si>
  <si>
    <t>Williams, Daniel R., and Yinshan Tang.Journal of electronic science and technology 13, no.3: 255-263.</t>
  </si>
  <si>
    <t>external power meter</t>
  </si>
  <si>
    <t>Precise Energy Consumption Measurements of Heterogeneous Artificial Intelligence Workloads</t>
  </si>
  <si>
    <t>https://link.springer.com/chapter/10.1007/978-3-031-23220-6_8</t>
  </si>
  <si>
    <t>Exactly on out topic. Why discarded? Link: https://arxiv.org/abs/2212.01698</t>
  </si>
  <si>
    <t>Understanding the Energy Consumption of HPC Scale Artificial Intelligence</t>
  </si>
  <si>
    <t>https://link.springer.com/chapter/10.1007/978-3-031-23821-5_10</t>
  </si>
  <si>
    <t>Carastan-Santos, Danilo, and Thi Hoang Thi Pham.In Latin American High Performance Computing Conference, pp.131-144.Cham: Springer International Publishing</t>
  </si>
  <si>
    <t>Towards Energy Consumption and Carbon Footprint Testing for AI-driven IoT Services</t>
  </si>
  <si>
    <t>https://ieeexplore.ieee.org/abstract/document/9946240/</t>
  </si>
  <si>
    <t>Trihinas, Demetris, Lauritz Thamsen, Jossekin Beilharz, and Moysis Symeonides.In 2022 IEEE International Conference on Cloud Engineering (IC2E), pp.29-35.IEEE</t>
  </si>
  <si>
    <t>AI IoT</t>
  </si>
  <si>
    <t>An empirical study on the Performance and Energy Consumption of AI Containerization Strategies for Computer-Vision Tasks on the Edge</t>
  </si>
  <si>
    <t>https://dl.acm.org/doi/abs/10.1145/3530019.3530025</t>
  </si>
  <si>
    <t>Hampau, Raluca Maria, Maurits Kaptein, Robin Van Emden, Thomas Rost, and Ivano Malavolta.In Proceedings of the 26th International Conference on Evaluation and Assessment in Software Engineering, pp.50-59.</t>
  </si>
  <si>
    <t>not prediction, but empical analysis</t>
  </si>
  <si>
    <t>DNN power and energy consumption analysis of edge AI devices</t>
  </si>
  <si>
    <t>https://journal-home.s3.ap-northeast-2.amazonaws.com/site/2021w/presentation/0149.pdf</t>
  </si>
  <si>
    <t>Canilang, Henar Mike, Angela Caliwag, Jonghun Kwon, and Wansu Lim.한국통신학회 학술대회논문집: 502-503.</t>
  </si>
  <si>
    <t>Estimating the Power Consumption of Heterogeneous Devices when performing AI Inference</t>
  </si>
  <si>
    <t>https://arxiv.org/abs/2207.06150</t>
  </si>
  <si>
    <t>Machado, Pedro, Ivica Matic, Francisco de Lemos, Isibor Kennedy Ihianle, and David Ada Adama.arXiv preprint arXiv:2207.6150.</t>
  </si>
  <si>
    <t>Evaluating the carbon footprint of NLP methods: a survey and analysis of existing tools</t>
  </si>
  <si>
    <t>https://aclanthology.org/2021.sustainlp-1.2/</t>
  </si>
  <si>
    <t>Bannour, Nesrine, Sahar Ghannay, Aurélie Névéol, and Anne-Laure Ligozat.In Proceedings of the Second Workshop on Simple and Efficient Natural Language Processing, pp.11-21.</t>
  </si>
  <si>
    <t>GRANNITE: Graph neural network inference for transferable power estimation</t>
  </si>
  <si>
    <t>https://ieeexplore.ieee.org/abstract/document/9218643/</t>
  </si>
  <si>
    <t>Zhang, Yanqing, Haoxing Ren, and Brucek Khailany.In 2020 57th ACM/IEEE Design Automation Conference (DAC), pp.1-6.IEEE</t>
  </si>
  <si>
    <t>EnergyNN: Energy estimation for neural network inference tasks on DPU</t>
  </si>
  <si>
    <t>https://ieeexplore.ieee.org/abstract/document/9556500/</t>
  </si>
  <si>
    <t>Goel, Shikha, M. Balakrishnan, and Rijurekha Sen.In 2021 31st International Conference on Field-Programmable Logic and Applications (FPL), pp.64-68.IEEE</t>
  </si>
  <si>
    <t>An artificial neural network approach to power consumption model construction for servers in cloud data centers</t>
  </si>
  <si>
    <t>https://ieeexplore.ieee.org/abstract/document/8685195/</t>
  </si>
  <si>
    <t>Lin, Weiwei, Guangxin Wu, Xinyang Wang, and Keqin Li.IEEE Transactions on Sustainable Computing 5, no.3: 329-340.</t>
  </si>
  <si>
    <t>Evaluation of artificial neural network inference speed and energy consumption on embedded systems</t>
  </si>
  <si>
    <t>https://ieeexplore.ieee.org/abstract/document/9400658/</t>
  </si>
  <si>
    <t>Arnautović, Adnan, and Edvin Teskeredžić.In 2021 20th International Symposium INFOTEH-JAHORINA (INFOTEH), pp.1-5.IEEE</t>
  </si>
  <si>
    <t>POMMEL: Exploring Off-Chip Memory Energy &amp; Power Consumption in Convolutional Neural Network Accelerators</t>
  </si>
  <si>
    <t>https://ieeexplore.ieee.org/abstract/document/9556365/</t>
  </si>
  <si>
    <t>Montgomerie-Corcoran, Alexander, and Christos-Savvas Bouganis.In 2021 24th Euromicro Conference on Digital System Design (DSD), pp.442-448.IEEE</t>
  </si>
  <si>
    <t>Latency and Energy Consumption of Convolutional Neural Network Models from IoT Edge Perspective</t>
  </si>
  <si>
    <t>https://link.springer.com/chapter/10.1007/978-3-031-20936-9_31</t>
  </si>
  <si>
    <t>S Hauschild, H Hellbrück - Internet of Things: 5th The Global IoT Summit …, 2023 - Springer</t>
  </si>
  <si>
    <t>Genetic algorithm-determined artificial neural network architecture for predicting power usage effectiveness (PUE) in a data center</t>
  </si>
  <si>
    <t>https://ieeexplore.ieee.org/abstract/document/9910452/</t>
  </si>
  <si>
    <t>Kalle, Chakradhar, Chin-Sheng Chen, Shih-Yu Li, and Tamilarasan Sathesh.In 2022 International Conference on Advanced Robotics and Intelligent Systems (ARIS), pp.1-5.IEEE</t>
  </si>
  <si>
    <t>Prediction for PUE on dataset</t>
  </si>
  <si>
    <t>Neural network methods for fast and portable prediction of CPU power consumption</t>
  </si>
  <si>
    <t>https://ieeexplore.ieee.org/abstract/document/7393702/</t>
  </si>
  <si>
    <t>Gutierrez, Mario, Saami Rahman, Dan Tamir, and Apan Qasem.In 2015 Sixth International Green and Sustainable Computing Conference (IGSC), pp.1-4.IEEE</t>
  </si>
  <si>
    <t>prediction for CPU energy consumption</t>
  </si>
  <si>
    <t>Evaluating Neural Network Methods for PMC-based CPU Power Prediction</t>
  </si>
  <si>
    <t>https://www.researchgate.net/profile/Michal-Kuciapski/publication/333248185_Does_the_Integration_of_the_Concept_of_Rapid_Instructional_Design_in_Project_Management_Approaches_Support_the_Efficient_Realisation_of_E-learning_Projects/links/5ce456a792851c4eabb4e224/Does-the-Integration-of-the-Concept-of-Rapid-Instructional-Design-in-Project-Management-Approaches-Support-the-Efficient-Realisation-of-E-learning-Projects.pdf#page=151</t>
  </si>
  <si>
    <t>Gutierrez, Mario, Dan Tamir, and Apan Qasem.ICCGI 2015: 150.</t>
  </si>
  <si>
    <t>An Elman Neural Network-based Prediction Model for the Power Consumption of Servers</t>
  </si>
  <si>
    <t>http://www.csroc.org.tw/journal/JOC28_6/1991-1599-28.6-22.pdf</t>
  </si>
  <si>
    <t>Jiang, Xi, Chuan Xue, Shengnan Yin, and Guangjie Han.Journal of Computers 28, no.6: 246-256.</t>
  </si>
  <si>
    <t>A method to estimate the energy consumption of deep neural networks</t>
  </si>
  <si>
    <t>https://ieeexplore.ieee.org/abstract/document/8335698/</t>
  </si>
  <si>
    <t>Yang, Tien-Ju, Yu-Hsin Chen, Joel Emer, and Vivienne Sze.In 2017 51st asilomar conference on signals, systems, and computers, pp.1916-1920.IEEE</t>
  </si>
  <si>
    <t>An analytical estimation of spiking neural networks energy efficiency</t>
  </si>
  <si>
    <t>https://link.springer.com/chapter/10.1007/978-3-031-30105-6_48</t>
  </si>
  <si>
    <t>Lemaire, Edgar, Loïc Cordone, Andrea Castagnetti, Pierre-Emmanuel Novac, Jonathan Courtois, and Benoît Miramond.In International Conference on Neural Information Processing, pp.574-587.Cham: Springer International Publishing</t>
  </si>
  <si>
    <t>ML-based Power Estimation of Convolutional Neural Networks on GPGPUs</t>
  </si>
  <si>
    <t>https://ieeexplore.ieee.org/abstract/document/9770153/</t>
  </si>
  <si>
    <t>Neuralpower: Predict and deploy energy-efficient convolutional neural networks</t>
  </si>
  <si>
    <t>http://proceedings.mlr.press/v77/cai17a.html</t>
  </si>
  <si>
    <t>Cai, Ermao, Da-Cheng Juan, Dimitrios Stamoulis, and Diana Marculescu.In Asian Conference on Machine Learning, pp.622-637.PMLR</t>
  </si>
  <si>
    <t>SyNERGY: An energy measurement and prediction framework for Convolutional Neural Networks on Jetson TX1</t>
  </si>
  <si>
    <t>https://search.proquest.com/openview/f2a7fd2e6a846b62b73bf46bbe20c90c/1?pq-origsite=gscholar&amp;cbl=1976343</t>
  </si>
  <si>
    <t>Rodrigues, Crefeda Faviola, Graham Riley, and Mikel Luján.In Proceedings of the international conference on parallel and distributed processing techniques and applications (PDPTA), pp.375-382.The Steering Committee of The World Congress in Computer Science, Computer Engineering and Applied Computing (WorldComp)</t>
  </si>
  <si>
    <t>Designed for embedded platforms</t>
  </si>
  <si>
    <t>Boolnet: minimizing the energy consumption of binary neural networks</t>
  </si>
  <si>
    <t>https://arxiv.org/abs/2106.06991</t>
  </si>
  <si>
    <t>Guo, Nianhui, Joseph Bethge, Haojin Yang, Kai Zhong, Xuefei Ning, Christoph Meinel, and Yu Wang.arXiv preprint arXiv:2106.6991.</t>
  </si>
  <si>
    <t>Need to check what methods they used to measure the energy consumption</t>
  </si>
  <si>
    <t>Profiling energy consumption of deep neural networks on nvidia jetson nano</t>
  </si>
  <si>
    <t>https://ieeexplore.ieee.org/abstract/document/9290876/</t>
  </si>
  <si>
    <t>Holly, Stephan, Alexander Wendt, and Martin Lechner.In 2020 11th International Green and Sustainable Computing Workshops (IGSC), pp.1-6.IEEE</t>
  </si>
  <si>
    <t>Seems to specific</t>
  </si>
  <si>
    <t>Energy Consumption of Neural Networks on NVIDIA Edge Boards: an Empirical Model</t>
  </si>
  <si>
    <t>https://ieeexplore.ieee.org/abstract/document/9930584/</t>
  </si>
  <si>
    <t>Lahmer, Seyyidahmed, Aria Khoshsirat, Michele Rossi, and Andrea Zanella.In 2022 20th International Symposium on Modeling and Optimization in Mobile, Ad hoc, and Wireless Networks (WiOpt), pp.365-371.IEEE</t>
  </si>
  <si>
    <t>At the edge</t>
  </si>
  <si>
    <t>AI at the edge</t>
  </si>
  <si>
    <t>Analysis and Comparison of Performance and Power Consumption of Neural Networks on CPU, GPU, TPU and FPGA</t>
  </si>
  <si>
    <t>https://sse.uni-hildesheim.de/media/fb4/informatik/AG_SSE/Christopher_Noel_Hesse.pdf</t>
  </si>
  <si>
    <t>Hesse, Christopher Noel.(2021).</t>
  </si>
  <si>
    <t>Need to investigate more about the method used to assess the energy consumption</t>
  </si>
  <si>
    <t>they explain how they do energy measurements</t>
  </si>
  <si>
    <t>Fast Yet Accurate Timing and Power Prediction of Artificial Neural Networks Deployed on Clock-Gated Multi-Core Platforms</t>
  </si>
  <si>
    <t>https://dl.acm.org/doi/abs/10.1145/3579170.3579263</t>
  </si>
  <si>
    <t>Dariol, Quentin, Sebastien Le Nours, Domenik Helms, Ralf Stemmer, Sebastien Pillement, and Kim Grüttner.In Proceedings of the DroneSE and RAPIDO: System Engineering for constrained embedded systems, pp.79-86.</t>
  </si>
  <si>
    <t>Embedded setting &amp; focused on ANNs</t>
  </si>
  <si>
    <t>Evaluating the energy efficiency of deep convolutional neural networks on CPUs and GPUs</t>
  </si>
  <si>
    <t>https://ieeexplore.ieee.org/abstract/document/7723730/</t>
  </si>
  <si>
    <t>Li, Da, Xinbo Chen, Michela Becchi, and Ziliang Zong.In 2016 IEEE international conferences on big data and cloud computing (BDCloud), social computing and networking (SocialCom), sustainable computing and communications (SustainCom)(BDCloud-SocialCom-SustainCom), pp.477-484.IEEE</t>
  </si>
  <si>
    <t>Need to check how they measure the energy consumed in order to optimize the energy</t>
  </si>
  <si>
    <t>they use on-chip sensors</t>
  </si>
  <si>
    <t>Evaluating performance, power and energy of deep neural networks on CPUs and GPUs</t>
  </si>
  <si>
    <t>https://link.springer.com/chapter/10.1007/978-981-16-7443-3_12</t>
  </si>
  <si>
    <t>Sun, Yuyang, Zhixin Ou, Juan Chen, Xinxin Qi, Yifei Guo, Shunzhe Cai, and Xiaoming Yan.In Theoretical Computer Science: 39th National Conference of Theoretical Computer Science, NCTCS 2021, Yinchuan, China, July 23–25, 2021, Revised Selected Papers 39, pp.196-221.Springer Singapore</t>
  </si>
  <si>
    <t>Evaluating and analyzing the energy efficiency of CNN inference on high‐performance GPU</t>
  </si>
  <si>
    <t>https://onlinelibrary.wiley.com/doi/abs/10.1002/cpe.6064</t>
  </si>
  <si>
    <t>Yao, Chunrong, Wantao Liu, Weiqing Tang, Jinrong Guo, Songlin Hu, Yijun Lu, and Wei Jiang.Concurrency and Computation: Practice and Experience 33, no.6: e6064.</t>
  </si>
  <si>
    <t>Zeus: Understanding and Optimizing {GPU} Energy Consumption of {DNN} Training</t>
  </si>
  <si>
    <t>https://www.usenix.org/conference/nsdi23/presentation/you</t>
  </si>
  <si>
    <t>Power Analysis and Prediction for Heterogeneous Computation</t>
  </si>
  <si>
    <t>https://vtechworks.lib.vt.edu/handle/10919/92870</t>
  </si>
  <si>
    <t>Dutta, Bishwajit.PhD diss. Virginia Tech</t>
  </si>
  <si>
    <t>prediction model</t>
  </si>
  <si>
    <t>Green algorithms: quantifying the carbon footprint of computation</t>
  </si>
  <si>
    <t>https://onlinelibrary.wiley.com/doi/abs/10.1002/advs.202100707</t>
  </si>
  <si>
    <t>Lannelongue, Loïc, Jason Grealey, and Michael Inouye.Advanced science 8, no.12: 2100707.</t>
  </si>
  <si>
    <t>Using complete machine simulation for software power estimation: The softwatt approach</t>
  </si>
  <si>
    <t>https://ieeexplore.ieee.org/abstract/document/995705/</t>
  </si>
  <si>
    <t>Gurumurthi, Sudhanva, Anand Sivasubramaniam, Mary Jane Irwin, Narayanan Vijaykrishnan, and Mahmut Kandemir.In Proceedings Eighth International Symposium on High Performance Computer Architecture, pp.141-150.IEEE</t>
  </si>
  <si>
    <t>Measuring application software energy efficiency</t>
  </si>
  <si>
    <t>https://ieeexplore.ieee.org/abstract/document/6171963/</t>
  </si>
  <si>
    <t>Capra, Eugenio, Chiara Francalanci, and Sandra A. Slaughter.IT Professional 14, no.2: 54-61.</t>
  </si>
  <si>
    <t>Seems to be at the design level</t>
  </si>
  <si>
    <t>might still be applicable to ML</t>
  </si>
  <si>
    <t>Seflab: A lab for measuring software energy footprints</t>
  </si>
  <si>
    <t>https://ieeexplore.ieee.org/abstract/document/6606419/</t>
  </si>
  <si>
    <t>Ferreira, Miguel A., Eric Hoekstra, Bo Merkus, Bram Visser, and Joost Visser.In 2013 2nd International workshop on green and sustainable software (GREENS), pp.30-37.IEEE</t>
  </si>
  <si>
    <t>Powerapi: A software library to monitor the energy consumed at the process-level</t>
  </si>
  <si>
    <t>https://hal.inria.fr/docs/00/85/03/70/PDF/EN92-web.pdf#page=44</t>
  </si>
  <si>
    <t>Bourdon, Aurélien, Adel Noureddine, Romain Rouvoy, and Lionel Seinturier.ERCIM News 2013, no.92.</t>
  </si>
  <si>
    <t>How to measure energy-efficiency of software: Metrics and measurement results</t>
  </si>
  <si>
    <t>https://ieeexplore.ieee.org/abstract/document/6224256/</t>
  </si>
  <si>
    <t>Johann, Timo, Markus Dick, Stefan Naumann, and Eva Kern.In 2012 First International Workshop on Green and Sustainable Software (GREENS), pp.51-54.IEEE</t>
  </si>
  <si>
    <t>Need to check if related to our work. Not sure</t>
  </si>
  <si>
    <t>Measuring and visualizing energy consumption within software code</t>
  </si>
  <si>
    <t>https://ieeexplore.ieee.org/abstract/document/6883045/</t>
  </si>
  <si>
    <t>Carçao, Tiago.In 2014 IEEE Symposium on Visual Languages and Human-Centric Computing (VL/HCC), pp.181-182.IEEE</t>
  </si>
  <si>
    <t>Perhaps not related to our subject now but can be interesting to learn good practices</t>
  </si>
  <si>
    <t>https://www.mdpi.com/article/10.3390/su15031900</t>
  </si>
  <si>
    <t>Ortega, Alberto, Abel Miguel Cano-Delgado, Beatriz Prieto, and Jesús González.Sustainability 15, no.3: 1900.</t>
  </si>
  <si>
    <t>A Simplified Software Energy Consumption Estimation for Embedded System</t>
  </si>
  <si>
    <t>https://www.academia.edu/download/56107610/jes-4-1-2.pdf</t>
  </si>
  <si>
    <t>Kulkarni, V. A., and Dr GR Udupi.Journal of Embedded Systems 4, no.1: 7-12.</t>
  </si>
  <si>
    <t>Link not working</t>
  </si>
  <si>
    <t>Software based estimation of software induced energy dissipation with powerstat</t>
  </si>
  <si>
    <t>https://www.researchgate.net/profile/Yannick-Becker-3/publication/328861723_Software_based_Estimation_of_Software_induced_Energy_Dissipation_with_powerstat/links/5cd2b262a6fdccc9dd93c448/Software-based-Estimation-of-Software-induced-Energy-Dissipation-with-powerstat.pdf</t>
  </si>
  <si>
    <t>Becker, Yannick, and Stefan Naumann.From Science to Society: The Bridge provided by Environmental Informatics: 69-73.</t>
  </si>
  <si>
    <t xml:space="preserve">There is no abstract to have a quick overlook but seems interesting </t>
  </si>
  <si>
    <t>TEEC: Improving power consumption estimation of software</t>
  </si>
  <si>
    <t>https://hal.science/hal-01496262/</t>
  </si>
  <si>
    <t>Acar, Hayri, Gülfem I. Alptekin, Jean-Patrick Gelas, and Parisa Ghodous.In EnviroInfo 2016, pp.335-341.</t>
  </si>
  <si>
    <t>Software Energy Consumption Estimation at Architecture-Level</t>
  </si>
  <si>
    <t>https://ieeexplore.ieee.org/abstract/document/8074433/</t>
  </si>
  <si>
    <t>Li, Deguang, Bing Guo, Yan Shen, Junke Li, Jihe Wang, Yanhui Huang, and Qiang Li.In 2016 13th International Conference on Embedded Software and Systems (ICESS), pp.7-11.IEEE</t>
  </si>
  <si>
    <t>Measuring Software Energy Efficiency</t>
  </si>
  <si>
    <t>Hankel, Albert, Robert van den Hoed, Eric Hoekstra, and Roland van Rijswijk.(2016).</t>
  </si>
  <si>
    <t>Tools for Measuring and Monitoring the Energy Efficiency of Software Systems: A Rapid Review</t>
  </si>
  <si>
    <t>Pijnacker, Bjorn, Jesper van der Zwaag, and Julian Pasveer.(2023).</t>
  </si>
  <si>
    <t>Page not available</t>
  </si>
  <si>
    <t>Profiling software for energy consumption</t>
  </si>
  <si>
    <t>https://ieeexplore.ieee.org/abstract/document/6468359/</t>
  </si>
  <si>
    <t>Schubert, Simon, Dejan Kostic, Willy Zwaenepoel, and Kang G. Shin.In 2012 IEEE International Conference on Green Computing and Communications, pp.515-522.IEEE</t>
  </si>
  <si>
    <t>Power consumption of GPUs from a software perspective</t>
  </si>
  <si>
    <t>https://link.springer.com/chapter/10.1007/978-3-642-01970-8_92</t>
  </si>
  <si>
    <t>Collange, Sylvain, David Defour, and Arnaud Tisserand.In Computational Science–ICCS 2009: 9th International Conference Baton Rouge, LA, USA, May 25-27, 2009 Proceedings, Part I 9, pp.914-923.Springer Berlin Heidelberg</t>
  </si>
  <si>
    <t>GPU only</t>
  </si>
  <si>
    <t>uses external power meter</t>
  </si>
  <si>
    <t>Green tracker: a tool for estimating the energy consumption of software</t>
  </si>
  <si>
    <t>https://dl.acm.org/doi/abs/10.1145/1753846.1753981</t>
  </si>
  <si>
    <t>Amsel, Nadine, and Bill Tomlinson.In CHI'10 Extended Abstracts on Human Factors in Computing Systems, pp.3337-3342.</t>
  </si>
  <si>
    <t>Metrics of energy consumption in software systems: a systematic literature review</t>
  </si>
  <si>
    <t>https://iopscience.iop.org/article/10.1088/1755-1315/431/1/012051/meta</t>
  </si>
  <si>
    <t>Ergasheva, Shokhista, I. Khomyakov, A. Kruglov, and G. Succil.In IOP Conference Series: Earth and Environmental Science, vol.431, no. 1, p. 012051. IOP Publishing</t>
  </si>
  <si>
    <t>provides list of tools, probably interesting; but is for mobile, ebedded or cloud systems</t>
  </si>
  <si>
    <t>Unit testing of energy consumption of software libraries</t>
  </si>
  <si>
    <t>https://dl.acm.org/doi/abs/10.1145/2554850.2554932</t>
  </si>
  <si>
    <t>Noureddine, Adel, Romain Rouvoy, and Lionel Seinturier.In Proceedings of the 29th Annual ACM Symposium on Applied Computing, pp.1200-1205.</t>
  </si>
  <si>
    <t>for java code</t>
  </si>
  <si>
    <t>Survey of approaches for assessing software energy consumption</t>
  </si>
  <si>
    <t>https://dl.acm.org/doi/abs/10.1145/3141842.3141846</t>
  </si>
  <si>
    <t>Rieger, Felix, and Christoph Bockisch.In Proceedings of the 2nd ACM SIGPLAN International Workshop on Comprehension of Complex Systems, pp.19-24.</t>
  </si>
  <si>
    <t>Estimating the energy consumption of executing software processes</t>
  </si>
  <si>
    <t>https://ieeexplore.ieee.org/abstract/document/6682054/</t>
  </si>
  <si>
    <t>Singh, Vivek Kumar, Kaushik Dutta, and Debra VanderMeer.In 2013 IEEE International Conference on Green Computing and Communications and IEEE Internet of Things and IEEE Cyber, Physical and Social Computing, pp.94-101.IEEE</t>
  </si>
  <si>
    <t>The impact of source code in software on power consumption</t>
  </si>
  <si>
    <t>https://hal.science/hal-01496266/</t>
  </si>
  <si>
    <t>Acar, Hayri, Gülfem I. Alptekin, Jean-Patrick Gelas, and Parisa Ghodous.International Journal of Electronic Business Management 14: 42-52.</t>
  </si>
  <si>
    <t>Towards a better understanding of the energy consumption of software systems</t>
  </si>
  <si>
    <t>https://theses.hal.science/tel-00961346/</t>
  </si>
  <si>
    <t>Noureddine, Adel.PhD diss. Université des Sciences et Technologie de Lille-Lille I</t>
  </si>
  <si>
    <t>Measurement and Rating of Software-induced Energy Consumption of Desktop PCs and Servers.</t>
  </si>
  <si>
    <t>http://enviroinfo.eu/sites/default/files/pdfs/vol6919/0290.pdf</t>
  </si>
  <si>
    <t>Dick, Markus, Eva Kern, Jakob Drangmeister, Stefan Naumann, and Timo Johann.In EnviroInfo, pp.290-299.</t>
  </si>
  <si>
    <t>systematical approach to measure</t>
  </si>
  <si>
    <t>Beyond CPU: Considering memory power consumption of software</t>
  </si>
  <si>
    <t>https://ieeexplore.ieee.org/abstract/document/7951380/</t>
  </si>
  <si>
    <t>Acar, Hayri, Gülfem I. Alptekin, Jean-Patrick Gelas, and Parisa Ghodous.In 2016 5th International Conference on Smart Cities and Green ICT Systems (SMARTGREENS), pp.1-8.IEEE</t>
  </si>
  <si>
    <t>power consumed by memory</t>
  </si>
  <si>
    <t>Estimating the energy consumption of software components from size, complexity and code smells metrics</t>
  </si>
  <si>
    <t>https://dl.acm.org/doi/abs/10.1145/3477314.3507353</t>
  </si>
  <si>
    <t>Guamán, Daniel, Jennifer Pérez, Priscila Valdiviezo-Diaz, and Norberto Canas.In Proceedings of the 37th ACM/SIGAPP Symposium on Applied Computing, pp.1456-1459.</t>
  </si>
  <si>
    <t>maybe not applicable; but mention their use of Joulemeter (microsoft) in their work</t>
  </si>
  <si>
    <t>DeepPM: transformer-based power and performance prediction for energy-aware software</t>
  </si>
  <si>
    <t>https://ieeexplore.ieee.org/abstract/document/9774589/</t>
  </si>
  <si>
    <t>Shim, Jun S., Bogyeong Han, Yeseong Kim, and Jihong Kim.In 2022 Design, Automation &amp; Test in Europe Conference &amp; Exhibition (DATE), pp.1491-1496.IEEE</t>
  </si>
  <si>
    <t>Software eco-design: investigating and reducing the energy consumption of software</t>
  </si>
  <si>
    <t>https://theses.hal.science/tel-03429300/</t>
  </si>
  <si>
    <t>Ournani, Zakaria.PhD diss. University of Lille</t>
  </si>
  <si>
    <t>Not really clear if they propose a method to measure energy consumption</t>
  </si>
  <si>
    <t>chapter 2 is a review of tools</t>
  </si>
  <si>
    <t>The influence of operating system on the energy consumption of software and algorithms</t>
  </si>
  <si>
    <t>http://elib.uni-stuttgart.de/handle/11682/12198</t>
  </si>
  <si>
    <t>Youssef, Johnny.Bachelor's thesis, 2022.</t>
  </si>
  <si>
    <t>Not applicable for survey but can be interesting</t>
  </si>
  <si>
    <t>very interesting topic; cites some tools</t>
  </si>
  <si>
    <t>Investigation of the energy consumption of different GPUs with respect to the used software stack</t>
  </si>
  <si>
    <t>http://elib.uni-stuttgart.de/handle/11682/12380</t>
  </si>
  <si>
    <t>Zeiske, Erik.Master's thesis, 2022.</t>
  </si>
  <si>
    <t>GPU focused</t>
  </si>
  <si>
    <t>SOFTWARE ENERGY CONSUMPTION PREDICTION USING SOFTWARE CODE METRICS</t>
  </si>
  <si>
    <t>Koçak, Sedef Akinli.PhD diss. Ryerson University</t>
  </si>
  <si>
    <t>Page not found</t>
  </si>
  <si>
    <t>Monitoring energy hotspots in software: Energy profiling of software code</t>
  </si>
  <si>
    <t>https://link.springer.com/article/10.1007/s10515-014-0171-1</t>
  </si>
  <si>
    <t>Noureddine, Adel, Romain Rouvoy, and Lionel Seinturier.Automated Software Engineering 22: 291-332.</t>
  </si>
  <si>
    <t>PowerJoular and JoularJX: multi-platform software power monitoring tools</t>
  </si>
  <si>
    <t>https://ieeexplore.ieee.org/abstract/document/9826760/</t>
  </si>
  <si>
    <t>Noureddine, Adel.In 2022 18th International Conference on Intelligent Environments (IE), pp.1-4.IEEE</t>
  </si>
  <si>
    <t>SMART ENERGY MONITORING USING OFF-THE-SHELF HARDWARE AND SOFTWARE TOOLS</t>
  </si>
  <si>
    <t>https://www.actapress.com/PDFViewer.aspx?paperId=455576</t>
  </si>
  <si>
    <t>Enam, Mashuque, Shaikh Rezwanul Hasan, Nafis Abdullah Khan, and Hafiz Abdur Rahman. "SMART ENERGY MONITORING USING OFF-THE-SHELF HARDWARE AND SOFTWARE TOOLS.</t>
  </si>
  <si>
    <t>Smart energy power meter</t>
  </si>
  <si>
    <t>external power meter; first paper we find on this</t>
  </si>
  <si>
    <t>BitWatts: a process-level power monitoring middleware</t>
  </si>
  <si>
    <t>https://dl.acm.org/doi/abs/10.1145/2678508.2678529</t>
  </si>
  <si>
    <t>Colmant, Maxime, Mascha Kurpicz, Pascal Felber, Loïc Huertas, Romain Rouvoy, and Anita Sobe.In Proceedings of the Posters and Demos Session of the 15th International Middleware Conference, pp.41-42.</t>
  </si>
  <si>
    <t>Hardware innovation not sure applicable here</t>
  </si>
  <si>
    <t>Run-time Energy Consumption Estimation Based on Workload in Server Systems.</t>
  </si>
  <si>
    <t>https://www.usenix.org/legacy/event/hotpower08/tech/full_papers/lewis/lewis.pdf</t>
  </si>
  <si>
    <t>Lewis, Adam Wade, Soumik Ghosh, and Nian-Feng Tzeng.HotPower 8: 17-21.</t>
  </si>
  <si>
    <t>For virtual machines</t>
  </si>
  <si>
    <t>Analysis of the influences on server power consumption and energy efficiency for CPU-intensive workloads</t>
  </si>
  <si>
    <t>https://dl.acm.org/doi/abs/10.1145/2668930.2688057</t>
  </si>
  <si>
    <t>A simple model for estimating power consumption of a multicore server system</t>
  </si>
  <si>
    <t>https://www.earticle.net/Article/A217623</t>
  </si>
  <si>
    <t>Kim, Minjoong, Yoondeok Ju, Jinseok Chae, and Moonju Park.International Journal of Multimedia and Ubiquitous Engineering 9, no.2: 153-160.</t>
  </si>
  <si>
    <t>Estimating server power consumption</t>
  </si>
  <si>
    <t>https://re.public.polimi.it/handle/11311/1085594</t>
  </si>
  <si>
    <t>Cremonesi, Paolo, and Giovanni Versaci.In International Conference on Computer Measurement Group, pp.1-8.</t>
  </si>
  <si>
    <t>A low-cost power measuring technique for virtual machine in cloud environments</t>
  </si>
  <si>
    <t>Peng, Xiao, and Zhao Sai.Int.J. Grid Distrib. Comput 6, no. 3: 69-80.</t>
  </si>
  <si>
    <t>Link is not working</t>
  </si>
  <si>
    <t>Utilization-prediction-aware virtual machine consolidation approach for energy-efficient cloud data centers</t>
  </si>
  <si>
    <t>https://www.sciencedirect.com/science/article/pii/S074373151930190X</t>
  </si>
  <si>
    <t>Hsieh, Sun-Yuan, Cheng-Sheng Liu, Rajkumar Buyya, and Albert Y. Zomaya.Journal of Parallel and Distributed Computing 139: 99-109.</t>
  </si>
  <si>
    <t>forecasting vm power consumption</t>
  </si>
  <si>
    <t>Prediction model for virtual machine power consumption in cloud environments</t>
  </si>
  <si>
    <t>https://www.sciencedirect.com/science/article/pii/S1877050916304768</t>
  </si>
  <si>
    <t>Veni, T., and S. Mary Saira Bhanu.Procedia Computer Science 87: 122-127.</t>
  </si>
  <si>
    <t>Scheduling algorithms for federated learning with minimal energy consumption</t>
  </si>
  <si>
    <t>https://ieeexplore.ieee.org/abstract/document/10032558/</t>
  </si>
  <si>
    <t>Not interesting here but perhaps for Intelligent Planner</t>
  </si>
  <si>
    <t>we can see how they estimate energy consumption for federated learning</t>
  </si>
  <si>
    <t>Power Consumption Estimation Models for Processors, Virtual Machines, and Servers</t>
  </si>
  <si>
    <t>https://ieeexplore.ieee.org/stamp/stamp.jsp?arnumber=6570721</t>
  </si>
  <si>
    <t>ieee</t>
  </si>
  <si>
    <t>Towards Power Consumption Modeling for Servers at Scale</t>
  </si>
  <si>
    <t>https://ieeexplore.ieee.org/stamp/stamp.jsp?arnumber=7431425</t>
  </si>
  <si>
    <t>Server focus</t>
  </si>
  <si>
    <t>ESAVE: Estimating Server and Virtual Machine Energy</t>
  </si>
  <si>
    <t>acm</t>
  </si>
  <si>
    <t>A Methodology to Predict the Power Consumption of Servers in Data Centres</t>
  </si>
  <si>
    <t>Cloud only/Link is not working</t>
  </si>
  <si>
    <t>A Power-Measurement Methodology for Large-Scale, High-Performance Computing</t>
  </si>
  <si>
    <t>power measurement methodology for HPC</t>
  </si>
  <si>
    <t>Early Power Estimation of CUDA-Based CNNs on GPGPUs: Work-in-Progress</t>
  </si>
  <si>
    <t>Towards Neural Hardware Search: Power Estimation of CNNs for GPGPUs with Dynamic Frequency Scaling</t>
  </si>
  <si>
    <t>SWEEP: Evaluating Computer System Energy Efficiency Using Synthetic Workloads</t>
  </si>
  <si>
    <t>just to reccord the external power meter they used in their work</t>
  </si>
  <si>
    <t>Energy Usage Reports: Environmental awareness as part of algorithmic accountability</t>
  </si>
  <si>
    <t>http://arxiv.org/abs/1911.08354</t>
  </si>
  <si>
    <t xml:space="preserve">Lottick, Kadan; Susai, Silvia; Friedler, Sorelle A.; Wilson, Jonathan P. </t>
  </si>
  <si>
    <t>ini</t>
  </si>
  <si>
    <t>Energy of Computing on Multicore CPUs: Predictive Models and Energy Conservation Law</t>
  </si>
  <si>
    <t>http://arxiv.org/abs/1907.02805</t>
  </si>
  <si>
    <t xml:space="preserve">Shahid, Arsalan; Fahad, Muhammad; Manumachu, Ravi Reddy; Lastovetsky, Alexey </t>
  </si>
  <si>
    <t>Energy Predictive Models of Computing: Theory, Practical Implications and Experimental Analysis on Multicore Processors</t>
  </si>
  <si>
    <t>Shahid, Arsalan; Fahad, Muhammad; Manumachu, Ravi Reddy; Lastovetsky, Alexey IEEE Access</t>
  </si>
  <si>
    <t>Energy and Policy Considerations for Deep Learning in NLP</t>
  </si>
  <si>
    <t>https://aclanthology.org/P19-1355</t>
  </si>
  <si>
    <t>Strubell, Emma; Ganesh, Ananya; McCallum, Andrew Proceedings of the 57th Annual Meeting of the Association for Computational Linguistics</t>
  </si>
  <si>
    <t>LIKWID: A Lightweight Performance-Oriented Tool Suite for x86 Multicore Environments</t>
  </si>
  <si>
    <t>https://doi.org/10.1109/ICPPW.2010.38</t>
  </si>
  <si>
    <t>Treibig, Jan; Hager, Georg; Wellein, Gerhard Proceedings of the 2010 39th International Conference on Parallel Processing Workshops</t>
  </si>
  <si>
    <t>A first look into the carbon footprint of federated learning</t>
  </si>
  <si>
    <t>https://www.semanticscholar.org/paper/A-first-look-into-the-carbon-footprint-of-federated-Qiu-Parcollet/ea50fdb7f3b071f3d19b7bc8a0df95cb80f15e06</t>
  </si>
  <si>
    <t>Qiu, Xinchi; Parcollet, Titouan; Beutel, Daniel J.; Topal, Taner; Mathur, Akhil; Lane, N. ArXiv</t>
  </si>
  <si>
    <t>PMT: Power Measurement Toolkit</t>
  </si>
  <si>
    <t>Corda, Stefano; Veenboer, Bram; Tolley, Emma 2022 IEEE/ACM International Workshop on HPC User Support Tools (HUST)</t>
  </si>
  <si>
    <t>Trends in AI inference energy consumption: Beyond the performance-vs-parameter laws of deep learning</t>
  </si>
  <si>
    <t>CUMULATOR — a tool to quantify and report the carbon footprint of machine learning computations and communication in academia and healthcare</t>
  </si>
  <si>
    <t xml:space="preserve">Trébaol, Tristan </t>
  </si>
  <si>
    <t>Efficient Execution of Convolutional Neural Networks on Low Powered Heterogeneous Systems</t>
  </si>
  <si>
    <t xml:space="preserve">Rodrigues, Crefeda </t>
  </si>
  <si>
    <t>A Comparative Study of Methods for Measurement of Energy of Computing</t>
  </si>
  <si>
    <t>https://www.mdpi.com/1996-1073/12/11/2204</t>
  </si>
  <si>
    <t>Fahad, Muhammad; Shahid, Arsalan; Manumachu, Ravi Reddy; Lastovetsky, Alexey Energies</t>
  </si>
  <si>
    <t>A review of energy measurement approaches</t>
  </si>
  <si>
    <t>https://dl.acm.org/doi/10.1145/2553070.2553077</t>
  </si>
  <si>
    <t>Noureddine, Adel; Rouvoy, Romain; Seinturier, Lionel ACM SIGOPS Operating Systems Review</t>
  </si>
  <si>
    <t>An experimental comparison of software-based power meters: focus on CPU and GPU</t>
  </si>
  <si>
    <t>https://ieeexplore.ieee.org/document/10171575/</t>
  </si>
  <si>
    <t>Jay, Mathilde; Ostapenco, Vladimir; Lefevre, Laurent; Trystram, Denis; Orgerie, Anne-Cécile; Fichel, Benjamin 2023 IEEE/ACM 23rd International Symposium on Cluster, Cloud and Internet Computing (CCGrid)</t>
  </si>
  <si>
    <t>no</t>
  </si>
  <si>
    <t>yes</t>
  </si>
  <si>
    <t>no - survey</t>
  </si>
  <si>
    <t>data center level</t>
  </si>
  <si>
    <t>server level</t>
  </si>
  <si>
    <t>laptop</t>
  </si>
  <si>
    <t>rapl sensors</t>
  </si>
  <si>
    <t>ML on IoT</t>
  </si>
  <si>
    <t>hpc - ml model for predicting</t>
  </si>
  <si>
    <t>PUE</t>
  </si>
  <si>
    <t>code carbon</t>
  </si>
  <si>
    <t>bachelor thesis</t>
  </si>
  <si>
    <t>not a paper</t>
  </si>
  <si>
    <t>external poser meter</t>
  </si>
  <si>
    <t>on-chip</t>
  </si>
  <si>
    <t>flops</t>
  </si>
  <si>
    <t>master thesis</t>
  </si>
  <si>
    <t>framework</t>
  </si>
  <si>
    <t>phantom tool</t>
  </si>
  <si>
    <t>cloud computing simulator</t>
  </si>
  <si>
    <t>external + on-chip</t>
  </si>
  <si>
    <t>cpu focus</t>
  </si>
  <si>
    <t>cray supercomputers</t>
  </si>
  <si>
    <t>modelling</t>
  </si>
  <si>
    <t>gpu focused</t>
  </si>
  <si>
    <t>stat model</t>
  </si>
  <si>
    <t>gpu+ram+hdd</t>
  </si>
  <si>
    <t>linear power model</t>
  </si>
  <si>
    <t>use external power meter</t>
  </si>
  <si>
    <t>not clear how to apply to ml</t>
  </si>
  <si>
    <t>cloud</t>
  </si>
  <si>
    <t>stats</t>
  </si>
  <si>
    <r>
      <rPr>
        <b/>
        <u/>
        <sz val="11"/>
        <color theme="1"/>
        <rFont val="Calibri"/>
        <family val="2"/>
        <scheme val="minor"/>
      </rPr>
      <t>power</t>
    </r>
    <r>
      <rPr>
        <sz val="11"/>
        <color theme="1"/>
        <rFont val="Calibri"/>
        <family val="2"/>
        <scheme val="minor"/>
      </rPr>
      <t xml:space="preserve"> used by gpu</t>
    </r>
  </si>
  <si>
    <t>cites some tools</t>
  </si>
  <si>
    <t>cpu load (usage percentage)</t>
  </si>
  <si>
    <t>analytical model</t>
  </si>
  <si>
    <t>master thesis, maybe not good</t>
  </si>
  <si>
    <t>several tools</t>
  </si>
  <si>
    <t>usitlization rates</t>
  </si>
  <si>
    <t>edge AI</t>
  </si>
  <si>
    <t>desktop computer</t>
  </si>
  <si>
    <t>For VMs</t>
  </si>
  <si>
    <t>https://www.sciencedirect.com/science/article/pii/S1571066115000626</t>
  </si>
  <si>
    <t>vm</t>
  </si>
  <si>
    <t>https://www.sciencedirect.com/science/article/abs/pii/S0164121218300621</t>
  </si>
  <si>
    <t>powerAPI</t>
  </si>
  <si>
    <t>AI edge</t>
  </si>
  <si>
    <t>embedded systems</t>
  </si>
  <si>
    <t>pue prediction</t>
  </si>
  <si>
    <t xml:space="preserve">interesting </t>
  </si>
  <si>
    <t>servers</t>
  </si>
  <si>
    <t>cpu</t>
  </si>
  <si>
    <t>Monsoon’s High Voltage Power
Monitor (HVPM)</t>
  </si>
  <si>
    <t>?</t>
  </si>
  <si>
    <t>LSLB</t>
  </si>
  <si>
    <t>cnn</t>
  </si>
  <si>
    <t>extrapolation?</t>
  </si>
  <si>
    <t>analytical + power meter?</t>
  </si>
  <si>
    <t>extrapolation formula</t>
  </si>
  <si>
    <t>based on NN architecture, sparsity, and bitwidth</t>
  </si>
  <si>
    <t>DNN</t>
  </si>
  <si>
    <t>spiking NN; hardware independent</t>
  </si>
  <si>
    <t>onboard sensors</t>
  </si>
  <si>
    <t>nvidia jetson nano</t>
  </si>
  <si>
    <t>Design of a Standard and Programmatically Accessible Interface for Smart Meters to Allow Monitoring Automation of the Energy Consumed by the Execution of Computer Software</t>
  </si>
  <si>
    <t>define an energy efficiency metric</t>
  </si>
  <si>
    <t>on-chip (rapl)</t>
  </si>
  <si>
    <t>more a plan of work than results</t>
  </si>
  <si>
    <t>interface to smart meters</t>
  </si>
  <si>
    <t>tool TEEC</t>
  </si>
  <si>
    <t>based on architecture of solftware</t>
  </si>
  <si>
    <t>https://ieeexplore.ieee.org/abstract/document/7495390</t>
  </si>
  <si>
    <t>https://julianpasveer.com/Rapid_Review__Which_tools_can_I_use_to_measure_and_monitor_the_energy_efficiency_of_my_software_system_.pdf; SURVEY; aim is provide tools for software engineers to create energy-efficient code</t>
  </si>
  <si>
    <t>invasive external power meter</t>
  </si>
  <si>
    <t>relates energy to code locations</t>
  </si>
  <si>
    <t>http://article.nadiapub.com/IJGDC/vol6_no3/6.pdf</t>
  </si>
  <si>
    <t>gpu</t>
  </si>
  <si>
    <t>Eprof; performance events counters</t>
  </si>
  <si>
    <t>Green Tracker</t>
  </si>
  <si>
    <t>embbeded, mobile, cloud</t>
  </si>
  <si>
    <t>java</t>
  </si>
  <si>
    <t>JalenUnit</t>
  </si>
  <si>
    <t>process level</t>
  </si>
  <si>
    <t>TEEC</t>
  </si>
  <si>
    <t>cpu, memory, disk</t>
  </si>
  <si>
    <t>Jalen, JalenUnit</t>
  </si>
  <si>
    <t>pexternal power meter</t>
  </si>
  <si>
    <t>memory</t>
  </si>
  <si>
    <t>CCsEM</t>
  </si>
  <si>
    <t>DeepPM</t>
  </si>
  <si>
    <t>BitWatts</t>
  </si>
  <si>
    <t>review of tools chap 2</t>
  </si>
  <si>
    <t>master thesis; talks about nvidia and adm sensors</t>
  </si>
  <si>
    <t>phd thesis</t>
  </si>
  <si>
    <t>https://figshare.com/articles/thesis/Software_energy_consumption_prediction_using_software_code_metrics/14666424/1</t>
  </si>
  <si>
    <t>PowerAPI</t>
  </si>
  <si>
    <t>Arduino based smart power meter</t>
  </si>
  <si>
    <t>Number of papers:</t>
  </si>
  <si>
    <t>Filled tool_created:</t>
  </si>
  <si>
    <t>Filled for AI:</t>
  </si>
  <si>
    <t>yes:</t>
  </si>
  <si>
    <t>no - survey:</t>
  </si>
  <si>
    <t>no:</t>
  </si>
  <si>
    <t>todo:</t>
  </si>
  <si>
    <t>Less important</t>
  </si>
  <si>
    <t>Important</t>
  </si>
  <si>
    <t>and surveys</t>
  </si>
  <si>
    <t>YY</t>
  </si>
  <si>
    <t>NY</t>
  </si>
  <si>
    <t>YN</t>
  </si>
  <si>
    <t>created &amp; not for AI:</t>
  </si>
  <si>
    <t>created &amp; for AI:</t>
  </si>
  <si>
    <t>not created + for AI</t>
  </si>
  <si>
    <t>not created + not for AI:</t>
  </si>
  <si>
    <t>SERT</t>
  </si>
  <si>
    <t>server</t>
  </si>
  <si>
    <t>process</t>
  </si>
  <si>
    <t>not accessible?</t>
  </si>
  <si>
    <t>virtual machine</t>
  </si>
  <si>
    <t>they mention methods, they don't use them</t>
  </si>
  <si>
    <t>https://doi.org/10.1145/2318716.2318718</t>
  </si>
  <si>
    <t>https://doi.org/10.1145/3551349.3561170</t>
  </si>
  <si>
    <t>https://doi.org/10.1145/2568088.2576795</t>
  </si>
  <si>
    <t>https://doi.org/10.1145/3478684.3479255</t>
  </si>
  <si>
    <t>https://doi.org/10.1145/3551901.3556481</t>
  </si>
  <si>
    <t>https://doi.org/10.1145/1944862.1944886</t>
  </si>
  <si>
    <t>Used PMC, improve existing method. For CPUs mainly</t>
  </si>
  <si>
    <t>Similar to papers above</t>
  </si>
  <si>
    <t>To keep in the step 2/3. Mix on RAPL and smi queries to measure the CPU/GPU consumption during the NLP task</t>
  </si>
  <si>
    <t>Not build for AI, but can be applied for AI use cases</t>
  </si>
  <si>
    <t>master thesis. Same authors of SyNERGY</t>
  </si>
  <si>
    <t>For Computing energy measurement as a  whole (on-chip sensor, predictive power..)</t>
  </si>
  <si>
    <t xml:space="preserve">For software but could be present tool that can be used for AI energy measurement </t>
  </si>
  <si>
    <t>info</t>
  </si>
  <si>
    <t>remark</t>
  </si>
  <si>
    <t>more advice than survey</t>
  </si>
  <si>
    <t>method</t>
  </si>
  <si>
    <t>not sure - waiting for RG</t>
  </si>
  <si>
    <t>NN</t>
  </si>
  <si>
    <t>Kistowski, Jóakim, Hansfried Block, John Beckett, Klaus-Dieter Lange, Jeremy A. Arnold, and Samuel Kounev.In Proceedings of the 6th ACM/SPEC International Conference on Performance Engineering, pp.223-234.</t>
  </si>
  <si>
    <t>You, J, JW Chung, M Chowdhury - 20th USENIX Symposium on …, 2023 - usenix.org</t>
  </si>
  <si>
    <t>Caspart, R, S Ziegler, A Weyrauch, H Obermaier… - … Computing. ISC High …, 2023 - Springer</t>
  </si>
  <si>
    <t xml:space="preserve">Laros, III, James H. Measuring and tuning energy efficiency on large scale high performance computing platforms.SAND2011-5702. Sandia National Laboratories (SNL), Albuquerque, NM, and Livermore, CA (United States), </t>
  </si>
  <si>
    <t>Basmadjian, Proceedings of the 2nd International Conference on Energy-Efficient Computing and Networking</t>
  </si>
  <si>
    <t>Scogland, Proceedings of the 5th ACM/SPEC International Conference on Performance Engineering</t>
  </si>
  <si>
    <t>Metz, Proceedings of the 2021 International Conference on Hardware/Software Codesign and System Synthesis</t>
  </si>
  <si>
    <t>Metz, Proceedings of the 2022 ACM/IEEE Workshop on Machine Learning for CAD</t>
  </si>
  <si>
    <t>Du Bois, Proceedings of the 6th International Conference on High Performance and Embedded Architectures and Compilers</t>
  </si>
  <si>
    <t>Harton, 2015 IEEE/ACM 8th International Conference on Utility and Cloud Computing (UCC)</t>
  </si>
  <si>
    <t>Mobius, IEEE Transactions on Parallel and Distributed Systems</t>
  </si>
  <si>
    <t>Pilla, LL - IEEE Transactions on Parallel and Distributed …, 2023 - ieeexplore.ieee.org</t>
  </si>
  <si>
    <t>https://infoscience.epfl.ch/record/278189</t>
  </si>
  <si>
    <t>https://dl.acm.org/doi/book/10.5555/AAI28130258</t>
  </si>
  <si>
    <t>https://arxiv.org/pdf/2210.03724v1.pdf</t>
  </si>
  <si>
    <t>https://ieeexplore.ieee.org/document/9410601</t>
  </si>
  <si>
    <t>Metz, CA, M Goli, R Drechsler - 2022 25th International …, 2022 - ieeexplore.ieee.org</t>
  </si>
  <si>
    <t>full text not available (sci, RG, doi) - maybe discard</t>
  </si>
  <si>
    <t>phd; also reviews existing tools</t>
  </si>
  <si>
    <t>https://www.sciencedirect.com/science/article/pii/S2210537923000124</t>
  </si>
  <si>
    <t>Desislavov, Radosvet, Fernando Martínez-Plumed, and José Hernández-Orallo.Sustainable Computing: Informatics and Systems 38: 100857.</t>
  </si>
  <si>
    <r>
      <rPr>
        <b/>
        <sz val="11"/>
        <color rgb="FFFF0000"/>
        <rFont val="Calibri"/>
        <family val="2"/>
        <scheme val="minor"/>
      </rPr>
      <t>method</t>
    </r>
    <r>
      <rPr>
        <sz val="11"/>
        <color theme="1"/>
        <rFont val="Calibri"/>
        <family val="2"/>
        <scheme val="minor"/>
      </rPr>
      <t>; Focus on inference, method based on FLOPS</t>
    </r>
  </si>
  <si>
    <t>Pathania, Proceedings of the 37th IEEE/ACM International Conference on Automated Software Engineering</t>
  </si>
  <si>
    <t>assessor1</t>
  </si>
  <si>
    <t>assessor</t>
  </si>
  <si>
    <t>assessor2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</si>
</sst>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b/>
      <sz val="11"/>
      <color rgb="FFFF0000"/>
      <name val="Calibri"/>
      <family val="2"/>
      <scheme val="minor"/>
    </font>
    <font>
      <b/>
      <u/>
      <sz val="11"/>
      <color theme="1"/>
      <name val="Calibri"/>
      <family val="2"/>
      <scheme val="minor"/>
    </font>
    <font>
      <b/>
      <sz val="11"/>
      <color theme="1"/>
      <name val="Calibri"/>
      <family val="2"/>
      <scheme val="minor"/>
    </font>
    <font>
      <sz val="11"/>
      <color rgb="FF000000"/>
      <name val="Calibri"/>
      <family val="2"/>
      <scheme val="minor"/>
    </font>
    <font>
      <sz val="11"/>
      <color rgb="FF9C0006"/>
      <name val="Calibri"/>
      <family val="2"/>
      <scheme val="minor"/>
    </font>
    <font>
      <sz val="8"/>
      <name val="Calibri"/>
      <family val="2"/>
      <scheme val="minor"/>
    </font>
  </fonts>
  <fills count="16">
    <fill>
      <patternFill patternType="none"/>
    </fill>
    <fill>
      <patternFill patternType="gray125"/>
    </fill>
    <fill>
      <patternFill patternType="solid">
        <fgColor rgb="FF008000"/>
        <bgColor indexed="64"/>
      </patternFill>
    </fill>
    <fill>
      <patternFill patternType="solid">
        <fgColor rgb="FFFF66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6600"/>
        <bgColor rgb="FF000000"/>
      </patternFill>
    </fill>
    <fill>
      <patternFill patternType="solid">
        <fgColor rgb="FFB1A0C7"/>
        <bgColor rgb="FF000000"/>
      </patternFill>
    </fill>
    <fill>
      <patternFill patternType="solid">
        <fgColor rgb="FF008000"/>
        <bgColor rgb="FF000000"/>
      </patternFill>
    </fill>
    <fill>
      <patternFill patternType="solid">
        <fgColor rgb="FFFFC7CE"/>
      </patternFill>
    </fill>
  </fills>
  <borders count="2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FBFBF"/>
      </left>
      <right style="thin">
        <color rgb="FFBFBFBF"/>
      </right>
      <top style="thin">
        <color rgb="FFBFBFBF"/>
      </top>
      <bottom style="thin">
        <color rgb="FFBFBFBF"/>
      </bottom>
      <diagonal/>
    </border>
    <border>
      <left style="thin">
        <color theme="0" tint="-0.249977111117893"/>
      </left>
      <right/>
      <top style="thin">
        <color theme="0" tint="-0.249977111117893"/>
      </top>
      <bottom style="thin">
        <color theme="0" tint="-0.249977111117893"/>
      </bottom>
      <diagonal/>
    </border>
    <border>
      <left style="thin">
        <color rgb="FFBFBFBF"/>
      </left>
      <right/>
      <top style="thin">
        <color rgb="FFBFBFBF"/>
      </top>
      <bottom style="thin">
        <color rgb="FFBFBFBF"/>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0" fontId="6" fillId="15" borderId="0" applyNumberFormat="0" applyBorder="0" applyAlignment="0" applyProtection="0"/>
  </cellStyleXfs>
  <cellXfs count="76">
    <xf numFmtId="0" fontId="0" fillId="0" borderId="0" xfId="0"/>
    <xf numFmtId="0" fontId="0" fillId="0" borderId="1" xfId="0" applyBorder="1"/>
    <xf numFmtId="0" fontId="1" fillId="0" borderId="1" xfId="1" applyBorder="1" applyAlignment="1" applyProtection="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3" borderId="2" xfId="0" applyFill="1" applyBorder="1"/>
    <xf numFmtId="0" fontId="2" fillId="0" borderId="1" xfId="0" applyFont="1" applyBorder="1"/>
    <xf numFmtId="0" fontId="0" fillId="6" borderId="1" xfId="0" applyFill="1" applyBorder="1"/>
    <xf numFmtId="0" fontId="0" fillId="7" borderId="1" xfId="0" applyFill="1" applyBorder="1"/>
    <xf numFmtId="0" fontId="4" fillId="9" borderId="3" xfId="0" applyFont="1" applyFill="1" applyBorder="1"/>
    <xf numFmtId="0" fontId="0" fillId="9" borderId="4" xfId="0" applyFill="1" applyBorder="1"/>
    <xf numFmtId="0" fontId="0" fillId="9" borderId="5" xfId="0" applyFill="1" applyBorder="1"/>
    <xf numFmtId="0" fontId="4" fillId="8" borderId="6" xfId="0" applyFont="1" applyFill="1" applyBorder="1"/>
    <xf numFmtId="0" fontId="0" fillId="8" borderId="0" xfId="0" applyFill="1"/>
    <xf numFmtId="0" fontId="0" fillId="8" borderId="7" xfId="0" applyFill="1" applyBorder="1"/>
    <xf numFmtId="0" fontId="0" fillId="8" borderId="6" xfId="0" applyFill="1" applyBorder="1"/>
    <xf numFmtId="0" fontId="4" fillId="6" borderId="6" xfId="0" applyFont="1" applyFill="1" applyBorder="1"/>
    <xf numFmtId="0" fontId="0" fillId="6" borderId="0" xfId="0" applyFill="1"/>
    <xf numFmtId="0" fontId="0" fillId="6" borderId="7" xfId="0" applyFill="1" applyBorder="1"/>
    <xf numFmtId="0" fontId="0" fillId="6" borderId="6" xfId="0" applyFill="1" applyBorder="1"/>
    <xf numFmtId="0" fontId="0" fillId="6" borderId="8" xfId="0" applyFill="1" applyBorder="1"/>
    <xf numFmtId="0" fontId="0" fillId="6" borderId="9" xfId="0" applyFill="1" applyBorder="1"/>
    <xf numFmtId="0" fontId="4" fillId="8" borderId="7" xfId="0" applyFont="1" applyFill="1" applyBorder="1"/>
    <xf numFmtId="0" fontId="4" fillId="6" borderId="10" xfId="0" applyFont="1" applyFill="1" applyBorder="1"/>
    <xf numFmtId="0" fontId="5" fillId="12" borderId="11" xfId="0" applyFont="1" applyFill="1" applyBorder="1"/>
    <xf numFmtId="0" fontId="5" fillId="13" borderId="11" xfId="0" applyFont="1" applyFill="1" applyBorder="1"/>
    <xf numFmtId="0" fontId="0" fillId="2" borderId="12" xfId="0" applyFill="1" applyBorder="1"/>
    <xf numFmtId="0" fontId="0" fillId="2" borderId="12" xfId="0" applyFill="1" applyBorder="1" applyAlignment="1">
      <alignment wrapText="1"/>
    </xf>
    <xf numFmtId="0" fontId="5" fillId="14" borderId="13" xfId="0" applyFont="1" applyFill="1" applyBorder="1"/>
    <xf numFmtId="0" fontId="5" fillId="0" borderId="1" xfId="0" applyFont="1" applyBorder="1"/>
    <xf numFmtId="0" fontId="4" fillId="0" borderId="0" xfId="0" applyFont="1"/>
    <xf numFmtId="0" fontId="0" fillId="10" borderId="0" xfId="0" applyFill="1"/>
    <xf numFmtId="0" fontId="0" fillId="11" borderId="0" xfId="0" applyFill="1"/>
    <xf numFmtId="0" fontId="4" fillId="10" borderId="3" xfId="0" applyFont="1" applyFill="1" applyBorder="1"/>
    <xf numFmtId="0" fontId="0" fillId="10" borderId="4" xfId="0" applyFill="1" applyBorder="1"/>
    <xf numFmtId="0" fontId="0" fillId="10" borderId="5" xfId="0" applyFill="1" applyBorder="1"/>
    <xf numFmtId="0" fontId="0" fillId="10" borderId="6" xfId="0" applyFill="1" applyBorder="1"/>
    <xf numFmtId="0" fontId="0" fillId="10" borderId="7" xfId="0" applyFill="1" applyBorder="1"/>
    <xf numFmtId="0" fontId="4" fillId="11" borderId="6" xfId="0" applyFont="1" applyFill="1" applyBorder="1"/>
    <xf numFmtId="0" fontId="0" fillId="11" borderId="7" xfId="0" applyFill="1" applyBorder="1"/>
    <xf numFmtId="0" fontId="0" fillId="11" borderId="6" xfId="0" applyFill="1" applyBorder="1"/>
    <xf numFmtId="0" fontId="0" fillId="9" borderId="8" xfId="0" applyFill="1" applyBorder="1"/>
    <xf numFmtId="0" fontId="0" fillId="9" borderId="9" xfId="0" applyFill="1" applyBorder="1"/>
    <xf numFmtId="0" fontId="0" fillId="9" borderId="10" xfId="0" applyFill="1" applyBorder="1"/>
    <xf numFmtId="0" fontId="6" fillId="15" borderId="1" xfId="2" applyBorder="1"/>
    <xf numFmtId="0" fontId="0" fillId="0" borderId="1" xfId="0" applyBorder="1" applyAlignment="1">
      <alignment horizontal="left" vertical="center"/>
    </xf>
    <xf numFmtId="0" fontId="0" fillId="0" borderId="14" xfId="0" applyBorder="1"/>
    <xf numFmtId="0" fontId="0" fillId="0" borderId="15" xfId="0" applyBorder="1"/>
    <xf numFmtId="0" fontId="0" fillId="0" borderId="7" xfId="0" applyBorder="1"/>
    <xf numFmtId="0" fontId="4" fillId="0" borderId="15" xfId="0" applyFont="1" applyBorder="1"/>
    <xf numFmtId="0" fontId="0" fillId="0" borderId="16" xfId="0" applyBorder="1"/>
    <xf numFmtId="0" fontId="0" fillId="0" borderId="17" xfId="0" applyBorder="1"/>
    <xf numFmtId="0" fontId="1" fillId="0" borderId="17" xfId="1" applyBorder="1" applyAlignment="1" applyProtection="1"/>
    <xf numFmtId="0" fontId="0" fillId="2" borderId="17" xfId="0" applyFill="1" applyBorder="1"/>
    <xf numFmtId="0" fontId="0" fillId="3" borderId="17" xfId="0" applyFill="1" applyBorder="1"/>
    <xf numFmtId="0" fontId="0" fillId="4" borderId="17" xfId="0" applyFill="1" applyBorder="1"/>
    <xf numFmtId="0" fontId="5" fillId="12" borderId="18" xfId="0" applyFont="1" applyFill="1" applyBorder="1"/>
    <xf numFmtId="0" fontId="5" fillId="13" borderId="18" xfId="0" applyFont="1" applyFill="1" applyBorder="1"/>
    <xf numFmtId="0" fontId="5" fillId="14" borderId="19" xfId="0" applyFont="1" applyFill="1" applyBorder="1"/>
    <xf numFmtId="0" fontId="5" fillId="0" borderId="17" xfId="0" applyFont="1" applyBorder="1"/>
    <xf numFmtId="0" fontId="0" fillId="0" borderId="9" xfId="0" applyBorder="1"/>
    <xf numFmtId="0" fontId="0" fillId="0" borderId="10" xfId="0" applyBorder="1"/>
    <xf numFmtId="0" fontId="0" fillId="0" borderId="20" xfId="0" applyBorder="1"/>
    <xf numFmtId="0" fontId="1" fillId="0" borderId="14" xfId="1" applyBorder="1" applyAlignment="1" applyProtection="1"/>
    <xf numFmtId="0" fontId="0" fillId="2" borderId="14" xfId="0" applyFill="1" applyBorder="1"/>
    <xf numFmtId="0" fontId="0" fillId="3" borderId="14" xfId="0" applyFill="1" applyBorder="1"/>
    <xf numFmtId="0" fontId="0" fillId="4" borderId="14" xfId="0" applyFill="1" applyBorder="1"/>
    <xf numFmtId="0" fontId="0" fillId="5" borderId="14" xfId="0" applyFill="1" applyBorder="1"/>
    <xf numFmtId="0" fontId="0" fillId="2" borderId="21" xfId="0" applyFill="1" applyBorder="1"/>
    <xf numFmtId="0" fontId="4" fillId="0" borderId="22" xfId="0" applyFont="1" applyBorder="1"/>
    <xf numFmtId="0" fontId="4" fillId="0" borderId="23" xfId="0" applyFont="1" applyBorder="1"/>
    <xf numFmtId="0" fontId="4" fillId="0" borderId="24" xfId="0" applyFont="1" applyBorder="1"/>
    <xf numFmtId="0" fontId="0" fillId="0" borderId="25" xfId="0" applyBorder="1"/>
    <xf numFmtId="0" fontId="0" fillId="0" borderId="26" xfId="0" applyBorder="1"/>
  </cellXfs>
  <cellStyles count="3">
    <cellStyle name="Bad" xfId="2" builtinId="27"/>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ses.hal.science/tel-00961346/" TargetMode="External"/><Relationship Id="rId21" Type="http://schemas.openxmlformats.org/officeDocument/2006/relationships/hyperlink" Target="https://dl.acm.org/doi/abs/10.5555/3455716.3455964" TargetMode="External"/><Relationship Id="rId42" Type="http://schemas.openxmlformats.org/officeDocument/2006/relationships/hyperlink" Target="https://www.yecl.org/publications/ma09hotpower.pdf" TargetMode="External"/><Relationship Id="rId63" Type="http://schemas.openxmlformats.org/officeDocument/2006/relationships/hyperlink" Target="https://link.springer.com/chapter/10.1007/978-3-031-23220-6_8" TargetMode="External"/><Relationship Id="rId84" Type="http://schemas.openxmlformats.org/officeDocument/2006/relationships/hyperlink" Target="https://search.proquest.com/openview/f2a7fd2e6a846b62b73bf46bbe20c90c/1?pq-origsite=gscholar&amp;cbl=1976343" TargetMode="External"/><Relationship Id="rId138" Type="http://schemas.openxmlformats.org/officeDocument/2006/relationships/hyperlink" Target="https://ieeexplore.ieee.org/stamp/stamp.jsp?arnumber=6570721" TargetMode="External"/><Relationship Id="rId107" Type="http://schemas.openxmlformats.org/officeDocument/2006/relationships/hyperlink" Target="https://ieeexplore.ieee.org/abstract/document/7495390" TargetMode="External"/><Relationship Id="rId11" Type="http://schemas.openxmlformats.org/officeDocument/2006/relationships/hyperlink" Target="https://dl.acm.org/doi/abs/10.1145/3603533" TargetMode="External"/><Relationship Id="rId32" Type="http://schemas.openxmlformats.org/officeDocument/2006/relationships/hyperlink" Target="https://ieeexplore.ieee.org/abstract/document/9408176/" TargetMode="External"/><Relationship Id="rId53" Type="http://schemas.openxmlformats.org/officeDocument/2006/relationships/hyperlink" Target="https://thesis.cust.edu.pk/UploadedFiles/Baber%20Naeem-MCS181015.pdf" TargetMode="External"/><Relationship Id="rId74" Type="http://schemas.openxmlformats.org/officeDocument/2006/relationships/hyperlink" Target="https://ieeexplore.ieee.org/abstract/document/9556365/" TargetMode="External"/><Relationship Id="rId128" Type="http://schemas.openxmlformats.org/officeDocument/2006/relationships/hyperlink" Target="https://www.actapress.com/PDFViewer.aspx?paperId=455576" TargetMode="External"/><Relationship Id="rId149" Type="http://schemas.openxmlformats.org/officeDocument/2006/relationships/hyperlink" Target="https://doi.org/10.1109/ICPPW.2010.38" TargetMode="External"/><Relationship Id="rId5" Type="http://schemas.openxmlformats.org/officeDocument/2006/relationships/hyperlink" Target="https://mlforsystems.org/assets/papers/neurips2022/paper24.pdf" TargetMode="External"/><Relationship Id="rId95" Type="http://schemas.openxmlformats.org/officeDocument/2006/relationships/hyperlink" Target="https://onlinelibrary.wiley.com/doi/abs/10.1002/advs.202100707" TargetMode="External"/><Relationship Id="rId22" Type="http://schemas.openxmlformats.org/officeDocument/2006/relationships/hyperlink" Target="https://arxiv.org/abs/2107.06946" TargetMode="External"/><Relationship Id="rId43" Type="http://schemas.openxmlformats.org/officeDocument/2006/relationships/hyperlink" Target="https://ieeexplore.ieee.org/abstract/document/6118905/" TargetMode="External"/><Relationship Id="rId64" Type="http://schemas.openxmlformats.org/officeDocument/2006/relationships/hyperlink" Target="https://link.springer.com/chapter/10.1007/978-3-031-23821-5_10" TargetMode="External"/><Relationship Id="rId118" Type="http://schemas.openxmlformats.org/officeDocument/2006/relationships/hyperlink" Target="http://enviroinfo.eu/sites/default/files/pdfs/vol6919/0290.pdf" TargetMode="External"/><Relationship Id="rId139" Type="http://schemas.openxmlformats.org/officeDocument/2006/relationships/hyperlink" Target="https://ieeexplore.ieee.org/stamp/stamp.jsp?arnumber=7431425" TargetMode="External"/><Relationship Id="rId80" Type="http://schemas.openxmlformats.org/officeDocument/2006/relationships/hyperlink" Target="https://ieeexplore.ieee.org/abstract/document/8335698/" TargetMode="External"/><Relationship Id="rId85" Type="http://schemas.openxmlformats.org/officeDocument/2006/relationships/hyperlink" Target="https://arxiv.org/abs/2106.06991" TargetMode="External"/><Relationship Id="rId150" Type="http://schemas.openxmlformats.org/officeDocument/2006/relationships/hyperlink" Target="https://www.semanticscholar.org/paper/A-first-look-into-the-carbon-footprint-of-federated-Qiu-Parcollet/ea50fdb7f3b071f3d19b7bc8a0df95cb80f15e06" TargetMode="External"/><Relationship Id="rId155" Type="http://schemas.openxmlformats.org/officeDocument/2006/relationships/hyperlink" Target="https://dl.acm.org/doi/book/10.5555/AAI28130258" TargetMode="External"/><Relationship Id="rId12" Type="http://schemas.openxmlformats.org/officeDocument/2006/relationships/hyperlink" Target="https://ieeexplore.ieee.org/abstract/document/10101532/" TargetMode="External"/><Relationship Id="rId17" Type="http://schemas.openxmlformats.org/officeDocument/2006/relationships/hyperlink" Target="https://onlinelibrary.wiley.com/doi/abs/10.1002/cpe.7825" TargetMode="External"/><Relationship Id="rId33" Type="http://schemas.openxmlformats.org/officeDocument/2006/relationships/hyperlink" Target="https://link.springer.com/article/10.1007/s00450-010-0125-1" TargetMode="External"/><Relationship Id="rId38" Type="http://schemas.openxmlformats.org/officeDocument/2006/relationships/hyperlink" Target="https://www.osti.gov/biblio/1035312" TargetMode="External"/><Relationship Id="rId59" Type="http://schemas.openxmlformats.org/officeDocument/2006/relationships/hyperlink" Target="https://www.sciencedirect.com/science/article/abs/pii/S0164121218300621" TargetMode="External"/><Relationship Id="rId103" Type="http://schemas.openxmlformats.org/officeDocument/2006/relationships/hyperlink" Target="https://www.academia.edu/download/56107610/jes-4-1-2.pdf" TargetMode="External"/><Relationship Id="rId108" Type="http://schemas.openxmlformats.org/officeDocument/2006/relationships/hyperlink" Target="https://julianpasveer.com/Rapid_Review__Which_tools_can_I_use_to_measure_and_monitor_the_energy_efficiency_of_my_software_system_.pdf;%20SURVEY;%20aim%20is%20provide%20tools%20for%20software%20engineers%20to%20create%20energy-efficient%20code" TargetMode="External"/><Relationship Id="rId124" Type="http://schemas.openxmlformats.org/officeDocument/2006/relationships/hyperlink" Target="http://elib.uni-stuttgart.de/handle/11682/12380" TargetMode="External"/><Relationship Id="rId129" Type="http://schemas.openxmlformats.org/officeDocument/2006/relationships/hyperlink" Target="https://dl.acm.org/doi/abs/10.1145/2678508.2678529" TargetMode="External"/><Relationship Id="rId54" Type="http://schemas.openxmlformats.org/officeDocument/2006/relationships/hyperlink" Target="https://ieeexplore.ieee.org/abstract/document/7425924/" TargetMode="External"/><Relationship Id="rId70" Type="http://schemas.openxmlformats.org/officeDocument/2006/relationships/hyperlink" Target="https://ieeexplore.ieee.org/abstract/document/9218643/" TargetMode="External"/><Relationship Id="rId75" Type="http://schemas.openxmlformats.org/officeDocument/2006/relationships/hyperlink" Target="https://link.springer.com/chapter/10.1007/978-3-031-20936-9_31" TargetMode="External"/><Relationship Id="rId91" Type="http://schemas.openxmlformats.org/officeDocument/2006/relationships/hyperlink" Target="https://link.springer.com/chapter/10.1007/978-981-16-7443-3_12" TargetMode="External"/><Relationship Id="rId96" Type="http://schemas.openxmlformats.org/officeDocument/2006/relationships/hyperlink" Target="https://ieeexplore.ieee.org/abstract/document/995705/" TargetMode="External"/><Relationship Id="rId140" Type="http://schemas.openxmlformats.org/officeDocument/2006/relationships/hyperlink" Target="https://doi.org/10.1145/3551349.3561170" TargetMode="External"/><Relationship Id="rId145" Type="http://schemas.openxmlformats.org/officeDocument/2006/relationships/hyperlink" Target="https://doi.org/10.1145/1944862.1944886" TargetMode="External"/><Relationship Id="rId1" Type="http://schemas.openxmlformats.org/officeDocument/2006/relationships/hyperlink" Target="https://www.sciencedirect.com/science/article/pii/S0743731518308773" TargetMode="External"/><Relationship Id="rId6" Type="http://schemas.openxmlformats.org/officeDocument/2006/relationships/hyperlink" Target="https://link.springer.com/article/10.1007/s10664-018-9629-2" TargetMode="External"/><Relationship Id="rId23" Type="http://schemas.openxmlformats.org/officeDocument/2006/relationships/hyperlink" Target="https://hal.science/hal-03376391/" TargetMode="External"/><Relationship Id="rId28" Type="http://schemas.openxmlformats.org/officeDocument/2006/relationships/hyperlink" Target="https://ieeexplore.ieee.org/abstract/document/8257866/" TargetMode="External"/><Relationship Id="rId49" Type="http://schemas.openxmlformats.org/officeDocument/2006/relationships/hyperlink" Target="https://link.springer.com/chapter/10.1007/978-3-319-46562-3_3" TargetMode="External"/><Relationship Id="rId114" Type="http://schemas.openxmlformats.org/officeDocument/2006/relationships/hyperlink" Target="https://dl.acm.org/doi/abs/10.1145/3141842.3141846" TargetMode="External"/><Relationship Id="rId119" Type="http://schemas.openxmlformats.org/officeDocument/2006/relationships/hyperlink" Target="https://ieeexplore.ieee.org/abstract/document/7951380/" TargetMode="External"/><Relationship Id="rId44" Type="http://schemas.openxmlformats.org/officeDocument/2006/relationships/hyperlink" Target="https://ieeexplore.ieee.org/abstract/document/7421894/" TargetMode="External"/><Relationship Id="rId60" Type="http://schemas.openxmlformats.org/officeDocument/2006/relationships/hyperlink" Target="https://ieeexplore.ieee.org/abstract/document/6131844/" TargetMode="External"/><Relationship Id="rId65" Type="http://schemas.openxmlformats.org/officeDocument/2006/relationships/hyperlink" Target="https://ieeexplore.ieee.org/abstract/document/9946240/" TargetMode="External"/><Relationship Id="rId81" Type="http://schemas.openxmlformats.org/officeDocument/2006/relationships/hyperlink" Target="https://link.springer.com/chapter/10.1007/978-3-031-30105-6_48" TargetMode="External"/><Relationship Id="rId86" Type="http://schemas.openxmlformats.org/officeDocument/2006/relationships/hyperlink" Target="https://ieeexplore.ieee.org/abstract/document/9290876/" TargetMode="External"/><Relationship Id="rId130" Type="http://schemas.openxmlformats.org/officeDocument/2006/relationships/hyperlink" Target="https://www.usenix.org/legacy/event/hotpower08/tech/full_papers/lewis/lewis.pdf" TargetMode="External"/><Relationship Id="rId135" Type="http://schemas.openxmlformats.org/officeDocument/2006/relationships/hyperlink" Target="https://www.sciencedirect.com/science/article/pii/S074373151930190X" TargetMode="External"/><Relationship Id="rId151" Type="http://schemas.openxmlformats.org/officeDocument/2006/relationships/hyperlink" Target="https://www.mdpi.com/1996-1073/12/11/2204" TargetMode="External"/><Relationship Id="rId156" Type="http://schemas.openxmlformats.org/officeDocument/2006/relationships/hyperlink" Target="https://arxiv.org/pdf/2210.03724v1.pdf" TargetMode="External"/><Relationship Id="rId13" Type="http://schemas.openxmlformats.org/officeDocument/2006/relationships/hyperlink" Target="https://ieeexplore.ieee.org/abstract/document/8726531/" TargetMode="External"/><Relationship Id="rId18" Type="http://schemas.openxmlformats.org/officeDocument/2006/relationships/hyperlink" Target="https://www.epfl.ch/labs/mlo/wp-content/uploads/2022/10/crpmlcourse-paper1253.pdf" TargetMode="External"/><Relationship Id="rId39" Type="http://schemas.openxmlformats.org/officeDocument/2006/relationships/hyperlink" Target="https://ieeexplore.ieee.org/abstract/document/6086503/" TargetMode="External"/><Relationship Id="rId109" Type="http://schemas.openxmlformats.org/officeDocument/2006/relationships/hyperlink" Target="https://ieeexplore.ieee.org/abstract/document/6468359/" TargetMode="External"/><Relationship Id="rId34" Type="http://schemas.openxmlformats.org/officeDocument/2006/relationships/hyperlink" Target="https://ic.unicamp.br/~reltech/2011/11-09.pdf" TargetMode="External"/><Relationship Id="rId50" Type="http://schemas.openxmlformats.org/officeDocument/2006/relationships/hyperlink" Target="https://ecommons.cornell.edu/handle/1813/13980" TargetMode="External"/><Relationship Id="rId55" Type="http://schemas.openxmlformats.org/officeDocument/2006/relationships/hyperlink" Target="https://ieeexplore.ieee.org/abstract/document/9969939/" TargetMode="External"/><Relationship Id="rId76" Type="http://schemas.openxmlformats.org/officeDocument/2006/relationships/hyperlink" Target="https://ieeexplore.ieee.org/abstract/document/9910452/" TargetMode="External"/><Relationship Id="rId97" Type="http://schemas.openxmlformats.org/officeDocument/2006/relationships/hyperlink" Target="https://ieeexplore.ieee.org/abstract/document/6171963/" TargetMode="External"/><Relationship Id="rId104" Type="http://schemas.openxmlformats.org/officeDocument/2006/relationships/hyperlink" Target="https://www.researchgate.net/profile/Yannick-Becker-3/publication/328861723_Software_based_Estimation_of_Software_induced_Energy_Dissipation_with_powerstat/links/5cd2b262a6fdccc9dd93c448/Software-based-Estimation-of-Software-induced-Energy-Dissipation-with-powerstat.pdf" TargetMode="External"/><Relationship Id="rId120" Type="http://schemas.openxmlformats.org/officeDocument/2006/relationships/hyperlink" Target="https://dl.acm.org/doi/abs/10.1145/3477314.3507353" TargetMode="External"/><Relationship Id="rId125" Type="http://schemas.openxmlformats.org/officeDocument/2006/relationships/hyperlink" Target="https://figshare.com/articles/thesis/Software_energy_consumption_prediction_using_software_code_metrics/14666424/1" TargetMode="External"/><Relationship Id="rId141" Type="http://schemas.openxmlformats.org/officeDocument/2006/relationships/hyperlink" Target="https://doi.org/10.1145/2318716.2318718" TargetMode="External"/><Relationship Id="rId146" Type="http://schemas.openxmlformats.org/officeDocument/2006/relationships/hyperlink" Target="http://arxiv.org/abs/1911.08354" TargetMode="External"/><Relationship Id="rId7" Type="http://schemas.openxmlformats.org/officeDocument/2006/relationships/hyperlink" Target="https://www.sciencedirect.com/science/article/pii/S2542660522001512" TargetMode="External"/><Relationship Id="rId71" Type="http://schemas.openxmlformats.org/officeDocument/2006/relationships/hyperlink" Target="https://ieeexplore.ieee.org/abstract/document/9556500/" TargetMode="External"/><Relationship Id="rId92" Type="http://schemas.openxmlformats.org/officeDocument/2006/relationships/hyperlink" Target="https://onlinelibrary.wiley.com/doi/abs/10.1002/cpe.6064" TargetMode="External"/><Relationship Id="rId2" Type="http://schemas.openxmlformats.org/officeDocument/2006/relationships/hyperlink" Target="https://link.springer.com/chapter/10.1007/978-3-030-13453-2_20" TargetMode="External"/><Relationship Id="rId29" Type="http://schemas.openxmlformats.org/officeDocument/2006/relationships/hyperlink" Target="https://dspace.upt.ro/xmlui/handle/123456789/4087" TargetMode="External"/><Relationship Id="rId24" Type="http://schemas.openxmlformats.org/officeDocument/2006/relationships/hyperlink" Target="https://ieeexplore.ieee.org/abstract/document/9013647/" TargetMode="External"/><Relationship Id="rId40" Type="http://schemas.openxmlformats.org/officeDocument/2006/relationships/hyperlink" Target="https://www.researchgate.net/profile/Uchechukwu-Awada/publication/263580831_Energy_Consumption_in_Cloud_Computing_Data_Centers/links/00b7d53b561293aa31000000/Energy-Consumption-in-Cloud-Computing-Data-Centers.pdf" TargetMode="External"/><Relationship Id="rId45" Type="http://schemas.openxmlformats.org/officeDocument/2006/relationships/hyperlink" Target="https://arxiv.org/abs/1412.5247" TargetMode="External"/><Relationship Id="rId66" Type="http://schemas.openxmlformats.org/officeDocument/2006/relationships/hyperlink" Target="https://dl.acm.org/doi/abs/10.1145/3530019.3530025" TargetMode="External"/><Relationship Id="rId87" Type="http://schemas.openxmlformats.org/officeDocument/2006/relationships/hyperlink" Target="https://ieeexplore.ieee.org/abstract/document/9930584/" TargetMode="External"/><Relationship Id="rId110" Type="http://schemas.openxmlformats.org/officeDocument/2006/relationships/hyperlink" Target="https://link.springer.com/chapter/10.1007/978-3-642-01970-8_92" TargetMode="External"/><Relationship Id="rId115" Type="http://schemas.openxmlformats.org/officeDocument/2006/relationships/hyperlink" Target="https://ieeexplore.ieee.org/abstract/document/6682054/" TargetMode="External"/><Relationship Id="rId131" Type="http://schemas.openxmlformats.org/officeDocument/2006/relationships/hyperlink" Target="https://dl.acm.org/doi/abs/10.1145/2668930.2688057" TargetMode="External"/><Relationship Id="rId136" Type="http://schemas.openxmlformats.org/officeDocument/2006/relationships/hyperlink" Target="https://www.sciencedirect.com/science/article/pii/S1877050916304768" TargetMode="External"/><Relationship Id="rId157" Type="http://schemas.openxmlformats.org/officeDocument/2006/relationships/hyperlink" Target="https://ieeexplore.ieee.org/document/9410601" TargetMode="External"/><Relationship Id="rId61" Type="http://schemas.openxmlformats.org/officeDocument/2006/relationships/hyperlink" Target="https://books.google.com/books?hl=en&amp;lr=&amp;id=4uKdDwAAQBAJ&amp;oi=fnd&amp;pg=PA353&amp;dq=(ICT)+%2B+(measure%7Cmeasuring%7Cestimate%7Cestimation%7Cconsumed%7Cconsumption)+%2B+(energy%7Cpower%7C%22environmental+impact%22%7C%22carbon+footprint%22%7C%22carbon+emissions%22%7C%22carbon+impact%22)+-wind+-building+-buildings+-vehicles+-homes+-ships+-solar+-photovoltaic+-vehicle&amp;ots=lEP8NZPGaU&amp;sig=-0sByzUKIiSTYmIrRtbFYkI49Gg" TargetMode="External"/><Relationship Id="rId82" Type="http://schemas.openxmlformats.org/officeDocument/2006/relationships/hyperlink" Target="https://ieeexplore.ieee.org/abstract/document/9770153/" TargetMode="External"/><Relationship Id="rId152" Type="http://schemas.openxmlformats.org/officeDocument/2006/relationships/hyperlink" Target="https://dl.acm.org/doi/10.1145/2553070.2553077" TargetMode="External"/><Relationship Id="rId19" Type="http://schemas.openxmlformats.org/officeDocument/2006/relationships/hyperlink" Target="https://arxiv.org/abs/2208.00406" TargetMode="External"/><Relationship Id="rId14" Type="http://schemas.openxmlformats.org/officeDocument/2006/relationships/hyperlink" Target="https://onlinelibrary.wiley.com/doi/abs/10.1002/cpe.7254" TargetMode="External"/><Relationship Id="rId30" Type="http://schemas.openxmlformats.org/officeDocument/2006/relationships/hyperlink" Target="https://ieeexplore.ieee.org/abstract/document/5289179/" TargetMode="External"/><Relationship Id="rId35" Type="http://schemas.openxmlformats.org/officeDocument/2006/relationships/hyperlink" Target="https://link.springer.com/chapter/10.1007/978-3-030-68049-7_2" TargetMode="External"/><Relationship Id="rId56" Type="http://schemas.openxmlformats.org/officeDocument/2006/relationships/hyperlink" Target="https://link.springer.com/chapter/10.1007/978-3-030-58817-5_12" TargetMode="External"/><Relationship Id="rId77" Type="http://schemas.openxmlformats.org/officeDocument/2006/relationships/hyperlink" Target="https://ieeexplore.ieee.org/abstract/document/7393702/" TargetMode="External"/><Relationship Id="rId100" Type="http://schemas.openxmlformats.org/officeDocument/2006/relationships/hyperlink" Target="https://ieeexplore.ieee.org/abstract/document/6224256/" TargetMode="External"/><Relationship Id="rId105" Type="http://schemas.openxmlformats.org/officeDocument/2006/relationships/hyperlink" Target="https://hal.science/hal-01496262/" TargetMode="External"/><Relationship Id="rId126" Type="http://schemas.openxmlformats.org/officeDocument/2006/relationships/hyperlink" Target="https://link.springer.com/article/10.1007/s10515-014-0171-1" TargetMode="External"/><Relationship Id="rId147" Type="http://schemas.openxmlformats.org/officeDocument/2006/relationships/hyperlink" Target="http://arxiv.org/abs/1907.02805" TargetMode="External"/><Relationship Id="rId8" Type="http://schemas.openxmlformats.org/officeDocument/2006/relationships/hyperlink" Target="https://www.researchgate.net/profile/Vinicius-Kloh/publication/344451606_Use_of_Machine_Learning_for_Improvements_in_Performance_and_Energy_Consumption_in_HPC_Systems/links/5ff727c4299bf140887d593b/Use-of-Machine-Learning-for-Improvements-in-Performance-and-Energy-Consumption-in-HPC-Systems.pdf" TargetMode="External"/><Relationship Id="rId51" Type="http://schemas.openxmlformats.org/officeDocument/2006/relationships/hyperlink" Target="https://academic.oup.com/comjnl/advance-article/doi/10.1093/comjnl/bxac159/6835386?preview=true&amp;login=true&amp;utm_source=TrendMD&amp;utm_medium=cpc&amp;utm_content=The_Computer_Journal_1&amp;utm_campaign=The_Computer_Journal_TrendMD_1" TargetMode="External"/><Relationship Id="rId72" Type="http://schemas.openxmlformats.org/officeDocument/2006/relationships/hyperlink" Target="https://ieeexplore.ieee.org/abstract/document/8685195/" TargetMode="External"/><Relationship Id="rId93" Type="http://schemas.openxmlformats.org/officeDocument/2006/relationships/hyperlink" Target="https://www.usenix.org/conference/nsdi23/presentation/you" TargetMode="External"/><Relationship Id="rId98" Type="http://schemas.openxmlformats.org/officeDocument/2006/relationships/hyperlink" Target="https://ieeexplore.ieee.org/abstract/document/6606419/" TargetMode="External"/><Relationship Id="rId121" Type="http://schemas.openxmlformats.org/officeDocument/2006/relationships/hyperlink" Target="https://ieeexplore.ieee.org/abstract/document/9774589/" TargetMode="External"/><Relationship Id="rId142" Type="http://schemas.openxmlformats.org/officeDocument/2006/relationships/hyperlink" Target="https://doi.org/10.1145/2568088.2576795" TargetMode="External"/><Relationship Id="rId3" Type="http://schemas.openxmlformats.org/officeDocument/2006/relationships/hyperlink" Target="https://ieeexplore.ieee.org/abstract/document/9698681/" TargetMode="External"/><Relationship Id="rId25" Type="http://schemas.openxmlformats.org/officeDocument/2006/relationships/hyperlink" Target="https://arxiv.org/abs/2007.03051" TargetMode="External"/><Relationship Id="rId46" Type="http://schemas.openxmlformats.org/officeDocument/2006/relationships/hyperlink" Target="http://hgpu.org/?p=7238" TargetMode="External"/><Relationship Id="rId67" Type="http://schemas.openxmlformats.org/officeDocument/2006/relationships/hyperlink" Target="https://journal-home.s3.ap-northeast-2.amazonaws.com/site/2021w/presentation/0149.pdf" TargetMode="External"/><Relationship Id="rId116" Type="http://schemas.openxmlformats.org/officeDocument/2006/relationships/hyperlink" Target="https://hal.science/hal-01496266/" TargetMode="External"/><Relationship Id="rId137" Type="http://schemas.openxmlformats.org/officeDocument/2006/relationships/hyperlink" Target="https://ieeexplore.ieee.org/abstract/document/10032558/" TargetMode="External"/><Relationship Id="rId158" Type="http://schemas.openxmlformats.org/officeDocument/2006/relationships/printerSettings" Target="../printerSettings/printerSettings1.bin"/><Relationship Id="rId20" Type="http://schemas.openxmlformats.org/officeDocument/2006/relationships/hyperlink" Target="https://arxiv.org/abs/1910.09700" TargetMode="External"/><Relationship Id="rId41" Type="http://schemas.openxmlformats.org/officeDocument/2006/relationships/hyperlink" Target="https://ieeexplore.ieee.org/abstract/document/6224255/" TargetMode="External"/><Relationship Id="rId62" Type="http://schemas.openxmlformats.org/officeDocument/2006/relationships/hyperlink" Target="https://www.researchgate.net/profile/Daniel-Williams-34/publication/282975254_A_Methodology_to_Measure_the_Environmental_Impact_of_ICT_Operating_Systems_across_Different_Device_Platforms/links/5624c99a08ae93a5c92cf49f/A-Methodology-to-Measure-the-Environmental-Impact-of-ICT-Operating-Systems-across-Different-Device-Platforms.pdf" TargetMode="External"/><Relationship Id="rId83" Type="http://schemas.openxmlformats.org/officeDocument/2006/relationships/hyperlink" Target="http://proceedings.mlr.press/v77/cai17a.html" TargetMode="External"/><Relationship Id="rId88" Type="http://schemas.openxmlformats.org/officeDocument/2006/relationships/hyperlink" Target="https://sse.uni-hildesheim.de/media/fb4/informatik/AG_SSE/Christopher_Noel_Hesse.pdf" TargetMode="External"/><Relationship Id="rId111" Type="http://schemas.openxmlformats.org/officeDocument/2006/relationships/hyperlink" Target="https://dl.acm.org/doi/abs/10.1145/1753846.1753981" TargetMode="External"/><Relationship Id="rId132" Type="http://schemas.openxmlformats.org/officeDocument/2006/relationships/hyperlink" Target="https://www.earticle.net/Article/A217623" TargetMode="External"/><Relationship Id="rId153" Type="http://schemas.openxmlformats.org/officeDocument/2006/relationships/hyperlink" Target="https://ieeexplore.ieee.org/document/10171575/" TargetMode="External"/><Relationship Id="rId15" Type="http://schemas.openxmlformats.org/officeDocument/2006/relationships/hyperlink" Target="https://ieeexplore.ieee.org/abstract/document/10060678/" TargetMode="External"/><Relationship Id="rId36" Type="http://schemas.openxmlformats.org/officeDocument/2006/relationships/hyperlink" Target="https://ieeexplore.ieee.org/abstract/document/8748875/" TargetMode="External"/><Relationship Id="rId57" Type="http://schemas.openxmlformats.org/officeDocument/2006/relationships/hyperlink" Target="https://www.sciencedirect.com/science/article/pii/S1571066115000626" TargetMode="External"/><Relationship Id="rId106" Type="http://schemas.openxmlformats.org/officeDocument/2006/relationships/hyperlink" Target="https://ieeexplore.ieee.org/abstract/document/8074433/" TargetMode="External"/><Relationship Id="rId127" Type="http://schemas.openxmlformats.org/officeDocument/2006/relationships/hyperlink" Target="https://ieeexplore.ieee.org/abstract/document/9826760/" TargetMode="External"/><Relationship Id="rId10" Type="http://schemas.openxmlformats.org/officeDocument/2006/relationships/hyperlink" Target="https://arxiv.org/abs/2305.00798" TargetMode="External"/><Relationship Id="rId31" Type="http://schemas.openxmlformats.org/officeDocument/2006/relationships/hyperlink" Target="https://ieeexplore.ieee.org/abstract/document/8123619/" TargetMode="External"/><Relationship Id="rId52" Type="http://schemas.openxmlformats.org/officeDocument/2006/relationships/hyperlink" Target="https://epublications.vu.lt/object/elaba:6164075/" TargetMode="External"/><Relationship Id="rId73" Type="http://schemas.openxmlformats.org/officeDocument/2006/relationships/hyperlink" Target="https://ieeexplore.ieee.org/abstract/document/9400658/" TargetMode="External"/><Relationship Id="rId78" Type="http://schemas.openxmlformats.org/officeDocument/2006/relationships/hyperlink" Target="https://www.researchgate.net/profile/Michal-Kuciapski/publication/333248185_Does_the_Integration_of_the_Concept_of_Rapid_Instructional_Design_in_Project_Management_Approaches_Support_the_Efficient_Realisation_of_E-learning_Projects/links/5ce456a792851c4eabb4e224/Does-the-Integration-of-the-Concept-of-Rapid-Instructional-Design-in-Project-Management-Approaches-Support-the-Efficient-Realisation-of-E-learning-Projects.pdf" TargetMode="External"/><Relationship Id="rId94" Type="http://schemas.openxmlformats.org/officeDocument/2006/relationships/hyperlink" Target="https://vtechworks.lib.vt.edu/handle/10919/92870" TargetMode="External"/><Relationship Id="rId99" Type="http://schemas.openxmlformats.org/officeDocument/2006/relationships/hyperlink" Target="https://hal.inria.fr/docs/00/85/03/70/PDF/EN92-web.pdf" TargetMode="External"/><Relationship Id="rId101" Type="http://schemas.openxmlformats.org/officeDocument/2006/relationships/hyperlink" Target="https://ieeexplore.ieee.org/abstract/document/6883045/" TargetMode="External"/><Relationship Id="rId122" Type="http://schemas.openxmlformats.org/officeDocument/2006/relationships/hyperlink" Target="https://theses.hal.science/tel-03429300/" TargetMode="External"/><Relationship Id="rId143" Type="http://schemas.openxmlformats.org/officeDocument/2006/relationships/hyperlink" Target="https://doi.org/10.1145/3478684.3479255" TargetMode="External"/><Relationship Id="rId148" Type="http://schemas.openxmlformats.org/officeDocument/2006/relationships/hyperlink" Target="https://aclanthology.org/P19-1355" TargetMode="External"/><Relationship Id="rId4" Type="http://schemas.openxmlformats.org/officeDocument/2006/relationships/hyperlink" Target="https://link.springer.com/chapter/10.1007/978-3-030-53552-0_20" TargetMode="External"/><Relationship Id="rId9" Type="http://schemas.openxmlformats.org/officeDocument/2006/relationships/hyperlink" Target="https://www.sciencedirect.com/science/article/pii/S2213138822000194" TargetMode="External"/><Relationship Id="rId26" Type="http://schemas.openxmlformats.org/officeDocument/2006/relationships/hyperlink" Target="https://arxiv.org/abs/2304.00897" TargetMode="External"/><Relationship Id="rId47" Type="http://schemas.openxmlformats.org/officeDocument/2006/relationships/hyperlink" Target="https://citeseerx.ist.psu.edu/document?repid=rep1&amp;type=pdf&amp;doi=246dc992e13ab5bd67f3f59f49675f88126d36f8" TargetMode="External"/><Relationship Id="rId68" Type="http://schemas.openxmlformats.org/officeDocument/2006/relationships/hyperlink" Target="https://arxiv.org/abs/2207.06150" TargetMode="External"/><Relationship Id="rId89" Type="http://schemas.openxmlformats.org/officeDocument/2006/relationships/hyperlink" Target="https://dl.acm.org/doi/abs/10.1145/3579170.3579263" TargetMode="External"/><Relationship Id="rId112" Type="http://schemas.openxmlformats.org/officeDocument/2006/relationships/hyperlink" Target="https://iopscience.iop.org/article/10.1088/1755-1315/431/1/012051/meta" TargetMode="External"/><Relationship Id="rId133" Type="http://schemas.openxmlformats.org/officeDocument/2006/relationships/hyperlink" Target="https://re.public.polimi.it/handle/11311/1085594" TargetMode="External"/><Relationship Id="rId154" Type="http://schemas.openxmlformats.org/officeDocument/2006/relationships/hyperlink" Target="https://infoscience.epfl.ch/record/278189" TargetMode="External"/><Relationship Id="rId16" Type="http://schemas.openxmlformats.org/officeDocument/2006/relationships/hyperlink" Target="https://upcommons.upc.edu/handle/2117/383800" TargetMode="External"/><Relationship Id="rId37" Type="http://schemas.openxmlformats.org/officeDocument/2006/relationships/hyperlink" Target="https://link.springer.com/chapter/10.1007/978-3-319-73423-1_4" TargetMode="External"/><Relationship Id="rId58" Type="http://schemas.openxmlformats.org/officeDocument/2006/relationships/hyperlink" Target="https://ieeexplore.ieee.org/abstract/document/7910995/" TargetMode="External"/><Relationship Id="rId79" Type="http://schemas.openxmlformats.org/officeDocument/2006/relationships/hyperlink" Target="http://www.csroc.org.tw/journal/JOC28_6/1991-1599-28.6-22.pdf" TargetMode="External"/><Relationship Id="rId102" Type="http://schemas.openxmlformats.org/officeDocument/2006/relationships/hyperlink" Target="https://www.mdpi.com/article/10.3390/su15031900" TargetMode="External"/><Relationship Id="rId123" Type="http://schemas.openxmlformats.org/officeDocument/2006/relationships/hyperlink" Target="http://elib.uni-stuttgart.de/handle/11682/12198" TargetMode="External"/><Relationship Id="rId144" Type="http://schemas.openxmlformats.org/officeDocument/2006/relationships/hyperlink" Target="https://doi.org/10.1145/3551901.3556481" TargetMode="External"/><Relationship Id="rId90" Type="http://schemas.openxmlformats.org/officeDocument/2006/relationships/hyperlink" Target="https://ieeexplore.ieee.org/abstract/document/7723730/" TargetMode="External"/><Relationship Id="rId27" Type="http://schemas.openxmlformats.org/officeDocument/2006/relationships/hyperlink" Target="https://riunet.upv.es/handle/10251/174868" TargetMode="External"/><Relationship Id="rId48" Type="http://schemas.openxmlformats.org/officeDocument/2006/relationships/hyperlink" Target="https://dl.acm.org/doi/abs/10.1145/2593743.2593745" TargetMode="External"/><Relationship Id="rId69" Type="http://schemas.openxmlformats.org/officeDocument/2006/relationships/hyperlink" Target="https://aclanthology.org/2021.sustainlp-1.2/" TargetMode="External"/><Relationship Id="rId113" Type="http://schemas.openxmlformats.org/officeDocument/2006/relationships/hyperlink" Target="https://dl.acm.org/doi/abs/10.1145/2554850.2554932" TargetMode="External"/><Relationship Id="rId134" Type="http://schemas.openxmlformats.org/officeDocument/2006/relationships/hyperlink" Target="http://article.nadiapub.com/IJGDC/vol6_no3/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1"/>
  <sheetViews>
    <sheetView tabSelected="1" topLeftCell="A126" workbookViewId="0">
      <selection activeCell="B135" sqref="B135"/>
    </sheetView>
  </sheetViews>
  <sheetFormatPr defaultRowHeight="14.4" x14ac:dyDescent="0.3"/>
  <cols>
    <col min="1" max="1" width="6.109375" customWidth="1"/>
    <col min="2" max="2" width="61.77734375" customWidth="1"/>
    <col min="3" max="6" width="8.88671875" customWidth="1"/>
    <col min="7" max="8" width="3.44140625" customWidth="1"/>
    <col min="9" max="9" width="3.33203125" customWidth="1"/>
    <col min="10" max="14" width="8.88671875" customWidth="1"/>
    <col min="15" max="15" width="11.88671875" customWidth="1"/>
    <col min="16" max="16" width="6.21875" customWidth="1"/>
    <col min="17" max="17" width="7.21875" customWidth="1"/>
    <col min="18" max="18" width="10.33203125" style="1" customWidth="1"/>
    <col min="19" max="19" width="11.33203125" style="1" customWidth="1"/>
    <col min="20" max="21" width="8.88671875" customWidth="1"/>
    <col min="24" max="24" width="11.77734375" customWidth="1"/>
  </cols>
  <sheetData>
    <row r="1" spans="1:26" ht="15" thickBot="1" x14ac:dyDescent="0.35">
      <c r="A1" s="71" t="s">
        <v>0</v>
      </c>
      <c r="B1" s="72" t="s">
        <v>1</v>
      </c>
      <c r="C1" s="72" t="s">
        <v>2</v>
      </c>
      <c r="D1" s="72" t="s">
        <v>3</v>
      </c>
      <c r="E1" s="72" t="s">
        <v>4</v>
      </c>
      <c r="F1" s="72" t="s">
        <v>5</v>
      </c>
      <c r="G1" s="72" t="s">
        <v>6</v>
      </c>
      <c r="H1" s="72" t="s">
        <v>7</v>
      </c>
      <c r="I1" s="72" t="s">
        <v>8</v>
      </c>
      <c r="J1" s="72" t="s">
        <v>9</v>
      </c>
      <c r="K1" s="72" t="s">
        <v>718</v>
      </c>
      <c r="L1" s="72" t="s">
        <v>10</v>
      </c>
      <c r="M1" s="72" t="s">
        <v>11</v>
      </c>
      <c r="N1" s="72" t="s">
        <v>12</v>
      </c>
      <c r="O1" s="72" t="s">
        <v>13</v>
      </c>
      <c r="P1" s="72" t="s">
        <v>14</v>
      </c>
      <c r="Q1" s="73" t="s">
        <v>15</v>
      </c>
      <c r="R1" s="72" t="s">
        <v>688</v>
      </c>
      <c r="S1" s="72" t="s">
        <v>689</v>
      </c>
      <c r="T1" s="74"/>
      <c r="U1" s="75"/>
    </row>
    <row r="2" spans="1:26" x14ac:dyDescent="0.3">
      <c r="A2" s="64">
        <v>1</v>
      </c>
      <c r="B2" s="48" t="s">
        <v>16</v>
      </c>
      <c r="C2" s="65" t="s">
        <v>17</v>
      </c>
      <c r="D2" s="48">
        <v>2019</v>
      </c>
      <c r="E2" s="48" t="s">
        <v>18</v>
      </c>
      <c r="F2" s="48" t="s">
        <v>19</v>
      </c>
      <c r="G2" s="66">
        <v>1</v>
      </c>
      <c r="H2" s="67"/>
      <c r="I2" s="68"/>
      <c r="J2" s="48"/>
      <c r="K2" s="48" t="s">
        <v>717</v>
      </c>
      <c r="L2" s="48"/>
      <c r="M2" s="48"/>
      <c r="N2" s="48"/>
      <c r="O2" s="67" t="s">
        <v>557</v>
      </c>
      <c r="P2" s="69" t="s">
        <v>556</v>
      </c>
      <c r="Q2" s="70"/>
      <c r="R2" s="48"/>
      <c r="S2" s="48"/>
      <c r="U2" s="50">
        <f>COUNTIF(O2, "yes")+ COUNTIF(O2,"no")+COUNTIF(O2,"no - survey")</f>
        <v>1</v>
      </c>
      <c r="W2" s="11" t="s">
        <v>652</v>
      </c>
      <c r="X2" s="12"/>
      <c r="Y2" s="13">
        <f>COUNTA(A2:A159)</f>
        <v>158</v>
      </c>
    </row>
    <row r="3" spans="1:26" x14ac:dyDescent="0.3">
      <c r="A3" s="49">
        <v>4</v>
      </c>
      <c r="B3" s="1" t="s">
        <v>20</v>
      </c>
      <c r="C3" s="2" t="s">
        <v>21</v>
      </c>
      <c r="D3" s="1">
        <v>2019</v>
      </c>
      <c r="E3" s="1" t="s">
        <v>22</v>
      </c>
      <c r="F3" s="1" t="s">
        <v>19</v>
      </c>
      <c r="G3" s="3">
        <v>1</v>
      </c>
      <c r="H3" s="4"/>
      <c r="I3" s="5"/>
      <c r="J3" s="1"/>
      <c r="K3" s="1" t="s">
        <v>717</v>
      </c>
      <c r="L3" s="1"/>
      <c r="M3" s="1"/>
      <c r="N3" s="1"/>
      <c r="O3" s="4" t="s">
        <v>557</v>
      </c>
      <c r="P3" s="6" t="s">
        <v>556</v>
      </c>
      <c r="Q3" s="28"/>
      <c r="U3" s="50">
        <f t="shared" ref="U3:U6" si="0">COUNTIF(O3, "yes")+ COUNTIF(O3,"no")+COUNTIF(O3,"no - survey")</f>
        <v>1</v>
      </c>
      <c r="W3" s="14" t="s">
        <v>653</v>
      </c>
      <c r="X3" s="15"/>
      <c r="Y3" s="16">
        <f>COUNTA(O2:O159)</f>
        <v>158</v>
      </c>
    </row>
    <row r="4" spans="1:26" x14ac:dyDescent="0.3">
      <c r="A4" s="49">
        <v>15</v>
      </c>
      <c r="B4" s="1" t="s">
        <v>23</v>
      </c>
      <c r="C4" s="2" t="s">
        <v>24</v>
      </c>
      <c r="D4" s="1">
        <v>2021</v>
      </c>
      <c r="E4" s="1" t="s">
        <v>25</v>
      </c>
      <c r="F4" s="1" t="s">
        <v>19</v>
      </c>
      <c r="G4" s="3">
        <v>1</v>
      </c>
      <c r="H4" s="4"/>
      <c r="I4" s="5"/>
      <c r="J4" s="1"/>
      <c r="K4" s="1" t="s">
        <v>719</v>
      </c>
      <c r="L4" s="1"/>
      <c r="M4" s="1"/>
      <c r="N4" s="1"/>
      <c r="O4" s="4" t="s">
        <v>556</v>
      </c>
      <c r="P4" s="6" t="s">
        <v>555</v>
      </c>
      <c r="Q4" s="28"/>
      <c r="R4" s="1" t="s">
        <v>559</v>
      </c>
      <c r="U4" s="50">
        <f t="shared" si="0"/>
        <v>1</v>
      </c>
      <c r="W4" s="17" t="s">
        <v>655</v>
      </c>
      <c r="X4" s="15"/>
      <c r="Y4" s="16">
        <f>COUNTIF(O2:O159, "yes")</f>
        <v>96</v>
      </c>
    </row>
    <row r="5" spans="1:26" x14ac:dyDescent="0.3">
      <c r="A5" s="49">
        <v>35</v>
      </c>
      <c r="B5" s="1" t="s">
        <v>26</v>
      </c>
      <c r="C5" s="2" t="s">
        <v>27</v>
      </c>
      <c r="D5" s="1">
        <v>2020</v>
      </c>
      <c r="E5" s="1" t="s">
        <v>28</v>
      </c>
      <c r="F5" s="1" t="s">
        <v>19</v>
      </c>
      <c r="G5" s="3"/>
      <c r="H5" s="4">
        <v>1</v>
      </c>
      <c r="I5" s="5"/>
      <c r="J5" s="1" t="s">
        <v>29</v>
      </c>
      <c r="K5" s="1" t="s">
        <v>717</v>
      </c>
      <c r="L5" s="1">
        <v>1</v>
      </c>
      <c r="M5" s="1"/>
      <c r="N5" s="1"/>
      <c r="O5" s="4" t="s">
        <v>556</v>
      </c>
      <c r="P5" s="6" t="s">
        <v>555</v>
      </c>
      <c r="Q5" s="28"/>
      <c r="R5" s="1" t="s">
        <v>558</v>
      </c>
      <c r="U5" s="50">
        <f t="shared" si="0"/>
        <v>1</v>
      </c>
      <c r="W5" s="17" t="s">
        <v>656</v>
      </c>
      <c r="X5" s="15"/>
      <c r="Y5" s="16">
        <f>COUNTIF(O2:O159, "no - survey")</f>
        <v>10</v>
      </c>
    </row>
    <row r="6" spans="1:26" x14ac:dyDescent="0.3">
      <c r="A6" s="49">
        <v>39</v>
      </c>
      <c r="B6" s="1" t="s">
        <v>30</v>
      </c>
      <c r="C6" s="2" t="s">
        <v>31</v>
      </c>
      <c r="D6" s="1">
        <v>2022</v>
      </c>
      <c r="E6" s="1" t="s">
        <v>32</v>
      </c>
      <c r="F6" s="1" t="s">
        <v>19</v>
      </c>
      <c r="G6" s="3"/>
      <c r="H6" s="4">
        <v>1</v>
      </c>
      <c r="I6" s="5"/>
      <c r="J6" s="1" t="s">
        <v>33</v>
      </c>
      <c r="K6" s="1" t="s">
        <v>717</v>
      </c>
      <c r="L6" s="1">
        <v>1</v>
      </c>
      <c r="M6" s="1"/>
      <c r="N6" s="1"/>
      <c r="O6" s="4" t="s">
        <v>556</v>
      </c>
      <c r="P6" s="6" t="s">
        <v>555</v>
      </c>
      <c r="Q6" s="28"/>
      <c r="R6" s="1" t="s">
        <v>560</v>
      </c>
      <c r="U6" s="50">
        <f t="shared" si="0"/>
        <v>1</v>
      </c>
      <c r="W6" s="17" t="s">
        <v>657</v>
      </c>
      <c r="X6" s="15"/>
      <c r="Y6" s="16">
        <f>COUNTIF(O2:O159, "no")</f>
        <v>52</v>
      </c>
    </row>
    <row r="7" spans="1:26" x14ac:dyDescent="0.3">
      <c r="A7" s="49">
        <v>65</v>
      </c>
      <c r="B7" s="1" t="s">
        <v>34</v>
      </c>
      <c r="C7" s="2" t="s">
        <v>35</v>
      </c>
      <c r="D7" s="1">
        <v>2019</v>
      </c>
      <c r="E7" s="1" t="s">
        <v>36</v>
      </c>
      <c r="F7" s="1" t="s">
        <v>19</v>
      </c>
      <c r="G7" s="3">
        <v>1</v>
      </c>
      <c r="H7" s="4"/>
      <c r="I7" s="5"/>
      <c r="J7" s="1"/>
      <c r="K7" s="1" t="s">
        <v>717</v>
      </c>
      <c r="L7" s="1"/>
      <c r="M7" s="1"/>
      <c r="N7" s="1"/>
      <c r="O7" s="4" t="s">
        <v>555</v>
      </c>
      <c r="P7" s="6" t="s">
        <v>556</v>
      </c>
      <c r="Q7" s="28"/>
      <c r="R7" s="8" t="s">
        <v>690</v>
      </c>
      <c r="U7" s="50">
        <f>COUNTIF(O7, "yes")+ COUNTIF(O7,"no")+COUNTIF(O7,"no - survey")</f>
        <v>1</v>
      </c>
      <c r="W7" s="17" t="s">
        <v>658</v>
      </c>
      <c r="X7" s="15"/>
      <c r="Y7" s="24">
        <f>COUNTIF(O2:O159, "")</f>
        <v>0</v>
      </c>
    </row>
    <row r="8" spans="1:26" x14ac:dyDescent="0.3">
      <c r="A8" s="49">
        <v>105</v>
      </c>
      <c r="B8" s="1" t="s">
        <v>37</v>
      </c>
      <c r="C8" s="2" t="s">
        <v>38</v>
      </c>
      <c r="D8" s="1">
        <v>2023</v>
      </c>
      <c r="E8" s="1" t="s">
        <v>39</v>
      </c>
      <c r="F8" s="1" t="s">
        <v>19</v>
      </c>
      <c r="G8" s="3"/>
      <c r="H8" s="4"/>
      <c r="I8" s="5">
        <v>1</v>
      </c>
      <c r="J8" s="1"/>
      <c r="K8" s="1" t="s">
        <v>717</v>
      </c>
      <c r="L8" s="1"/>
      <c r="M8" s="1">
        <v>1</v>
      </c>
      <c r="N8" s="1"/>
      <c r="O8" s="4" t="s">
        <v>555</v>
      </c>
      <c r="P8" s="6" t="s">
        <v>556</v>
      </c>
      <c r="Q8" s="28" t="s">
        <v>561</v>
      </c>
      <c r="R8" s="1" t="s">
        <v>562</v>
      </c>
      <c r="U8" s="50">
        <f>COUNTIF(O8, "yes")+ COUNTIF(O8,"no")+COUNTIF(O8,"no - survey")</f>
        <v>1</v>
      </c>
      <c r="W8" s="18" t="s">
        <v>654</v>
      </c>
      <c r="X8" s="19"/>
      <c r="Y8" s="20">
        <f>COUNTA(P2:P159)</f>
        <v>158</v>
      </c>
    </row>
    <row r="9" spans="1:26" x14ac:dyDescent="0.3">
      <c r="A9" s="49">
        <v>131</v>
      </c>
      <c r="B9" s="1" t="s">
        <v>40</v>
      </c>
      <c r="C9" s="2" t="s">
        <v>41</v>
      </c>
      <c r="D9" s="1">
        <v>2020</v>
      </c>
      <c r="E9" s="1" t="s">
        <v>42</v>
      </c>
      <c r="F9" s="1" t="s">
        <v>19</v>
      </c>
      <c r="G9" s="3"/>
      <c r="H9" s="4">
        <v>1</v>
      </c>
      <c r="I9" s="5"/>
      <c r="J9" s="1" t="s">
        <v>43</v>
      </c>
      <c r="K9" s="1" t="s">
        <v>717</v>
      </c>
      <c r="L9" s="1">
        <v>1</v>
      </c>
      <c r="M9" s="1"/>
      <c r="N9" s="1" t="s">
        <v>44</v>
      </c>
      <c r="O9" s="4" t="s">
        <v>556</v>
      </c>
      <c r="P9" s="6" t="s">
        <v>555</v>
      </c>
      <c r="Q9" s="28"/>
      <c r="R9" s="1" t="s">
        <v>563</v>
      </c>
      <c r="U9" s="50">
        <f>COUNTIF(O9, "yes")+ COUNTIF(O9,"no")+COUNTIF(O9,"no - survey")</f>
        <v>1</v>
      </c>
      <c r="W9" s="21" t="s">
        <v>655</v>
      </c>
      <c r="X9" s="19"/>
      <c r="Y9" s="20">
        <f>COUNTIF(P2:P159, "yes")</f>
        <v>58</v>
      </c>
    </row>
    <row r="10" spans="1:26" x14ac:dyDescent="0.3">
      <c r="A10" s="49">
        <v>135</v>
      </c>
      <c r="B10" s="1" t="s">
        <v>45</v>
      </c>
      <c r="C10" s="2" t="s">
        <v>46</v>
      </c>
      <c r="D10" s="1">
        <v>2022</v>
      </c>
      <c r="E10" s="1" t="s">
        <v>47</v>
      </c>
      <c r="F10" s="1" t="s">
        <v>19</v>
      </c>
      <c r="G10" s="3"/>
      <c r="H10" s="4">
        <v>1</v>
      </c>
      <c r="I10" s="5"/>
      <c r="J10" s="1" t="s">
        <v>48</v>
      </c>
      <c r="K10" s="1" t="s">
        <v>717</v>
      </c>
      <c r="L10" s="1">
        <v>1</v>
      </c>
      <c r="M10" s="1"/>
      <c r="N10" s="1"/>
      <c r="O10" s="4" t="s">
        <v>556</v>
      </c>
      <c r="P10" s="6" t="s">
        <v>555</v>
      </c>
      <c r="Q10" s="28"/>
      <c r="R10" s="1" t="s">
        <v>564</v>
      </c>
      <c r="U10" s="50">
        <f>COUNTIF(O10, "yes")+ COUNTIF(O10,"no")+COUNTIF(O10,"no - survey")</f>
        <v>1</v>
      </c>
      <c r="W10" s="21" t="s">
        <v>657</v>
      </c>
      <c r="X10" s="19"/>
      <c r="Y10" s="20">
        <f>COUNTIF(P2:P159, "no")</f>
        <v>100</v>
      </c>
    </row>
    <row r="11" spans="1:26" ht="15" thickBot="1" x14ac:dyDescent="0.35">
      <c r="A11" s="49">
        <v>138</v>
      </c>
      <c r="B11" s="1" t="s">
        <v>49</v>
      </c>
      <c r="C11" s="2" t="s">
        <v>50</v>
      </c>
      <c r="D11" s="1">
        <v>2023</v>
      </c>
      <c r="E11" s="1" t="s">
        <v>51</v>
      </c>
      <c r="F11" s="1" t="s">
        <v>19</v>
      </c>
      <c r="G11" s="3">
        <v>1</v>
      </c>
      <c r="H11" s="4"/>
      <c r="I11" s="5"/>
      <c r="J11" s="1"/>
      <c r="K11" s="1" t="s">
        <v>717</v>
      </c>
      <c r="L11" s="1"/>
      <c r="M11" s="1"/>
      <c r="N11" s="1"/>
      <c r="O11" s="4" t="s">
        <v>555</v>
      </c>
      <c r="P11" s="6" t="s">
        <v>556</v>
      </c>
      <c r="Q11" s="28"/>
      <c r="U11" s="50">
        <f>COUNTIF(O11, "yes")+ COUNTIF(O11,"no")+COUNTIF(O11,"no - survey")</f>
        <v>1</v>
      </c>
      <c r="W11" s="22" t="s">
        <v>658</v>
      </c>
      <c r="X11" s="23"/>
      <c r="Y11" s="25">
        <f>COUNTIF(P2:P159, "")</f>
        <v>0</v>
      </c>
    </row>
    <row r="12" spans="1:26" ht="15" thickBot="1" x14ac:dyDescent="0.35">
      <c r="A12" s="49">
        <v>140</v>
      </c>
      <c r="B12" s="1" t="s">
        <v>52</v>
      </c>
      <c r="C12" s="2" t="s">
        <v>53</v>
      </c>
      <c r="D12" s="1">
        <v>2023</v>
      </c>
      <c r="E12" s="1" t="s">
        <v>54</v>
      </c>
      <c r="F12" s="1" t="s">
        <v>19</v>
      </c>
      <c r="G12" s="3"/>
      <c r="H12" s="4">
        <v>1</v>
      </c>
      <c r="I12" s="5"/>
      <c r="J12" s="1" t="s">
        <v>55</v>
      </c>
      <c r="K12" s="1" t="s">
        <v>717</v>
      </c>
      <c r="L12" s="1">
        <v>1</v>
      </c>
      <c r="M12" s="1"/>
      <c r="N12" s="1"/>
      <c r="O12" s="4" t="s">
        <v>556</v>
      </c>
      <c r="P12" s="6" t="s">
        <v>555</v>
      </c>
      <c r="Q12" s="28"/>
      <c r="U12" s="50">
        <f>COUNTIF(O12, "yes")+ COUNTIF(O12,"no")+COUNTIF(O12,"no - survey")</f>
        <v>1</v>
      </c>
    </row>
    <row r="13" spans="1:26" x14ac:dyDescent="0.3">
      <c r="A13" s="49">
        <v>151</v>
      </c>
      <c r="B13" s="1" t="s">
        <v>56</v>
      </c>
      <c r="C13" s="2" t="s">
        <v>57</v>
      </c>
      <c r="D13" s="1">
        <v>2023</v>
      </c>
      <c r="E13" s="1" t="s">
        <v>58</v>
      </c>
      <c r="F13" s="1" t="s">
        <v>19</v>
      </c>
      <c r="G13" s="3">
        <v>1</v>
      </c>
      <c r="H13" s="4"/>
      <c r="I13" s="5"/>
      <c r="J13" s="1"/>
      <c r="K13" s="1" t="s">
        <v>717</v>
      </c>
      <c r="L13" s="1"/>
      <c r="M13" s="1"/>
      <c r="N13" s="1"/>
      <c r="O13" s="4" t="s">
        <v>555</v>
      </c>
      <c r="P13" s="6" t="s">
        <v>556</v>
      </c>
      <c r="Q13" s="28"/>
      <c r="U13" s="50">
        <f>COUNTIF(O13, "yes")+ COUNTIF(O13,"no")+COUNTIF(O13,"no - survey")</f>
        <v>1</v>
      </c>
      <c r="W13" s="35" t="s">
        <v>660</v>
      </c>
      <c r="X13" s="36"/>
      <c r="Y13" s="37"/>
    </row>
    <row r="14" spans="1:26" x14ac:dyDescent="0.3">
      <c r="A14" s="49">
        <v>165</v>
      </c>
      <c r="B14" s="1" t="s">
        <v>59</v>
      </c>
      <c r="C14" s="2" t="s">
        <v>60</v>
      </c>
      <c r="D14" s="1">
        <v>2018</v>
      </c>
      <c r="E14" s="1" t="s">
        <v>61</v>
      </c>
      <c r="F14" s="1" t="s">
        <v>19</v>
      </c>
      <c r="G14" s="3"/>
      <c r="H14" s="4">
        <v>1</v>
      </c>
      <c r="I14" s="5"/>
      <c r="J14" s="1" t="s">
        <v>62</v>
      </c>
      <c r="K14" s="1" t="s">
        <v>717</v>
      </c>
      <c r="L14" s="1">
        <v>1</v>
      </c>
      <c r="M14" s="1"/>
      <c r="N14" s="1"/>
      <c r="O14" s="4" t="s">
        <v>556</v>
      </c>
      <c r="P14" s="6" t="s">
        <v>555</v>
      </c>
      <c r="Q14" s="28"/>
      <c r="U14" s="50">
        <f>COUNTIF(O14, "yes")+ COUNTIF(O14,"no")+COUNTIF(O14,"no - survey")</f>
        <v>1</v>
      </c>
      <c r="W14" s="38" t="s">
        <v>665</v>
      </c>
      <c r="X14" s="33"/>
      <c r="Y14" s="39">
        <f>COUNTIFS(O2:O159, "yes", P2:P159, "no")</f>
        <v>70</v>
      </c>
      <c r="Z14" s="32" t="s">
        <v>664</v>
      </c>
    </row>
    <row r="15" spans="1:26" x14ac:dyDescent="0.3">
      <c r="A15" s="49">
        <v>192</v>
      </c>
      <c r="B15" s="1" t="s">
        <v>63</v>
      </c>
      <c r="C15" s="2" t="s">
        <v>64</v>
      </c>
      <c r="D15" s="1">
        <v>2022</v>
      </c>
      <c r="E15" s="1" t="s">
        <v>65</v>
      </c>
      <c r="F15" s="1" t="s">
        <v>19</v>
      </c>
      <c r="G15" s="3"/>
      <c r="H15" s="4">
        <v>1</v>
      </c>
      <c r="I15" s="5"/>
      <c r="J15" s="1" t="s">
        <v>66</v>
      </c>
      <c r="K15" s="1" t="s">
        <v>717</v>
      </c>
      <c r="L15" s="1">
        <v>1</v>
      </c>
      <c r="M15" s="1"/>
      <c r="N15" s="1" t="s">
        <v>67</v>
      </c>
      <c r="O15" s="4" t="s">
        <v>556</v>
      </c>
      <c r="P15" s="6" t="s">
        <v>555</v>
      </c>
      <c r="Q15" s="28"/>
      <c r="U15" s="50">
        <f>COUNTIF(O15, "yes")+ COUNTIF(O15,"no")+COUNTIF(O15,"no - survey")</f>
        <v>1</v>
      </c>
      <c r="W15" s="38" t="s">
        <v>666</v>
      </c>
      <c r="X15" s="33"/>
      <c r="Y15" s="39">
        <f>COUNTIFS(O2:O159, "yes", P2:P159, "yes")</f>
        <v>26</v>
      </c>
      <c r="Z15" s="32" t="s">
        <v>662</v>
      </c>
    </row>
    <row r="16" spans="1:26" x14ac:dyDescent="0.3">
      <c r="A16" s="49">
        <v>198</v>
      </c>
      <c r="B16" s="1" t="s">
        <v>68</v>
      </c>
      <c r="C16" s="2" t="s">
        <v>69</v>
      </c>
      <c r="D16" s="1">
        <v>2023</v>
      </c>
      <c r="E16" s="1" t="s">
        <v>70</v>
      </c>
      <c r="F16" s="1" t="s">
        <v>19</v>
      </c>
      <c r="G16" s="3"/>
      <c r="H16" s="4">
        <v>1</v>
      </c>
      <c r="I16" s="5"/>
      <c r="J16" s="1" t="s">
        <v>71</v>
      </c>
      <c r="K16" s="1" t="s">
        <v>717</v>
      </c>
      <c r="L16" s="1">
        <v>1</v>
      </c>
      <c r="M16" s="1"/>
      <c r="N16" s="1" t="s">
        <v>72</v>
      </c>
      <c r="O16" s="4" t="s">
        <v>555</v>
      </c>
      <c r="P16" s="6" t="s">
        <v>556</v>
      </c>
      <c r="Q16" s="28"/>
      <c r="U16" s="50">
        <f>COUNTIF(O16, "yes")+ COUNTIF(O16,"no")+COUNTIF(O16,"no - survey")</f>
        <v>1</v>
      </c>
      <c r="W16" s="40" t="s">
        <v>659</v>
      </c>
      <c r="X16" s="34"/>
      <c r="Y16" s="41"/>
    </row>
    <row r="17" spans="1:26" x14ac:dyDescent="0.3">
      <c r="A17" s="49">
        <v>242</v>
      </c>
      <c r="B17" s="1" t="s">
        <v>73</v>
      </c>
      <c r="C17" s="2" t="s">
        <v>74</v>
      </c>
      <c r="D17" s="1">
        <v>2023</v>
      </c>
      <c r="E17" s="1" t="s">
        <v>75</v>
      </c>
      <c r="F17" s="1" t="s">
        <v>19</v>
      </c>
      <c r="G17" s="3"/>
      <c r="H17" s="4">
        <v>1</v>
      </c>
      <c r="I17" s="5"/>
      <c r="J17" s="1" t="s">
        <v>76</v>
      </c>
      <c r="K17" s="1" t="s">
        <v>717</v>
      </c>
      <c r="L17" s="1">
        <v>1</v>
      </c>
      <c r="M17" s="1"/>
      <c r="N17" s="1" t="s">
        <v>77</v>
      </c>
      <c r="O17" s="4" t="s">
        <v>555</v>
      </c>
      <c r="P17" s="6" t="s">
        <v>556</v>
      </c>
      <c r="Q17" s="28"/>
      <c r="R17" s="1" t="s">
        <v>565</v>
      </c>
      <c r="S17" s="1" t="s">
        <v>566</v>
      </c>
      <c r="U17" s="50">
        <f>COUNTIF(O17, "yes")+ COUNTIF(O17,"no")+COUNTIF(O17,"no - survey")</f>
        <v>1</v>
      </c>
      <c r="W17" s="42" t="s">
        <v>667</v>
      </c>
      <c r="X17" s="34"/>
      <c r="Y17" s="41">
        <f>COUNTIFS(O2:O159, "no", P2:P159, "yes")</f>
        <v>29</v>
      </c>
      <c r="Z17" s="32" t="s">
        <v>663</v>
      </c>
    </row>
    <row r="18" spans="1:26" x14ac:dyDescent="0.3">
      <c r="A18" s="49">
        <v>244</v>
      </c>
      <c r="B18" s="1" t="s">
        <v>78</v>
      </c>
      <c r="C18" s="2" t="s">
        <v>79</v>
      </c>
      <c r="D18" s="1">
        <v>2023</v>
      </c>
      <c r="E18" s="1" t="s">
        <v>80</v>
      </c>
      <c r="F18" s="1" t="s">
        <v>19</v>
      </c>
      <c r="G18" s="3">
        <v>1</v>
      </c>
      <c r="H18" s="4"/>
      <c r="I18" s="5"/>
      <c r="J18" s="1"/>
      <c r="K18" s="1" t="s">
        <v>717</v>
      </c>
      <c r="L18" s="1"/>
      <c r="M18" s="1"/>
      <c r="N18" s="1"/>
      <c r="O18" s="4" t="s">
        <v>555</v>
      </c>
      <c r="P18" s="6" t="s">
        <v>556</v>
      </c>
      <c r="Q18" s="28"/>
      <c r="R18" s="46" t="s">
        <v>711</v>
      </c>
      <c r="U18" s="50">
        <f>COUNTIF(O18, "yes")+ COUNTIF(O18,"no")+COUNTIF(O18,"no - survey")</f>
        <v>1</v>
      </c>
      <c r="W18" s="42" t="s">
        <v>668</v>
      </c>
      <c r="X18" s="34"/>
      <c r="Y18" s="41">
        <f>COUNTIFS(O2:O159, "no", P2:P159, "no")</f>
        <v>23</v>
      </c>
      <c r="Z18" t="s">
        <v>693</v>
      </c>
    </row>
    <row r="19" spans="1:26" ht="15" thickBot="1" x14ac:dyDescent="0.35">
      <c r="A19" s="49">
        <v>288</v>
      </c>
      <c r="B19" s="1" t="s">
        <v>81</v>
      </c>
      <c r="C19" s="2" t="s">
        <v>82</v>
      </c>
      <c r="D19" s="1">
        <v>2021</v>
      </c>
      <c r="E19" s="1" t="s">
        <v>83</v>
      </c>
      <c r="F19" s="1" t="s">
        <v>19</v>
      </c>
      <c r="G19" s="3">
        <v>1</v>
      </c>
      <c r="H19" s="4"/>
      <c r="I19" s="5"/>
      <c r="J19" s="1"/>
      <c r="K19" s="1" t="s">
        <v>717</v>
      </c>
      <c r="L19" s="1"/>
      <c r="M19" s="1"/>
      <c r="N19" s="1"/>
      <c r="O19" s="4" t="s">
        <v>556</v>
      </c>
      <c r="P19" s="6" t="s">
        <v>556</v>
      </c>
      <c r="Q19" s="28"/>
      <c r="U19" s="50">
        <f>COUNTIF(O19, "yes")+ COUNTIF(O19,"no")+COUNTIF(O19,"no - survey")</f>
        <v>1</v>
      </c>
      <c r="W19" s="43" t="s">
        <v>661</v>
      </c>
      <c r="X19" s="44"/>
      <c r="Y19" s="45">
        <f>COUNTIF(O2:O159, "no - survey")</f>
        <v>10</v>
      </c>
    </row>
    <row r="20" spans="1:26" x14ac:dyDescent="0.3">
      <c r="A20" s="49">
        <v>311</v>
      </c>
      <c r="B20" s="1" t="s">
        <v>84</v>
      </c>
      <c r="C20" s="2" t="s">
        <v>85</v>
      </c>
      <c r="D20" s="1">
        <v>2022</v>
      </c>
      <c r="E20" s="1" t="s">
        <v>86</v>
      </c>
      <c r="F20" s="1" t="s">
        <v>19</v>
      </c>
      <c r="G20" s="3">
        <v>1</v>
      </c>
      <c r="H20" s="4"/>
      <c r="I20" s="5"/>
      <c r="J20" s="1"/>
      <c r="K20" s="1" t="s">
        <v>717</v>
      </c>
      <c r="L20" s="1"/>
      <c r="M20" s="1"/>
      <c r="N20" s="1"/>
      <c r="O20" s="4" t="s">
        <v>556</v>
      </c>
      <c r="P20" s="6" t="s">
        <v>556</v>
      </c>
      <c r="Q20" s="28"/>
      <c r="U20" s="50">
        <f>COUNTIF(O20, "yes")+ COUNTIF(O20,"no")+COUNTIF(O20,"no - survey")</f>
        <v>1</v>
      </c>
      <c r="Y20">
        <f>COUNTIFS(O2:O159, "no - survey", P2:P159, "yes")</f>
        <v>3</v>
      </c>
    </row>
    <row r="21" spans="1:26" x14ac:dyDescent="0.3">
      <c r="A21" s="49">
        <v>339</v>
      </c>
      <c r="B21" s="1" t="s">
        <v>87</v>
      </c>
      <c r="C21" s="2" t="s">
        <v>88</v>
      </c>
      <c r="D21" s="1">
        <v>2019</v>
      </c>
      <c r="E21" s="1" t="s">
        <v>89</v>
      </c>
      <c r="F21" s="1" t="s">
        <v>19</v>
      </c>
      <c r="G21" s="3">
        <v>1</v>
      </c>
      <c r="H21" s="4"/>
      <c r="I21" s="5"/>
      <c r="J21" s="1"/>
      <c r="K21" s="1" t="s">
        <v>717</v>
      </c>
      <c r="L21" s="1"/>
      <c r="M21" s="1"/>
      <c r="N21" s="1"/>
      <c r="O21" s="4" t="s">
        <v>556</v>
      </c>
      <c r="P21" s="6" t="s">
        <v>556</v>
      </c>
      <c r="Q21" s="28"/>
      <c r="U21" s="50">
        <f>COUNTIF(O21, "yes")+ COUNTIF(O21,"no")+COUNTIF(O21,"no - survey")</f>
        <v>1</v>
      </c>
      <c r="Y21">
        <f>COUNTIFS(O3:O161, "no - survey", P3:P161, "no")</f>
        <v>7</v>
      </c>
    </row>
    <row r="22" spans="1:26" x14ac:dyDescent="0.3">
      <c r="A22" s="49">
        <v>340</v>
      </c>
      <c r="B22" s="1" t="s">
        <v>90</v>
      </c>
      <c r="C22" s="2" t="s">
        <v>91</v>
      </c>
      <c r="D22" s="1">
        <v>2020</v>
      </c>
      <c r="E22" s="1" t="s">
        <v>92</v>
      </c>
      <c r="F22" s="1" t="s">
        <v>19</v>
      </c>
      <c r="G22" s="3">
        <v>1</v>
      </c>
      <c r="H22" s="4"/>
      <c r="I22" s="5"/>
      <c r="J22" s="1"/>
      <c r="K22" s="1" t="s">
        <v>717</v>
      </c>
      <c r="L22" s="1"/>
      <c r="M22" s="1"/>
      <c r="N22" s="1"/>
      <c r="O22" s="4" t="s">
        <v>556</v>
      </c>
      <c r="P22" s="6" t="s">
        <v>556</v>
      </c>
      <c r="Q22" s="28"/>
      <c r="U22" s="50">
        <f>COUNTIF(O22, "yes")+ COUNTIF(O22,"no")+COUNTIF(O22,"no - survey")</f>
        <v>1</v>
      </c>
    </row>
    <row r="23" spans="1:26" x14ac:dyDescent="0.3">
      <c r="A23" s="49">
        <v>341</v>
      </c>
      <c r="B23" s="1" t="s">
        <v>93</v>
      </c>
      <c r="C23" s="2" t="s">
        <v>94</v>
      </c>
      <c r="D23" s="1">
        <v>2021</v>
      </c>
      <c r="E23" s="1" t="s">
        <v>95</v>
      </c>
      <c r="F23" s="1" t="s">
        <v>19</v>
      </c>
      <c r="G23" s="3">
        <v>1</v>
      </c>
      <c r="H23" s="4"/>
      <c r="I23" s="5"/>
      <c r="J23" s="1"/>
      <c r="K23" s="1" t="s">
        <v>717</v>
      </c>
      <c r="L23" s="1"/>
      <c r="M23" s="1"/>
      <c r="N23" s="1"/>
      <c r="O23" s="4" t="s">
        <v>555</v>
      </c>
      <c r="P23" s="6" t="s">
        <v>556</v>
      </c>
      <c r="Q23" s="28"/>
      <c r="U23" s="50">
        <f>COUNTIF(O23, "yes")+ COUNTIF(O23,"no")+COUNTIF(O23,"no - survey")</f>
        <v>1</v>
      </c>
    </row>
    <row r="24" spans="1:26" x14ac:dyDescent="0.3">
      <c r="A24" s="49">
        <v>342</v>
      </c>
      <c r="B24" s="1" t="s">
        <v>96</v>
      </c>
      <c r="C24" s="2" t="s">
        <v>97</v>
      </c>
      <c r="D24" s="1">
        <v>2021</v>
      </c>
      <c r="E24" s="1" t="s">
        <v>98</v>
      </c>
      <c r="F24" s="1" t="s">
        <v>19</v>
      </c>
      <c r="G24" s="3">
        <v>1</v>
      </c>
      <c r="H24" s="4"/>
      <c r="I24" s="5"/>
      <c r="J24" s="1"/>
      <c r="K24" s="1" t="s">
        <v>717</v>
      </c>
      <c r="L24" s="1"/>
      <c r="M24" s="1"/>
      <c r="N24" s="1"/>
      <c r="O24" s="4" t="s">
        <v>555</v>
      </c>
      <c r="P24" s="6" t="s">
        <v>556</v>
      </c>
      <c r="Q24" s="28"/>
      <c r="S24" s="1" t="s">
        <v>567</v>
      </c>
      <c r="U24" s="50">
        <f>COUNTIF(O24, "yes")+ COUNTIF(O24,"no")+COUNTIF(O24,"no - survey")</f>
        <v>1</v>
      </c>
    </row>
    <row r="25" spans="1:26" x14ac:dyDescent="0.3">
      <c r="A25" s="49">
        <v>369</v>
      </c>
      <c r="B25" s="1" t="s">
        <v>99</v>
      </c>
      <c r="C25" s="2" t="s">
        <v>100</v>
      </c>
      <c r="D25" s="1">
        <v>2019</v>
      </c>
      <c r="E25" s="1" t="s">
        <v>101</v>
      </c>
      <c r="F25" s="1" t="s">
        <v>19</v>
      </c>
      <c r="G25" s="3"/>
      <c r="H25" s="4">
        <v>1</v>
      </c>
      <c r="I25" s="5"/>
      <c r="J25" s="1" t="s">
        <v>102</v>
      </c>
      <c r="K25" s="1" t="s">
        <v>717</v>
      </c>
      <c r="L25" s="1">
        <v>1</v>
      </c>
      <c r="M25" s="1"/>
      <c r="N25" s="1" t="s">
        <v>103</v>
      </c>
      <c r="O25" s="4" t="s">
        <v>555</v>
      </c>
      <c r="P25" s="6" t="s">
        <v>556</v>
      </c>
      <c r="Q25" s="28" t="s">
        <v>568</v>
      </c>
      <c r="U25" s="50">
        <f>COUNTIF(O25, "yes")+ COUNTIF(O25,"no")+COUNTIF(O25,"no - survey")</f>
        <v>1</v>
      </c>
    </row>
    <row r="26" spans="1:26" x14ac:dyDescent="0.3">
      <c r="A26" s="49">
        <v>393</v>
      </c>
      <c r="B26" s="1" t="s">
        <v>104</v>
      </c>
      <c r="C26" s="2" t="s">
        <v>105</v>
      </c>
      <c r="D26" s="1">
        <v>2020</v>
      </c>
      <c r="E26" s="1" t="s">
        <v>106</v>
      </c>
      <c r="F26" s="1" t="s">
        <v>19</v>
      </c>
      <c r="G26" s="3">
        <v>1</v>
      </c>
      <c r="H26" s="4"/>
      <c r="I26" s="5"/>
      <c r="J26" s="1"/>
      <c r="K26" s="1" t="s">
        <v>717</v>
      </c>
      <c r="L26" s="1"/>
      <c r="M26" s="1"/>
      <c r="N26" s="1"/>
      <c r="O26" s="4" t="s">
        <v>556</v>
      </c>
      <c r="P26" s="6" t="s">
        <v>556</v>
      </c>
      <c r="Q26" s="28" t="s">
        <v>569</v>
      </c>
      <c r="U26" s="50">
        <f>COUNTIF(O26, "yes")+ COUNTIF(O26,"no")+COUNTIF(O26,"no - survey")</f>
        <v>1</v>
      </c>
    </row>
    <row r="27" spans="1:26" x14ac:dyDescent="0.3">
      <c r="A27" s="49">
        <v>406</v>
      </c>
      <c r="B27" s="1" t="s">
        <v>541</v>
      </c>
      <c r="C27" s="2" t="s">
        <v>713</v>
      </c>
      <c r="D27" s="1">
        <v>2023</v>
      </c>
      <c r="E27" s="47" t="s">
        <v>714</v>
      </c>
      <c r="F27" s="1" t="s">
        <v>19</v>
      </c>
      <c r="G27" s="3"/>
      <c r="H27" s="4"/>
      <c r="I27" s="5">
        <v>1</v>
      </c>
      <c r="J27" s="1"/>
      <c r="K27" s="1"/>
      <c r="L27" s="1">
        <v>1</v>
      </c>
      <c r="M27" s="1"/>
      <c r="N27" s="1"/>
      <c r="O27" s="4" t="s">
        <v>556</v>
      </c>
      <c r="P27" s="6" t="s">
        <v>556</v>
      </c>
      <c r="Q27" s="28" t="s">
        <v>570</v>
      </c>
      <c r="R27" s="1" t="s">
        <v>715</v>
      </c>
      <c r="U27" s="50">
        <f>COUNTIF(O27, "yes")+ COUNTIF(O27,"no")+COUNTIF(O27,"no - survey")</f>
        <v>1</v>
      </c>
    </row>
    <row r="28" spans="1:26" x14ac:dyDescent="0.3">
      <c r="A28" s="49">
        <v>444</v>
      </c>
      <c r="B28" s="1" t="s">
        <v>107</v>
      </c>
      <c r="C28" s="2" t="s">
        <v>108</v>
      </c>
      <c r="D28" s="1">
        <v>2023</v>
      </c>
      <c r="E28" s="1" t="s">
        <v>109</v>
      </c>
      <c r="F28" s="1" t="s">
        <v>19</v>
      </c>
      <c r="G28" s="3">
        <v>1</v>
      </c>
      <c r="H28" s="4"/>
      <c r="I28" s="5"/>
      <c r="J28" s="1"/>
      <c r="K28" s="1" t="s">
        <v>717</v>
      </c>
      <c r="L28" s="1"/>
      <c r="M28" s="1"/>
      <c r="N28" s="1"/>
      <c r="O28" s="4" t="s">
        <v>556</v>
      </c>
      <c r="P28" s="6" t="s">
        <v>556</v>
      </c>
      <c r="Q28" s="28"/>
      <c r="U28" s="50">
        <f>COUNTIF(O28, "yes")+ COUNTIF(O28,"no")+COUNTIF(O28,"no - survey")</f>
        <v>1</v>
      </c>
    </row>
    <row r="29" spans="1:26" x14ac:dyDescent="0.3">
      <c r="A29" s="51">
        <v>493</v>
      </c>
      <c r="B29" s="1" t="s">
        <v>110</v>
      </c>
      <c r="C29" s="2" t="s">
        <v>111</v>
      </c>
      <c r="D29" s="1">
        <v>2021</v>
      </c>
      <c r="E29" s="1" t="s">
        <v>112</v>
      </c>
      <c r="F29" s="1" t="s">
        <v>19</v>
      </c>
      <c r="G29" s="3">
        <v>1</v>
      </c>
      <c r="H29" s="4"/>
      <c r="I29" s="5"/>
      <c r="J29" s="1"/>
      <c r="K29" s="1" t="s">
        <v>717</v>
      </c>
      <c r="L29" s="1"/>
      <c r="M29" s="1"/>
      <c r="N29" s="1"/>
      <c r="O29" s="4" t="s">
        <v>555</v>
      </c>
      <c r="P29" s="6" t="s">
        <v>556</v>
      </c>
      <c r="Q29" s="28"/>
      <c r="R29" s="1" t="s">
        <v>571</v>
      </c>
      <c r="U29" s="50">
        <f>COUNTIF(O29, "yes")+ COUNTIF(O29,"no")+COUNTIF(O29,"no - survey")</f>
        <v>1</v>
      </c>
    </row>
    <row r="30" spans="1:26" x14ac:dyDescent="0.3">
      <c r="A30" s="49">
        <v>531</v>
      </c>
      <c r="B30" s="1" t="s">
        <v>113</v>
      </c>
      <c r="C30" s="2" t="s">
        <v>114</v>
      </c>
      <c r="D30" s="1">
        <v>2017</v>
      </c>
      <c r="E30" s="1" t="s">
        <v>115</v>
      </c>
      <c r="F30" s="1" t="s">
        <v>19</v>
      </c>
      <c r="G30" s="3">
        <v>1</v>
      </c>
      <c r="H30" s="4"/>
      <c r="I30" s="5"/>
      <c r="J30" s="1"/>
      <c r="K30" s="1" t="s">
        <v>717</v>
      </c>
      <c r="L30" s="1"/>
      <c r="M30" s="1"/>
      <c r="N30" s="1"/>
      <c r="O30" s="4" t="s">
        <v>555</v>
      </c>
      <c r="P30" s="6" t="s">
        <v>556</v>
      </c>
      <c r="Q30" s="28"/>
      <c r="U30" s="50">
        <f>COUNTIF(O30, "yes")+ COUNTIF(O30,"no")+COUNTIF(O30,"no - survey")</f>
        <v>1</v>
      </c>
    </row>
    <row r="31" spans="1:26" x14ac:dyDescent="0.3">
      <c r="A31" s="49">
        <v>533</v>
      </c>
      <c r="B31" s="1" t="s">
        <v>116</v>
      </c>
      <c r="C31" s="2" t="s">
        <v>117</v>
      </c>
      <c r="D31" s="1">
        <v>2020</v>
      </c>
      <c r="E31" s="1" t="s">
        <v>118</v>
      </c>
      <c r="F31" s="1" t="s">
        <v>19</v>
      </c>
      <c r="G31" s="3"/>
      <c r="H31" s="4">
        <v>1</v>
      </c>
      <c r="I31" s="5"/>
      <c r="J31" s="1" t="s">
        <v>119</v>
      </c>
      <c r="K31" s="1" t="s">
        <v>717</v>
      </c>
      <c r="L31" s="1">
        <v>1</v>
      </c>
      <c r="M31" s="1"/>
      <c r="N31" s="1" t="s">
        <v>120</v>
      </c>
      <c r="O31" s="4" t="s">
        <v>555</v>
      </c>
      <c r="P31" s="6" t="s">
        <v>556</v>
      </c>
      <c r="Q31" s="28"/>
      <c r="U31" s="50">
        <f>COUNTIF(O31, "yes")+ COUNTIF(O31,"no")+COUNTIF(O31,"no - survey")</f>
        <v>1</v>
      </c>
    </row>
    <row r="32" spans="1:26" x14ac:dyDescent="0.3">
      <c r="A32" s="49">
        <v>536</v>
      </c>
      <c r="B32" s="1" t="s">
        <v>121</v>
      </c>
      <c r="C32" s="2" t="s">
        <v>122</v>
      </c>
      <c r="D32" s="1">
        <v>2009</v>
      </c>
      <c r="E32" s="1" t="s">
        <v>123</v>
      </c>
      <c r="F32" s="1" t="s">
        <v>19</v>
      </c>
      <c r="G32" s="3"/>
      <c r="H32" s="4">
        <v>1</v>
      </c>
      <c r="I32" s="5"/>
      <c r="J32" s="1" t="s">
        <v>124</v>
      </c>
      <c r="K32" s="1" t="s">
        <v>717</v>
      </c>
      <c r="L32" s="1">
        <v>1</v>
      </c>
      <c r="M32" s="1"/>
      <c r="N32" s="1"/>
      <c r="O32" s="4" t="s">
        <v>555</v>
      </c>
      <c r="P32" s="6" t="s">
        <v>555</v>
      </c>
      <c r="Q32" s="28"/>
      <c r="U32" s="50">
        <f>COUNTIF(O32, "yes")+ COUNTIF(O32,"no")+COUNTIF(O32,"no - survey")</f>
        <v>1</v>
      </c>
    </row>
    <row r="33" spans="1:21" x14ac:dyDescent="0.3">
      <c r="A33" s="49">
        <v>542</v>
      </c>
      <c r="B33" s="1" t="s">
        <v>125</v>
      </c>
      <c r="C33" s="2" t="s">
        <v>126</v>
      </c>
      <c r="D33" s="1">
        <v>2017</v>
      </c>
      <c r="E33" s="1" t="s">
        <v>127</v>
      </c>
      <c r="F33" s="1" t="s">
        <v>19</v>
      </c>
      <c r="G33" s="3">
        <v>1</v>
      </c>
      <c r="H33" s="4"/>
      <c r="I33" s="5"/>
      <c r="J33" s="1"/>
      <c r="K33" s="1" t="s">
        <v>717</v>
      </c>
      <c r="L33" s="1"/>
      <c r="M33" s="1"/>
      <c r="N33" s="1"/>
      <c r="O33" s="4" t="s">
        <v>556</v>
      </c>
      <c r="P33" s="6" t="s">
        <v>555</v>
      </c>
      <c r="Q33" s="28"/>
      <c r="U33" s="50">
        <f>COUNTIF(O33, "yes")+ COUNTIF(O33,"no")+COUNTIF(O33,"no - survey")</f>
        <v>1</v>
      </c>
    </row>
    <row r="34" spans="1:21" x14ac:dyDescent="0.3">
      <c r="A34" s="49">
        <v>543</v>
      </c>
      <c r="B34" s="1" t="s">
        <v>128</v>
      </c>
      <c r="C34" s="2" t="s">
        <v>129</v>
      </c>
      <c r="D34" s="1">
        <v>2021</v>
      </c>
      <c r="E34" s="1" t="s">
        <v>130</v>
      </c>
      <c r="F34" s="1" t="s">
        <v>19</v>
      </c>
      <c r="G34" s="3">
        <v>1</v>
      </c>
      <c r="H34" s="4"/>
      <c r="I34" s="5"/>
      <c r="J34" s="1"/>
      <c r="K34" s="1" t="s">
        <v>717</v>
      </c>
      <c r="L34" s="1"/>
      <c r="M34" s="1"/>
      <c r="N34" s="1"/>
      <c r="O34" s="4" t="s">
        <v>556</v>
      </c>
      <c r="P34" s="6" t="s">
        <v>556</v>
      </c>
      <c r="Q34" s="28"/>
      <c r="R34" s="1" t="s">
        <v>572</v>
      </c>
      <c r="U34" s="50">
        <f>COUNTIF(O34, "yes")+ COUNTIF(O34,"no")+COUNTIF(O34,"no - survey")</f>
        <v>1</v>
      </c>
    </row>
    <row r="35" spans="1:21" x14ac:dyDescent="0.3">
      <c r="A35" s="49">
        <v>547</v>
      </c>
      <c r="B35" s="1" t="s">
        <v>131</v>
      </c>
      <c r="C35" s="2" t="s">
        <v>132</v>
      </c>
      <c r="D35" s="1">
        <v>2010</v>
      </c>
      <c r="E35" s="1" t="s">
        <v>133</v>
      </c>
      <c r="F35" s="1" t="s">
        <v>19</v>
      </c>
      <c r="G35" s="3"/>
      <c r="H35" s="4">
        <v>1</v>
      </c>
      <c r="I35" s="5"/>
      <c r="J35" s="1" t="s">
        <v>134</v>
      </c>
      <c r="K35" s="1" t="s">
        <v>717</v>
      </c>
      <c r="L35" s="1">
        <v>1</v>
      </c>
      <c r="M35" s="1"/>
      <c r="N35" s="1"/>
      <c r="O35" s="4" t="s">
        <v>556</v>
      </c>
      <c r="P35" s="6" t="s">
        <v>555</v>
      </c>
      <c r="Q35" s="28"/>
      <c r="U35" s="50">
        <f>COUNTIF(O35, "yes")+ COUNTIF(O35,"no")+COUNTIF(O35,"no - survey")</f>
        <v>1</v>
      </c>
    </row>
    <row r="36" spans="1:21" x14ac:dyDescent="0.3">
      <c r="A36" s="49">
        <v>548</v>
      </c>
      <c r="B36" s="1" t="s">
        <v>135</v>
      </c>
      <c r="C36" s="2" t="s">
        <v>136</v>
      </c>
      <c r="D36" s="1">
        <v>2011</v>
      </c>
      <c r="E36" s="1" t="s">
        <v>137</v>
      </c>
      <c r="F36" s="1" t="s">
        <v>19</v>
      </c>
      <c r="G36" s="3">
        <v>1</v>
      </c>
      <c r="H36" s="4"/>
      <c r="I36" s="5"/>
      <c r="J36" s="1"/>
      <c r="K36" s="1" t="s">
        <v>717</v>
      </c>
      <c r="L36" s="1"/>
      <c r="M36" s="1"/>
      <c r="N36" s="1"/>
      <c r="O36" s="4" t="s">
        <v>556</v>
      </c>
      <c r="P36" s="6" t="s">
        <v>555</v>
      </c>
      <c r="Q36" s="28" t="s">
        <v>245</v>
      </c>
      <c r="R36" s="1" t="s">
        <v>572</v>
      </c>
      <c r="U36" s="50">
        <f>COUNTIF(O36, "yes")+ COUNTIF(O36,"no")+COUNTIF(O36,"no - survey")</f>
        <v>1</v>
      </c>
    </row>
    <row r="37" spans="1:21" x14ac:dyDescent="0.3">
      <c r="A37" s="49">
        <v>549</v>
      </c>
      <c r="B37" s="1" t="s">
        <v>138</v>
      </c>
      <c r="C37" s="2" t="s">
        <v>139</v>
      </c>
      <c r="D37" s="1">
        <v>2021</v>
      </c>
      <c r="E37" s="1" t="s">
        <v>140</v>
      </c>
      <c r="F37" s="1" t="s">
        <v>19</v>
      </c>
      <c r="G37" s="3">
        <v>1</v>
      </c>
      <c r="H37" s="4"/>
      <c r="I37" s="5"/>
      <c r="J37" s="1"/>
      <c r="K37" s="1" t="s">
        <v>717</v>
      </c>
      <c r="L37" s="1"/>
      <c r="M37" s="1"/>
      <c r="N37" s="1"/>
      <c r="O37" s="4" t="s">
        <v>556</v>
      </c>
      <c r="P37" s="6" t="s">
        <v>555</v>
      </c>
      <c r="Q37" s="28" t="s">
        <v>573</v>
      </c>
      <c r="U37" s="50">
        <f>COUNTIF(O37, "yes")+ COUNTIF(O37,"no")+COUNTIF(O37,"no - survey")</f>
        <v>1</v>
      </c>
    </row>
    <row r="38" spans="1:21" x14ac:dyDescent="0.3">
      <c r="A38" s="49">
        <v>553</v>
      </c>
      <c r="B38" s="1" t="s">
        <v>141</v>
      </c>
      <c r="C38" s="2" t="s">
        <v>142</v>
      </c>
      <c r="D38" s="1">
        <v>2018</v>
      </c>
      <c r="E38" s="1" t="s">
        <v>143</v>
      </c>
      <c r="F38" s="1" t="s">
        <v>19</v>
      </c>
      <c r="G38" s="3">
        <v>1</v>
      </c>
      <c r="H38" s="4"/>
      <c r="I38" s="5"/>
      <c r="J38" s="1" t="s">
        <v>144</v>
      </c>
      <c r="K38" s="1" t="s">
        <v>717</v>
      </c>
      <c r="L38" s="1"/>
      <c r="M38" s="1"/>
      <c r="N38" s="1"/>
      <c r="O38" s="4" t="s">
        <v>555</v>
      </c>
      <c r="P38" s="6" t="s">
        <v>555</v>
      </c>
      <c r="Q38" s="28" t="s">
        <v>574</v>
      </c>
      <c r="R38" s="8" t="s">
        <v>204</v>
      </c>
      <c r="U38" s="50">
        <f>COUNTIF(O38, "yes")+ COUNTIF(O38,"no")+COUNTIF(O38,"no - survey")</f>
        <v>1</v>
      </c>
    </row>
    <row r="39" spans="1:21" x14ac:dyDescent="0.3">
      <c r="A39" s="49">
        <v>561</v>
      </c>
      <c r="B39" s="1" t="s">
        <v>145</v>
      </c>
      <c r="C39" s="2" t="s">
        <v>146</v>
      </c>
      <c r="D39" s="1">
        <v>2018</v>
      </c>
      <c r="E39" s="1" t="s">
        <v>147</v>
      </c>
      <c r="F39" s="1" t="s">
        <v>19</v>
      </c>
      <c r="G39" s="3"/>
      <c r="H39" s="4">
        <v>1</v>
      </c>
      <c r="I39" s="5"/>
      <c r="J39" s="1" t="s">
        <v>148</v>
      </c>
      <c r="K39" s="1" t="s">
        <v>717</v>
      </c>
      <c r="L39" s="1">
        <v>1</v>
      </c>
      <c r="M39" s="1"/>
      <c r="N39" s="1" t="s">
        <v>149</v>
      </c>
      <c r="O39" s="4" t="s">
        <v>556</v>
      </c>
      <c r="P39" s="6" t="s">
        <v>555</v>
      </c>
      <c r="Q39" s="28" t="s">
        <v>575</v>
      </c>
      <c r="R39" s="1" t="s">
        <v>576</v>
      </c>
      <c r="U39" s="50">
        <f>COUNTIF(O39, "yes")+ COUNTIF(O39,"no")+COUNTIF(O39,"no - survey")</f>
        <v>1</v>
      </c>
    </row>
    <row r="40" spans="1:21" x14ac:dyDescent="0.3">
      <c r="A40" s="49">
        <v>564</v>
      </c>
      <c r="B40" s="1" t="s">
        <v>150</v>
      </c>
      <c r="C40" s="2" t="s">
        <v>151</v>
      </c>
      <c r="D40" s="1">
        <v>2011</v>
      </c>
      <c r="E40" s="1" t="s">
        <v>697</v>
      </c>
      <c r="F40" s="1" t="s">
        <v>19</v>
      </c>
      <c r="G40" s="3">
        <v>1</v>
      </c>
      <c r="H40" s="4"/>
      <c r="I40" s="5"/>
      <c r="J40" s="1"/>
      <c r="K40" s="1" t="s">
        <v>717</v>
      </c>
      <c r="L40" s="1"/>
      <c r="M40" s="1"/>
      <c r="N40" s="1"/>
      <c r="O40" s="4" t="s">
        <v>555</v>
      </c>
      <c r="P40" s="6" t="s">
        <v>555</v>
      </c>
      <c r="Q40" s="28"/>
      <c r="R40" s="1" t="s">
        <v>577</v>
      </c>
      <c r="U40" s="50">
        <f>COUNTIF(O40, "yes")+ COUNTIF(O40,"no")+COUNTIF(O40,"no - survey")</f>
        <v>1</v>
      </c>
    </row>
    <row r="41" spans="1:21" x14ac:dyDescent="0.3">
      <c r="A41" s="49">
        <v>576</v>
      </c>
      <c r="B41" s="1" t="s">
        <v>152</v>
      </c>
      <c r="C41" s="2" t="s">
        <v>153</v>
      </c>
      <c r="D41" s="1">
        <v>2011</v>
      </c>
      <c r="E41" s="1" t="s">
        <v>154</v>
      </c>
      <c r="F41" s="1" t="s">
        <v>19</v>
      </c>
      <c r="G41" s="3"/>
      <c r="H41" s="4">
        <v>1</v>
      </c>
      <c r="I41" s="5"/>
      <c r="J41" s="1" t="s">
        <v>155</v>
      </c>
      <c r="K41" s="1" t="s">
        <v>717</v>
      </c>
      <c r="L41" s="1">
        <v>1</v>
      </c>
      <c r="M41" s="1"/>
      <c r="N41" s="1" t="s">
        <v>156</v>
      </c>
      <c r="O41" s="4" t="s">
        <v>556</v>
      </c>
      <c r="P41" s="6" t="s">
        <v>555</v>
      </c>
      <c r="Q41" s="28"/>
      <c r="U41" s="50">
        <f>COUNTIF(O41, "yes")+ COUNTIF(O41,"no")+COUNTIF(O41,"no - survey")</f>
        <v>1</v>
      </c>
    </row>
    <row r="42" spans="1:21" x14ac:dyDescent="0.3">
      <c r="A42" s="49">
        <v>580</v>
      </c>
      <c r="B42" s="1" t="s">
        <v>157</v>
      </c>
      <c r="C42" s="2" t="s">
        <v>158</v>
      </c>
      <c r="D42" s="1">
        <v>2014</v>
      </c>
      <c r="E42" s="1" t="s">
        <v>159</v>
      </c>
      <c r="F42" s="1" t="s">
        <v>19</v>
      </c>
      <c r="G42" s="3"/>
      <c r="H42" s="4">
        <v>1</v>
      </c>
      <c r="I42" s="5"/>
      <c r="J42" s="1" t="s">
        <v>160</v>
      </c>
      <c r="K42" s="1" t="s">
        <v>717</v>
      </c>
      <c r="L42" s="1">
        <v>1</v>
      </c>
      <c r="M42" s="1"/>
      <c r="N42" s="1" t="s">
        <v>161</v>
      </c>
      <c r="O42" s="4" t="s">
        <v>556</v>
      </c>
      <c r="P42" s="6" t="s">
        <v>555</v>
      </c>
      <c r="Q42" s="28" t="s">
        <v>578</v>
      </c>
      <c r="U42" s="50">
        <f>COUNTIF(O42, "yes")+ COUNTIF(O42,"no")+COUNTIF(O42,"no - survey")</f>
        <v>1</v>
      </c>
    </row>
    <row r="43" spans="1:21" x14ac:dyDescent="0.3">
      <c r="A43" s="49">
        <v>583</v>
      </c>
      <c r="B43" s="1" t="s">
        <v>162</v>
      </c>
      <c r="C43" s="2" t="s">
        <v>163</v>
      </c>
      <c r="D43" s="1">
        <v>2012</v>
      </c>
      <c r="E43" s="1" t="s">
        <v>164</v>
      </c>
      <c r="F43" s="1" t="s">
        <v>19</v>
      </c>
      <c r="G43" s="3">
        <v>1</v>
      </c>
      <c r="H43" s="4"/>
      <c r="I43" s="5"/>
      <c r="J43" s="1"/>
      <c r="K43" s="1" t="s">
        <v>717</v>
      </c>
      <c r="L43" s="1"/>
      <c r="M43" s="1"/>
      <c r="N43" s="1"/>
      <c r="O43" s="4" t="s">
        <v>556</v>
      </c>
      <c r="P43" s="6" t="s">
        <v>555</v>
      </c>
      <c r="Q43" s="28" t="s">
        <v>578</v>
      </c>
      <c r="U43" s="50">
        <f>COUNTIF(O43, "yes")+ COUNTIF(O43,"no")+COUNTIF(O43,"no - survey")</f>
        <v>1</v>
      </c>
    </row>
    <row r="44" spans="1:21" x14ac:dyDescent="0.3">
      <c r="A44" s="49">
        <v>585</v>
      </c>
      <c r="B44" s="1" t="s">
        <v>165</v>
      </c>
      <c r="C44" s="2" t="s">
        <v>166</v>
      </c>
      <c r="D44" s="1">
        <v>2009</v>
      </c>
      <c r="E44" s="1" t="s">
        <v>167</v>
      </c>
      <c r="F44" s="1" t="s">
        <v>19</v>
      </c>
      <c r="G44" s="3">
        <v>1</v>
      </c>
      <c r="H44" s="4"/>
      <c r="I44" s="5"/>
      <c r="J44" s="1"/>
      <c r="K44" s="1" t="s">
        <v>717</v>
      </c>
      <c r="L44" s="1"/>
      <c r="M44" s="1"/>
      <c r="N44" s="1"/>
      <c r="O44" s="4" t="s">
        <v>556</v>
      </c>
      <c r="P44" s="6" t="s">
        <v>555</v>
      </c>
      <c r="Q44" s="28" t="s">
        <v>580</v>
      </c>
      <c r="R44" s="1" t="s">
        <v>579</v>
      </c>
      <c r="U44" s="50">
        <f>COUNTIF(O44, "yes")+ COUNTIF(O44,"no")+COUNTIF(O44,"no - survey")</f>
        <v>1</v>
      </c>
    </row>
    <row r="45" spans="1:21" x14ac:dyDescent="0.3">
      <c r="A45" s="49">
        <v>596</v>
      </c>
      <c r="B45" s="1" t="s">
        <v>168</v>
      </c>
      <c r="C45" s="2" t="s">
        <v>169</v>
      </c>
      <c r="D45" s="1">
        <v>2011</v>
      </c>
      <c r="E45" s="1" t="s">
        <v>170</v>
      </c>
      <c r="F45" s="1" t="s">
        <v>19</v>
      </c>
      <c r="G45" s="3">
        <v>1</v>
      </c>
      <c r="H45" s="4"/>
      <c r="I45" s="5"/>
      <c r="J45" s="1"/>
      <c r="K45" s="1" t="s">
        <v>717</v>
      </c>
      <c r="L45" s="1"/>
      <c r="M45" s="1"/>
      <c r="N45" s="1"/>
      <c r="O45" s="4" t="s">
        <v>556</v>
      </c>
      <c r="P45" s="6" t="s">
        <v>555</v>
      </c>
      <c r="Q45" s="28" t="s">
        <v>582</v>
      </c>
      <c r="R45" s="1" t="s">
        <v>581</v>
      </c>
      <c r="S45" s="1" t="s">
        <v>583</v>
      </c>
      <c r="U45" s="50">
        <f>COUNTIF(O45, "yes")+ COUNTIF(O45,"no")+COUNTIF(O45,"no - survey")</f>
        <v>1</v>
      </c>
    </row>
    <row r="46" spans="1:21" x14ac:dyDescent="0.3">
      <c r="A46" s="49">
        <v>610</v>
      </c>
      <c r="B46" s="1" t="s">
        <v>171</v>
      </c>
      <c r="C46" s="2" t="s">
        <v>172</v>
      </c>
      <c r="D46" s="1">
        <v>2015</v>
      </c>
      <c r="E46" s="1" t="s">
        <v>173</v>
      </c>
      <c r="F46" s="1" t="s">
        <v>19</v>
      </c>
      <c r="G46" s="3">
        <v>1</v>
      </c>
      <c r="H46" s="4"/>
      <c r="I46" s="5"/>
      <c r="J46" s="1"/>
      <c r="K46" s="1" t="s">
        <v>717</v>
      </c>
      <c r="L46" s="1"/>
      <c r="M46" s="1"/>
      <c r="N46" s="1"/>
      <c r="O46" s="4" t="s">
        <v>556</v>
      </c>
      <c r="P46" s="6" t="s">
        <v>555</v>
      </c>
      <c r="Q46" s="28"/>
      <c r="R46" s="8" t="s">
        <v>584</v>
      </c>
      <c r="S46" s="1" t="s">
        <v>585</v>
      </c>
      <c r="U46" s="50">
        <f>COUNTIF(O46, "yes")+ COUNTIF(O46,"no")+COUNTIF(O46,"no - survey")</f>
        <v>1</v>
      </c>
    </row>
    <row r="47" spans="1:21" x14ac:dyDescent="0.3">
      <c r="A47" s="49">
        <v>618</v>
      </c>
      <c r="B47" s="1" t="s">
        <v>174</v>
      </c>
      <c r="C47" s="2" t="s">
        <v>175</v>
      </c>
      <c r="D47" s="1">
        <v>2014</v>
      </c>
      <c r="E47" s="1" t="s">
        <v>176</v>
      </c>
      <c r="F47" s="1" t="s">
        <v>19</v>
      </c>
      <c r="G47" s="3">
        <v>1</v>
      </c>
      <c r="H47" s="4"/>
      <c r="I47" s="5"/>
      <c r="J47" s="1"/>
      <c r="K47" s="1" t="s">
        <v>717</v>
      </c>
      <c r="L47" s="1"/>
      <c r="M47" s="1"/>
      <c r="N47" s="1"/>
      <c r="O47" s="4" t="s">
        <v>556</v>
      </c>
      <c r="P47" s="6" t="s">
        <v>555</v>
      </c>
      <c r="Q47" s="28" t="s">
        <v>586</v>
      </c>
      <c r="U47" s="50">
        <f>COUNTIF(O47, "yes")+ COUNTIF(O47,"no")+COUNTIF(O47,"no - survey")</f>
        <v>1</v>
      </c>
    </row>
    <row r="48" spans="1:21" x14ac:dyDescent="0.3">
      <c r="A48" s="49">
        <v>652</v>
      </c>
      <c r="B48" s="1" t="s">
        <v>177</v>
      </c>
      <c r="C48" s="2" t="s">
        <v>178</v>
      </c>
      <c r="D48" s="1">
        <v>2012</v>
      </c>
      <c r="E48" s="1" t="s">
        <v>179</v>
      </c>
      <c r="F48" s="1" t="s">
        <v>19</v>
      </c>
      <c r="G48" s="3"/>
      <c r="H48" s="4">
        <v>1</v>
      </c>
      <c r="I48" s="5"/>
      <c r="J48" s="1" t="s">
        <v>180</v>
      </c>
      <c r="K48" s="1" t="s">
        <v>717</v>
      </c>
      <c r="L48" s="1">
        <v>1</v>
      </c>
      <c r="M48" s="1"/>
      <c r="N48" s="1"/>
      <c r="O48" s="4" t="s">
        <v>556</v>
      </c>
      <c r="P48" s="6" t="s">
        <v>555</v>
      </c>
      <c r="Q48" s="28"/>
      <c r="R48" s="1" t="s">
        <v>587</v>
      </c>
      <c r="U48" s="50">
        <f>COUNTIF(O48, "yes")+ COUNTIF(O48,"no")+COUNTIF(O48,"no - survey")</f>
        <v>1</v>
      </c>
    </row>
    <row r="49" spans="1:21" x14ac:dyDescent="0.3">
      <c r="A49" s="49">
        <v>691</v>
      </c>
      <c r="B49" s="1" t="s">
        <v>181</v>
      </c>
      <c r="C49" s="2" t="s">
        <v>182</v>
      </c>
      <c r="D49" s="1">
        <v>2009</v>
      </c>
      <c r="E49" s="1" t="s">
        <v>183</v>
      </c>
      <c r="F49" s="1" t="s">
        <v>19</v>
      </c>
      <c r="G49" s="3"/>
      <c r="H49" s="4">
        <v>1</v>
      </c>
      <c r="I49" s="5"/>
      <c r="J49" s="1" t="s">
        <v>184</v>
      </c>
      <c r="K49" s="1" t="s">
        <v>717</v>
      </c>
      <c r="L49" s="1">
        <v>1</v>
      </c>
      <c r="M49" s="1"/>
      <c r="N49" s="1" t="s">
        <v>185</v>
      </c>
      <c r="O49" s="4" t="s">
        <v>556</v>
      </c>
      <c r="P49" s="6" t="s">
        <v>555</v>
      </c>
      <c r="Q49" s="28"/>
      <c r="R49" s="1" t="s">
        <v>585</v>
      </c>
      <c r="U49" s="50">
        <f>COUNTIF(O49, "yes")+ COUNTIF(O49,"no")+COUNTIF(O49,"no - survey")</f>
        <v>1</v>
      </c>
    </row>
    <row r="50" spans="1:21" x14ac:dyDescent="0.3">
      <c r="A50" s="49">
        <v>718</v>
      </c>
      <c r="B50" s="1" t="s">
        <v>186</v>
      </c>
      <c r="C50" s="2" t="s">
        <v>187</v>
      </c>
      <c r="D50" s="1">
        <v>2014</v>
      </c>
      <c r="E50" s="1" t="s">
        <v>188</v>
      </c>
      <c r="F50" s="1" t="s">
        <v>19</v>
      </c>
      <c r="G50" s="3"/>
      <c r="H50" s="4">
        <v>1</v>
      </c>
      <c r="I50" s="5"/>
      <c r="J50" s="1" t="s">
        <v>189</v>
      </c>
      <c r="K50" s="1" t="s">
        <v>717</v>
      </c>
      <c r="L50" s="1">
        <v>1</v>
      </c>
      <c r="M50" s="1"/>
      <c r="N50" s="1" t="s">
        <v>190</v>
      </c>
      <c r="O50" s="4" t="s">
        <v>555</v>
      </c>
      <c r="P50" s="6" t="s">
        <v>555</v>
      </c>
      <c r="Q50" s="28"/>
      <c r="R50" s="1" t="s">
        <v>588</v>
      </c>
      <c r="U50" s="50">
        <f>COUNTIF(O50, "yes")+ COUNTIF(O50,"no")+COUNTIF(O50,"no - survey")</f>
        <v>1</v>
      </c>
    </row>
    <row r="51" spans="1:21" x14ac:dyDescent="0.3">
      <c r="A51" s="49">
        <v>723</v>
      </c>
      <c r="B51" s="1" t="s">
        <v>191</v>
      </c>
      <c r="C51" s="2" t="s">
        <v>192</v>
      </c>
      <c r="D51" s="1">
        <v>2017</v>
      </c>
      <c r="E51" s="1" t="s">
        <v>193</v>
      </c>
      <c r="F51" s="1" t="s">
        <v>19</v>
      </c>
      <c r="G51" s="3"/>
      <c r="H51" s="4">
        <v>1</v>
      </c>
      <c r="I51" s="5"/>
      <c r="J51" s="1" t="s">
        <v>194</v>
      </c>
      <c r="K51" s="1" t="s">
        <v>717</v>
      </c>
      <c r="L51" s="1">
        <v>1</v>
      </c>
      <c r="M51" s="1"/>
      <c r="N51" s="1"/>
      <c r="O51" s="4" t="s">
        <v>556</v>
      </c>
      <c r="P51" s="6" t="s">
        <v>555</v>
      </c>
      <c r="Q51" s="28"/>
      <c r="R51" s="1" t="s">
        <v>589</v>
      </c>
      <c r="U51" s="50">
        <f>COUNTIF(O51, "yes")+ COUNTIF(O51,"no")+COUNTIF(O51,"no - survey")</f>
        <v>1</v>
      </c>
    </row>
    <row r="52" spans="1:21" x14ac:dyDescent="0.3">
      <c r="A52" s="49">
        <v>728</v>
      </c>
      <c r="B52" s="1" t="s">
        <v>195</v>
      </c>
      <c r="C52" s="2" t="s">
        <v>196</v>
      </c>
      <c r="D52" s="1">
        <v>2009</v>
      </c>
      <c r="E52" s="1" t="s">
        <v>197</v>
      </c>
      <c r="F52" s="1" t="s">
        <v>19</v>
      </c>
      <c r="G52" s="3"/>
      <c r="H52" s="4">
        <v>1</v>
      </c>
      <c r="I52" s="5"/>
      <c r="J52" s="1" t="s">
        <v>198</v>
      </c>
      <c r="K52" s="1" t="s">
        <v>717</v>
      </c>
      <c r="L52" s="1">
        <v>1</v>
      </c>
      <c r="M52" s="1"/>
      <c r="N52" s="1" t="s">
        <v>199</v>
      </c>
      <c r="O52" s="4" t="s">
        <v>556</v>
      </c>
      <c r="P52" s="6" t="s">
        <v>555</v>
      </c>
      <c r="Q52" s="28" t="s">
        <v>578</v>
      </c>
      <c r="U52" s="50">
        <f>COUNTIF(O52, "yes")+ COUNTIF(O52,"no")+COUNTIF(O52,"no - survey")</f>
        <v>1</v>
      </c>
    </row>
    <row r="53" spans="1:21" x14ac:dyDescent="0.3">
      <c r="A53" s="49">
        <v>736</v>
      </c>
      <c r="B53" s="1" t="s">
        <v>200</v>
      </c>
      <c r="C53" s="2" t="s">
        <v>201</v>
      </c>
      <c r="D53" s="1">
        <v>2022</v>
      </c>
      <c r="E53" s="1" t="s">
        <v>202</v>
      </c>
      <c r="F53" s="1" t="s">
        <v>19</v>
      </c>
      <c r="G53" s="3"/>
      <c r="H53" s="4">
        <v>1</v>
      </c>
      <c r="I53" s="5"/>
      <c r="J53" s="1" t="s">
        <v>203</v>
      </c>
      <c r="K53" s="1" t="s">
        <v>717</v>
      </c>
      <c r="L53" s="1">
        <v>1</v>
      </c>
      <c r="M53" s="1"/>
      <c r="N53" s="1" t="s">
        <v>204</v>
      </c>
      <c r="O53" s="4" t="s">
        <v>556</v>
      </c>
      <c r="P53" s="6" t="s">
        <v>555</v>
      </c>
      <c r="Q53" s="28" t="s">
        <v>590</v>
      </c>
      <c r="U53" s="50">
        <f>COUNTIF(O53, "yes")+ COUNTIF(O53,"no")+COUNTIF(O53,"no - survey")</f>
        <v>1</v>
      </c>
    </row>
    <row r="54" spans="1:21" x14ac:dyDescent="0.3">
      <c r="A54" s="49">
        <v>740</v>
      </c>
      <c r="B54" s="1" t="s">
        <v>205</v>
      </c>
      <c r="C54" s="2" t="s">
        <v>206</v>
      </c>
      <c r="D54" s="1">
        <v>2011</v>
      </c>
      <c r="E54" s="1" t="s">
        <v>207</v>
      </c>
      <c r="F54" s="1" t="s">
        <v>19</v>
      </c>
      <c r="G54" s="3"/>
      <c r="H54" s="4">
        <v>1</v>
      </c>
      <c r="I54" s="5"/>
      <c r="J54" s="1" t="s">
        <v>208</v>
      </c>
      <c r="K54" s="1" t="s">
        <v>717</v>
      </c>
      <c r="L54" s="1">
        <v>1</v>
      </c>
      <c r="M54" s="1"/>
      <c r="N54" s="1" t="s">
        <v>209</v>
      </c>
      <c r="O54" s="4" t="s">
        <v>555</v>
      </c>
      <c r="P54" s="6" t="s">
        <v>555</v>
      </c>
      <c r="Q54" s="28" t="s">
        <v>245</v>
      </c>
      <c r="U54" s="50">
        <f>COUNTIF(O54, "yes")+ COUNTIF(O54,"no")+COUNTIF(O54,"no - survey")</f>
        <v>1</v>
      </c>
    </row>
    <row r="55" spans="1:21" x14ac:dyDescent="0.3">
      <c r="A55" s="49">
        <v>743</v>
      </c>
      <c r="B55" s="1" t="s">
        <v>210</v>
      </c>
      <c r="C55" s="2" t="s">
        <v>211</v>
      </c>
      <c r="D55" s="1">
        <v>2021</v>
      </c>
      <c r="E55" s="1" t="s">
        <v>212</v>
      </c>
      <c r="F55" s="1" t="s">
        <v>19</v>
      </c>
      <c r="G55" s="3">
        <v>1</v>
      </c>
      <c r="H55" s="4"/>
      <c r="I55" s="5"/>
      <c r="J55" s="1"/>
      <c r="K55" s="1" t="s">
        <v>717</v>
      </c>
      <c r="L55" s="1"/>
      <c r="M55" s="1"/>
      <c r="N55" s="1"/>
      <c r="O55" s="4" t="s">
        <v>555</v>
      </c>
      <c r="P55" s="6" t="s">
        <v>555</v>
      </c>
      <c r="Q55" s="28" t="s">
        <v>592</v>
      </c>
      <c r="R55" s="1" t="s">
        <v>591</v>
      </c>
      <c r="U55" s="50">
        <f>COUNTIF(O55, "yes")+ COUNTIF(O55,"no")+COUNTIF(O55,"no - survey")</f>
        <v>1</v>
      </c>
    </row>
    <row r="56" spans="1:21" x14ac:dyDescent="0.3">
      <c r="A56" s="49">
        <v>752</v>
      </c>
      <c r="B56" s="1" t="s">
        <v>213</v>
      </c>
      <c r="C56" s="2" t="s">
        <v>214</v>
      </c>
      <c r="D56" s="1">
        <v>2016</v>
      </c>
      <c r="E56" s="1" t="s">
        <v>215</v>
      </c>
      <c r="F56" s="1" t="s">
        <v>19</v>
      </c>
      <c r="G56" s="3">
        <v>1</v>
      </c>
      <c r="H56" s="4"/>
      <c r="I56" s="5"/>
      <c r="J56" s="1"/>
      <c r="K56" s="1" t="s">
        <v>717</v>
      </c>
      <c r="L56" s="1"/>
      <c r="M56" s="1"/>
      <c r="N56" s="1"/>
      <c r="O56" s="4" t="s">
        <v>556</v>
      </c>
      <c r="P56" s="6" t="s">
        <v>555</v>
      </c>
      <c r="Q56" s="28" t="s">
        <v>593</v>
      </c>
      <c r="U56" s="50">
        <f>COUNTIF(O56, "yes")+ COUNTIF(O56,"no")+COUNTIF(O56,"no - survey")</f>
        <v>1</v>
      </c>
    </row>
    <row r="57" spans="1:21" x14ac:dyDescent="0.3">
      <c r="A57" s="49">
        <v>782</v>
      </c>
      <c r="B57" s="1" t="s">
        <v>216</v>
      </c>
      <c r="C57" s="2" t="s">
        <v>217</v>
      </c>
      <c r="D57" s="1">
        <v>2022</v>
      </c>
      <c r="E57" s="1" t="s">
        <v>218</v>
      </c>
      <c r="F57" s="1" t="s">
        <v>19</v>
      </c>
      <c r="G57" s="3"/>
      <c r="H57" s="4">
        <v>1</v>
      </c>
      <c r="I57" s="5"/>
      <c r="J57" s="1" t="s">
        <v>219</v>
      </c>
      <c r="K57" s="1" t="s">
        <v>717</v>
      </c>
      <c r="L57" s="1">
        <v>1</v>
      </c>
      <c r="M57" s="1"/>
      <c r="N57" s="1" t="s">
        <v>220</v>
      </c>
      <c r="O57" s="7" t="s">
        <v>555</v>
      </c>
      <c r="P57" s="6" t="s">
        <v>555</v>
      </c>
      <c r="Q57" s="28" t="s">
        <v>245</v>
      </c>
      <c r="R57" s="1" t="s">
        <v>594</v>
      </c>
      <c r="U57" s="50">
        <f>COUNTIF(O57, "yes")+ COUNTIF(O57,"no")+COUNTIF(O57,"no - survey")</f>
        <v>1</v>
      </c>
    </row>
    <row r="58" spans="1:21" x14ac:dyDescent="0.3">
      <c r="A58" s="49">
        <v>783</v>
      </c>
      <c r="B58" s="1" t="s">
        <v>221</v>
      </c>
      <c r="C58" s="2" t="s">
        <v>222</v>
      </c>
      <c r="D58" s="1">
        <v>2020</v>
      </c>
      <c r="E58" s="1" t="s">
        <v>223</v>
      </c>
      <c r="F58" s="1" t="s">
        <v>19</v>
      </c>
      <c r="G58" s="3"/>
      <c r="H58" s="4">
        <v>1</v>
      </c>
      <c r="I58" s="5"/>
      <c r="J58" s="1" t="s">
        <v>219</v>
      </c>
      <c r="K58" s="1" t="s">
        <v>717</v>
      </c>
      <c r="L58" s="1">
        <v>1</v>
      </c>
      <c r="M58" s="1"/>
      <c r="N58" s="1" t="s">
        <v>224</v>
      </c>
      <c r="O58" s="4" t="s">
        <v>555</v>
      </c>
      <c r="P58" s="6" t="s">
        <v>555</v>
      </c>
      <c r="Q58" s="28"/>
      <c r="U58" s="50">
        <f>COUNTIF(O58, "yes")+ COUNTIF(O58,"no")+COUNTIF(O58,"no - survey")</f>
        <v>1</v>
      </c>
    </row>
    <row r="59" spans="1:21" x14ac:dyDescent="0.3">
      <c r="A59" s="49">
        <v>792</v>
      </c>
      <c r="B59" s="1" t="s">
        <v>225</v>
      </c>
      <c r="C59" s="2" t="s">
        <v>597</v>
      </c>
      <c r="D59" s="1">
        <v>2017</v>
      </c>
      <c r="E59" s="1" t="s">
        <v>226</v>
      </c>
      <c r="F59" s="1" t="s">
        <v>19</v>
      </c>
      <c r="G59" s="3"/>
      <c r="H59" s="4">
        <v>1</v>
      </c>
      <c r="I59" s="5"/>
      <c r="J59" s="1"/>
      <c r="K59" s="1" t="s">
        <v>717</v>
      </c>
      <c r="L59" s="1">
        <v>1</v>
      </c>
      <c r="M59" s="1"/>
      <c r="N59" s="1" t="s">
        <v>596</v>
      </c>
      <c r="O59" s="4" t="s">
        <v>556</v>
      </c>
      <c r="P59" s="6" t="s">
        <v>555</v>
      </c>
      <c r="Q59" s="28"/>
      <c r="R59" s="1" t="s">
        <v>598</v>
      </c>
      <c r="U59" s="50">
        <f>COUNTIF(O59, "yes")+ COUNTIF(O59,"no")+COUNTIF(O59,"no - survey")</f>
        <v>1</v>
      </c>
    </row>
    <row r="60" spans="1:21" x14ac:dyDescent="0.3">
      <c r="A60" s="49">
        <v>805</v>
      </c>
      <c r="B60" s="1" t="s">
        <v>227</v>
      </c>
      <c r="C60" s="2" t="s">
        <v>228</v>
      </c>
      <c r="D60" s="1">
        <v>2016</v>
      </c>
      <c r="E60" s="1" t="s">
        <v>229</v>
      </c>
      <c r="F60" s="1" t="s">
        <v>19</v>
      </c>
      <c r="G60" s="3">
        <v>1</v>
      </c>
      <c r="H60" s="4"/>
      <c r="I60" s="5"/>
      <c r="J60" s="1" t="s">
        <v>230</v>
      </c>
      <c r="K60" s="1" t="s">
        <v>717</v>
      </c>
      <c r="L60" s="1"/>
      <c r="M60" s="1"/>
      <c r="N60" s="1"/>
      <c r="O60" s="4" t="s">
        <v>556</v>
      </c>
      <c r="P60" s="6" t="s">
        <v>555</v>
      </c>
      <c r="Q60" s="28"/>
      <c r="U60" s="50">
        <f>COUNTIF(O60, "yes")+ COUNTIF(O60,"no")+COUNTIF(O60,"no - survey")</f>
        <v>1</v>
      </c>
    </row>
    <row r="61" spans="1:21" x14ac:dyDescent="0.3">
      <c r="A61" s="49">
        <v>814</v>
      </c>
      <c r="B61" s="1" t="s">
        <v>231</v>
      </c>
      <c r="C61" s="2" t="s">
        <v>599</v>
      </c>
      <c r="D61" s="1">
        <v>2016</v>
      </c>
      <c r="E61" s="1" t="s">
        <v>232</v>
      </c>
      <c r="F61" s="1" t="s">
        <v>19</v>
      </c>
      <c r="G61" s="3"/>
      <c r="H61" s="4">
        <v>1</v>
      </c>
      <c r="I61" s="5"/>
      <c r="J61" s="1" t="s">
        <v>233</v>
      </c>
      <c r="K61" s="1" t="s">
        <v>717</v>
      </c>
      <c r="L61" s="1">
        <v>1</v>
      </c>
      <c r="M61" s="1"/>
      <c r="N61" s="1"/>
      <c r="O61" s="4" t="s">
        <v>555</v>
      </c>
      <c r="P61" s="6" t="s">
        <v>555</v>
      </c>
      <c r="Q61" s="28" t="s">
        <v>600</v>
      </c>
      <c r="U61" s="50">
        <f>COUNTIF(O61, "yes")+ COUNTIF(O61,"no")+COUNTIF(O61,"no - survey")</f>
        <v>1</v>
      </c>
    </row>
    <row r="62" spans="1:21" x14ac:dyDescent="0.3">
      <c r="A62" s="49">
        <v>835</v>
      </c>
      <c r="B62" s="1" t="s">
        <v>234</v>
      </c>
      <c r="C62" s="2" t="s">
        <v>235</v>
      </c>
      <c r="D62" s="1">
        <v>2011</v>
      </c>
      <c r="E62" s="1" t="s">
        <v>236</v>
      </c>
      <c r="F62" s="1" t="s">
        <v>19</v>
      </c>
      <c r="G62" s="3"/>
      <c r="H62" s="4">
        <v>1</v>
      </c>
      <c r="I62" s="5"/>
      <c r="J62" s="1" t="s">
        <v>237</v>
      </c>
      <c r="K62" s="1" t="s">
        <v>717</v>
      </c>
      <c r="L62" s="1">
        <v>1</v>
      </c>
      <c r="M62" s="1"/>
      <c r="N62" s="1"/>
      <c r="O62" s="4" t="s">
        <v>556</v>
      </c>
      <c r="P62" s="6" t="s">
        <v>555</v>
      </c>
      <c r="Q62" s="28"/>
      <c r="U62" s="50">
        <f>COUNTIF(O62, "yes")+ COUNTIF(O62,"no")+COUNTIF(O62,"no - survey")</f>
        <v>1</v>
      </c>
    </row>
    <row r="63" spans="1:21" x14ac:dyDescent="0.3">
      <c r="A63" s="49">
        <v>1024</v>
      </c>
      <c r="B63" s="1" t="s">
        <v>238</v>
      </c>
      <c r="C63" s="2" t="s">
        <v>239</v>
      </c>
      <c r="D63" s="1">
        <v>2012</v>
      </c>
      <c r="E63" s="1" t="s">
        <v>240</v>
      </c>
      <c r="F63" s="1" t="s">
        <v>19</v>
      </c>
      <c r="G63" s="3"/>
      <c r="H63" s="4"/>
      <c r="I63" s="5">
        <v>1</v>
      </c>
      <c r="J63" s="1"/>
      <c r="K63" s="1" t="s">
        <v>719</v>
      </c>
      <c r="L63" s="1"/>
      <c r="M63" s="1">
        <v>1</v>
      </c>
      <c r="N63" s="1" t="s">
        <v>241</v>
      </c>
      <c r="O63" s="4" t="s">
        <v>555</v>
      </c>
      <c r="P63" s="6" t="s">
        <v>555</v>
      </c>
      <c r="Q63" s="28" t="s">
        <v>245</v>
      </c>
      <c r="R63" s="1" t="s">
        <v>595</v>
      </c>
      <c r="U63" s="50">
        <f>COUNTIF(O63, "yes")+ COUNTIF(O63,"no")+COUNTIF(O63,"no - survey")</f>
        <v>1</v>
      </c>
    </row>
    <row r="64" spans="1:21" x14ac:dyDescent="0.3">
      <c r="A64" s="49">
        <v>1040</v>
      </c>
      <c r="B64" s="1" t="s">
        <v>242</v>
      </c>
      <c r="C64" s="2" t="s">
        <v>243</v>
      </c>
      <c r="D64" s="1">
        <v>2015</v>
      </c>
      <c r="E64" s="1" t="s">
        <v>244</v>
      </c>
      <c r="F64" s="1" t="s">
        <v>19</v>
      </c>
      <c r="G64" s="3"/>
      <c r="H64" s="4"/>
      <c r="I64" s="5">
        <v>1</v>
      </c>
      <c r="J64" s="1"/>
      <c r="K64" s="1" t="s">
        <v>719</v>
      </c>
      <c r="L64" s="1"/>
      <c r="M64" s="1">
        <v>1</v>
      </c>
      <c r="N64" s="1" t="s">
        <v>245</v>
      </c>
      <c r="O64" s="4" t="s">
        <v>555</v>
      </c>
      <c r="P64" s="6" t="s">
        <v>555</v>
      </c>
      <c r="Q64" s="28" t="s">
        <v>245</v>
      </c>
      <c r="U64" s="50">
        <f>COUNTIF(O64, "yes")+ COUNTIF(O64,"no")+COUNTIF(O64,"no - survey")</f>
        <v>1</v>
      </c>
    </row>
    <row r="65" spans="1:21" x14ac:dyDescent="0.3">
      <c r="A65" s="49">
        <v>1085</v>
      </c>
      <c r="B65" s="1" t="s">
        <v>246</v>
      </c>
      <c r="C65" s="2" t="s">
        <v>247</v>
      </c>
      <c r="D65" s="1">
        <v>2023</v>
      </c>
      <c r="E65" s="1" t="s">
        <v>696</v>
      </c>
      <c r="F65" s="1" t="s">
        <v>19</v>
      </c>
      <c r="G65" s="3"/>
      <c r="H65" s="4"/>
      <c r="I65" s="5">
        <v>1</v>
      </c>
      <c r="J65" s="1"/>
      <c r="K65" s="1" t="s">
        <v>719</v>
      </c>
      <c r="L65" s="1"/>
      <c r="M65" s="1">
        <v>1</v>
      </c>
      <c r="N65" s="1" t="s">
        <v>248</v>
      </c>
      <c r="O65" s="4" t="s">
        <v>555</v>
      </c>
      <c r="P65" s="6" t="s">
        <v>556</v>
      </c>
      <c r="Q65" s="28"/>
      <c r="U65" s="50">
        <f>COUNTIF(O65, "yes")+ COUNTIF(O65,"no")+COUNTIF(O65,"no - survey")</f>
        <v>1</v>
      </c>
    </row>
    <row r="66" spans="1:21" x14ac:dyDescent="0.3">
      <c r="A66" s="49">
        <v>1091</v>
      </c>
      <c r="B66" s="1" t="s">
        <v>249</v>
      </c>
      <c r="C66" s="2" t="s">
        <v>250</v>
      </c>
      <c r="D66" s="1">
        <v>2022</v>
      </c>
      <c r="E66" s="1" t="s">
        <v>251</v>
      </c>
      <c r="F66" s="1" t="s">
        <v>19</v>
      </c>
      <c r="G66" s="3"/>
      <c r="H66" s="4"/>
      <c r="I66" s="5">
        <v>1</v>
      </c>
      <c r="J66" s="1"/>
      <c r="K66" s="1" t="s">
        <v>719</v>
      </c>
      <c r="L66" s="1"/>
      <c r="M66" s="1">
        <v>1</v>
      </c>
      <c r="N66" s="1" t="s">
        <v>248</v>
      </c>
      <c r="O66" s="4" t="s">
        <v>556</v>
      </c>
      <c r="P66" s="6" t="s">
        <v>556</v>
      </c>
      <c r="Q66" s="28"/>
      <c r="U66" s="50">
        <f t="shared" ref="U66:U129" si="1">COUNTIF(O66, "yes")+ COUNTIF(O66,"no")+COUNTIF(O66,"no - survey")</f>
        <v>1</v>
      </c>
    </row>
    <row r="67" spans="1:21" x14ac:dyDescent="0.3">
      <c r="A67" s="49">
        <v>1128</v>
      </c>
      <c r="B67" s="1" t="s">
        <v>252</v>
      </c>
      <c r="C67" s="2" t="s">
        <v>253</v>
      </c>
      <c r="D67" s="1">
        <v>2022</v>
      </c>
      <c r="E67" s="1" t="s">
        <v>254</v>
      </c>
      <c r="F67" s="1" t="s">
        <v>19</v>
      </c>
      <c r="G67" s="3"/>
      <c r="H67" s="4"/>
      <c r="I67" s="5">
        <v>1</v>
      </c>
      <c r="J67" s="1"/>
      <c r="K67" s="1" t="s">
        <v>719</v>
      </c>
      <c r="L67" s="1"/>
      <c r="M67" s="1">
        <v>1</v>
      </c>
      <c r="N67" s="1" t="s">
        <v>255</v>
      </c>
      <c r="O67" s="4" t="s">
        <v>555</v>
      </c>
      <c r="P67" s="6" t="s">
        <v>556</v>
      </c>
      <c r="Q67" s="28"/>
      <c r="R67" s="1" t="s">
        <v>255</v>
      </c>
      <c r="U67" s="50">
        <f t="shared" si="1"/>
        <v>1</v>
      </c>
    </row>
    <row r="68" spans="1:21" ht="115.2" x14ac:dyDescent="0.3">
      <c r="A68" s="49">
        <v>1129</v>
      </c>
      <c r="B68" s="1" t="s">
        <v>256</v>
      </c>
      <c r="C68" s="2" t="s">
        <v>257</v>
      </c>
      <c r="D68" s="1">
        <v>2022</v>
      </c>
      <c r="E68" s="1" t="s">
        <v>258</v>
      </c>
      <c r="F68" s="1" t="s">
        <v>19</v>
      </c>
      <c r="G68" s="3">
        <v>1</v>
      </c>
      <c r="H68" s="4"/>
      <c r="I68" s="5"/>
      <c r="J68" s="1" t="s">
        <v>259</v>
      </c>
      <c r="K68" s="1" t="s">
        <v>719</v>
      </c>
      <c r="L68" s="1"/>
      <c r="M68" s="1"/>
      <c r="N68" s="1"/>
      <c r="O68" s="4" t="s">
        <v>555</v>
      </c>
      <c r="P68" s="6" t="s">
        <v>556</v>
      </c>
      <c r="Q68" s="29" t="s">
        <v>607</v>
      </c>
      <c r="R68" s="1" t="s">
        <v>601</v>
      </c>
      <c r="U68" s="50">
        <f t="shared" si="1"/>
        <v>1</v>
      </c>
    </row>
    <row r="69" spans="1:21" ht="15" customHeight="1" x14ac:dyDescent="0.3">
      <c r="A69" s="49">
        <v>1133</v>
      </c>
      <c r="B69" s="1" t="s">
        <v>260</v>
      </c>
      <c r="C69" s="2" t="s">
        <v>261</v>
      </c>
      <c r="D69" s="1">
        <v>2021</v>
      </c>
      <c r="E69" s="1" t="s">
        <v>262</v>
      </c>
      <c r="F69" s="1" t="s">
        <v>19</v>
      </c>
      <c r="G69" s="3"/>
      <c r="H69" s="4"/>
      <c r="I69" s="5">
        <v>1</v>
      </c>
      <c r="J69" s="1"/>
      <c r="K69" s="1" t="s">
        <v>719</v>
      </c>
      <c r="L69" s="1"/>
      <c r="M69" s="1">
        <v>1</v>
      </c>
      <c r="N69" s="1" t="s">
        <v>255</v>
      </c>
      <c r="O69" s="4" t="s">
        <v>555</v>
      </c>
      <c r="P69" s="6" t="s">
        <v>556</v>
      </c>
      <c r="Q69" s="28" t="s">
        <v>608</v>
      </c>
      <c r="R69" s="1" t="s">
        <v>255</v>
      </c>
      <c r="U69" s="50">
        <f t="shared" si="1"/>
        <v>1</v>
      </c>
    </row>
    <row r="70" spans="1:21" x14ac:dyDescent="0.3">
      <c r="A70" s="49">
        <v>1134</v>
      </c>
      <c r="B70" s="1" t="s">
        <v>263</v>
      </c>
      <c r="C70" s="2" t="s">
        <v>264</v>
      </c>
      <c r="D70" s="1">
        <v>2022</v>
      </c>
      <c r="E70" s="1" t="s">
        <v>265</v>
      </c>
      <c r="F70" s="1" t="s">
        <v>19</v>
      </c>
      <c r="G70" s="3"/>
      <c r="H70" s="4">
        <v>1</v>
      </c>
      <c r="I70" s="5"/>
      <c r="J70" s="1"/>
      <c r="K70" s="1" t="s">
        <v>719</v>
      </c>
      <c r="L70" s="1">
        <v>1</v>
      </c>
      <c r="M70" s="1"/>
      <c r="N70" s="1"/>
      <c r="O70" s="4" t="s">
        <v>555</v>
      </c>
      <c r="P70" s="6" t="s">
        <v>556</v>
      </c>
      <c r="Q70" s="28" t="s">
        <v>609</v>
      </c>
      <c r="U70" s="50">
        <f t="shared" si="1"/>
        <v>1</v>
      </c>
    </row>
    <row r="71" spans="1:21" x14ac:dyDescent="0.3">
      <c r="A71" s="49">
        <v>1162</v>
      </c>
      <c r="B71" s="1" t="s">
        <v>266</v>
      </c>
      <c r="C71" s="2" t="s">
        <v>267</v>
      </c>
      <c r="D71" s="1">
        <v>2021</v>
      </c>
      <c r="E71" s="1" t="s">
        <v>268</v>
      </c>
      <c r="F71" s="1" t="s">
        <v>19</v>
      </c>
      <c r="G71" s="3">
        <v>1</v>
      </c>
      <c r="H71" s="4"/>
      <c r="I71" s="5"/>
      <c r="J71" s="1"/>
      <c r="K71" s="1" t="s">
        <v>719</v>
      </c>
      <c r="L71" s="1"/>
      <c r="M71" s="1"/>
      <c r="N71" s="1"/>
      <c r="O71" s="4" t="s">
        <v>557</v>
      </c>
      <c r="P71" s="6" t="s">
        <v>556</v>
      </c>
      <c r="Q71" s="28"/>
      <c r="U71" s="50">
        <f t="shared" si="1"/>
        <v>1</v>
      </c>
    </row>
    <row r="72" spans="1:21" x14ac:dyDescent="0.3">
      <c r="A72" s="49">
        <v>1163</v>
      </c>
      <c r="B72" s="1" t="s">
        <v>269</v>
      </c>
      <c r="C72" s="2" t="s">
        <v>270</v>
      </c>
      <c r="D72" s="1">
        <v>2020</v>
      </c>
      <c r="E72" s="1" t="s">
        <v>271</v>
      </c>
      <c r="F72" s="1" t="s">
        <v>19</v>
      </c>
      <c r="G72" s="3">
        <v>1</v>
      </c>
      <c r="H72" s="4"/>
      <c r="I72" s="5"/>
      <c r="J72" s="1"/>
      <c r="K72" s="1" t="s">
        <v>719</v>
      </c>
      <c r="L72" s="1"/>
      <c r="M72" s="1"/>
      <c r="N72" s="1"/>
      <c r="O72" s="4" t="s">
        <v>556</v>
      </c>
      <c r="P72" s="6" t="s">
        <v>555</v>
      </c>
      <c r="Q72" s="28"/>
      <c r="U72" s="50">
        <f t="shared" si="1"/>
        <v>1</v>
      </c>
    </row>
    <row r="73" spans="1:21" x14ac:dyDescent="0.3">
      <c r="A73" s="49">
        <v>1179</v>
      </c>
      <c r="B73" s="1" t="s">
        <v>272</v>
      </c>
      <c r="C73" s="2" t="s">
        <v>273</v>
      </c>
      <c r="D73" s="1">
        <v>2021</v>
      </c>
      <c r="E73" s="1" t="s">
        <v>274</v>
      </c>
      <c r="F73" s="1" t="s">
        <v>19</v>
      </c>
      <c r="G73" s="3">
        <v>1</v>
      </c>
      <c r="H73" s="4"/>
      <c r="I73" s="5"/>
      <c r="J73" s="1"/>
      <c r="K73" s="1" t="s">
        <v>719</v>
      </c>
      <c r="L73" s="1"/>
      <c r="M73" s="1"/>
      <c r="N73" s="1"/>
      <c r="O73" s="4" t="s">
        <v>556</v>
      </c>
      <c r="P73" s="6" t="s">
        <v>556</v>
      </c>
      <c r="Q73" s="28" t="s">
        <v>578</v>
      </c>
      <c r="R73" s="1" t="s">
        <v>610</v>
      </c>
      <c r="U73" s="50">
        <f t="shared" si="1"/>
        <v>1</v>
      </c>
    </row>
    <row r="74" spans="1:21" x14ac:dyDescent="0.3">
      <c r="A74" s="49">
        <v>1245</v>
      </c>
      <c r="B74" s="1" t="s">
        <v>275</v>
      </c>
      <c r="C74" s="2" t="s">
        <v>276</v>
      </c>
      <c r="D74" s="1">
        <v>2019</v>
      </c>
      <c r="E74" s="1" t="s">
        <v>277</v>
      </c>
      <c r="F74" s="1" t="s">
        <v>19</v>
      </c>
      <c r="G74" s="3"/>
      <c r="H74" s="4"/>
      <c r="I74" s="5">
        <v>1</v>
      </c>
      <c r="J74" s="1"/>
      <c r="K74" s="1" t="s">
        <v>719</v>
      </c>
      <c r="L74" s="1"/>
      <c r="M74" s="1">
        <v>1</v>
      </c>
      <c r="N74" s="1"/>
      <c r="O74" s="4" t="s">
        <v>556</v>
      </c>
      <c r="P74" s="6" t="s">
        <v>555</v>
      </c>
      <c r="Q74" s="28"/>
      <c r="U74" s="50">
        <f t="shared" si="1"/>
        <v>1</v>
      </c>
    </row>
    <row r="75" spans="1:21" x14ac:dyDescent="0.3">
      <c r="A75" s="49">
        <v>1327</v>
      </c>
      <c r="B75" s="1" t="s">
        <v>278</v>
      </c>
      <c r="C75" s="2" t="s">
        <v>279</v>
      </c>
      <c r="D75" s="1">
        <v>2021</v>
      </c>
      <c r="E75" s="1" t="s">
        <v>280</v>
      </c>
      <c r="F75" s="1" t="s">
        <v>19</v>
      </c>
      <c r="G75" s="3"/>
      <c r="H75" s="4"/>
      <c r="I75" s="5">
        <v>1</v>
      </c>
      <c r="J75" s="1"/>
      <c r="K75" s="1" t="s">
        <v>719</v>
      </c>
      <c r="L75" s="1"/>
      <c r="M75" s="1">
        <v>1</v>
      </c>
      <c r="N75" s="1"/>
      <c r="O75" s="4" t="s">
        <v>555</v>
      </c>
      <c r="P75" s="6" t="s">
        <v>556</v>
      </c>
      <c r="Q75" s="28" t="s">
        <v>611</v>
      </c>
      <c r="R75" s="1" t="s">
        <v>602</v>
      </c>
      <c r="U75" s="50">
        <f t="shared" si="1"/>
        <v>1</v>
      </c>
    </row>
    <row r="76" spans="1:21" x14ac:dyDescent="0.3">
      <c r="A76" s="49">
        <v>1368</v>
      </c>
      <c r="B76" s="1" t="s">
        <v>281</v>
      </c>
      <c r="C76" s="2" t="s">
        <v>282</v>
      </c>
      <c r="D76" s="1">
        <v>2021</v>
      </c>
      <c r="E76" s="1" t="s">
        <v>283</v>
      </c>
      <c r="F76" s="1" t="s">
        <v>19</v>
      </c>
      <c r="G76" s="3"/>
      <c r="H76" s="4"/>
      <c r="I76" s="5">
        <v>1</v>
      </c>
      <c r="J76" s="1"/>
      <c r="K76" s="1" t="s">
        <v>719</v>
      </c>
      <c r="L76" s="1"/>
      <c r="M76" s="1">
        <v>1</v>
      </c>
      <c r="N76" s="1"/>
      <c r="O76" s="4" t="s">
        <v>556</v>
      </c>
      <c r="P76" s="6" t="s">
        <v>556</v>
      </c>
      <c r="Q76" s="28"/>
      <c r="U76" s="50">
        <f t="shared" si="1"/>
        <v>1</v>
      </c>
    </row>
    <row r="77" spans="1:21" x14ac:dyDescent="0.3">
      <c r="A77" s="49">
        <v>1378</v>
      </c>
      <c r="B77" s="1" t="s">
        <v>284</v>
      </c>
      <c r="C77" s="2" t="s">
        <v>285</v>
      </c>
      <c r="D77" s="1">
        <v>2023</v>
      </c>
      <c r="E77" s="1" t="s">
        <v>286</v>
      </c>
      <c r="F77" s="1" t="s">
        <v>19</v>
      </c>
      <c r="G77" s="3"/>
      <c r="H77" s="4"/>
      <c r="I77" s="5">
        <v>1</v>
      </c>
      <c r="J77" s="1"/>
      <c r="K77" s="1" t="s">
        <v>719</v>
      </c>
      <c r="L77" s="1"/>
      <c r="M77" s="1">
        <v>1</v>
      </c>
      <c r="N77" s="1"/>
      <c r="O77" s="4" t="s">
        <v>555</v>
      </c>
      <c r="P77" s="6" t="s">
        <v>556</v>
      </c>
      <c r="Q77" s="28" t="s">
        <v>612</v>
      </c>
      <c r="U77" s="50">
        <f t="shared" si="1"/>
        <v>1</v>
      </c>
    </row>
    <row r="78" spans="1:21" x14ac:dyDescent="0.3">
      <c r="A78" s="49">
        <v>1389</v>
      </c>
      <c r="B78" s="1" t="s">
        <v>287</v>
      </c>
      <c r="C78" s="2" t="s">
        <v>288</v>
      </c>
      <c r="D78" s="1">
        <v>2022</v>
      </c>
      <c r="E78" s="1" t="s">
        <v>289</v>
      </c>
      <c r="F78" s="1" t="s">
        <v>19</v>
      </c>
      <c r="G78" s="3"/>
      <c r="H78" s="4">
        <v>1</v>
      </c>
      <c r="I78" s="5"/>
      <c r="J78" s="1" t="s">
        <v>290</v>
      </c>
      <c r="K78" s="1" t="s">
        <v>719</v>
      </c>
      <c r="L78" s="1">
        <v>1</v>
      </c>
      <c r="M78" s="1"/>
      <c r="N78" s="1"/>
      <c r="O78" s="4" t="s">
        <v>556</v>
      </c>
      <c r="P78" s="6" t="s">
        <v>555</v>
      </c>
      <c r="Q78" s="28"/>
      <c r="R78" s="1" t="s">
        <v>603</v>
      </c>
      <c r="U78" s="50">
        <f t="shared" si="1"/>
        <v>1</v>
      </c>
    </row>
    <row r="79" spans="1:21" x14ac:dyDescent="0.3">
      <c r="A79" s="49">
        <v>1421</v>
      </c>
      <c r="B79" s="1" t="s">
        <v>291</v>
      </c>
      <c r="C79" s="2" t="s">
        <v>292</v>
      </c>
      <c r="D79" s="1">
        <v>2015</v>
      </c>
      <c r="E79" s="1" t="s">
        <v>293</v>
      </c>
      <c r="F79" s="1" t="s">
        <v>19</v>
      </c>
      <c r="G79" s="3"/>
      <c r="H79" s="4">
        <v>1</v>
      </c>
      <c r="I79" s="5"/>
      <c r="J79" s="1" t="s">
        <v>294</v>
      </c>
      <c r="K79" s="1" t="s">
        <v>719</v>
      </c>
      <c r="L79" s="1">
        <v>1</v>
      </c>
      <c r="M79" s="1"/>
      <c r="N79" s="1"/>
      <c r="O79" s="4" t="s">
        <v>556</v>
      </c>
      <c r="P79" s="6" t="s">
        <v>555</v>
      </c>
      <c r="Q79" s="28"/>
      <c r="U79" s="50">
        <f t="shared" si="1"/>
        <v>1</v>
      </c>
    </row>
    <row r="80" spans="1:21" x14ac:dyDescent="0.3">
      <c r="A80" s="49">
        <v>1465</v>
      </c>
      <c r="B80" s="1" t="s">
        <v>295</v>
      </c>
      <c r="C80" s="2" t="s">
        <v>296</v>
      </c>
      <c r="D80" s="1">
        <v>2015</v>
      </c>
      <c r="E80" s="1" t="s">
        <v>297</v>
      </c>
      <c r="F80" s="1" t="s">
        <v>19</v>
      </c>
      <c r="G80" s="3"/>
      <c r="H80" s="4"/>
      <c r="I80" s="5">
        <v>1</v>
      </c>
      <c r="J80" s="1"/>
      <c r="K80" s="1" t="s">
        <v>719</v>
      </c>
      <c r="L80" s="1"/>
      <c r="M80" s="1">
        <v>1</v>
      </c>
      <c r="N80" s="1" t="s">
        <v>604</v>
      </c>
      <c r="O80" s="4" t="s">
        <v>556</v>
      </c>
      <c r="P80" s="6" t="s">
        <v>555</v>
      </c>
      <c r="Q80" s="28"/>
      <c r="R80" s="1" t="s">
        <v>606</v>
      </c>
      <c r="U80" s="50">
        <f t="shared" si="1"/>
        <v>1</v>
      </c>
    </row>
    <row r="81" spans="1:21" x14ac:dyDescent="0.3">
      <c r="A81" s="49">
        <v>1475</v>
      </c>
      <c r="B81" s="1" t="s">
        <v>298</v>
      </c>
      <c r="C81" s="2" t="s">
        <v>299</v>
      </c>
      <c r="D81" s="1">
        <v>2017</v>
      </c>
      <c r="E81" s="1" t="s">
        <v>300</v>
      </c>
      <c r="F81" s="1" t="s">
        <v>19</v>
      </c>
      <c r="G81" s="3"/>
      <c r="H81" s="4"/>
      <c r="I81" s="5">
        <v>1</v>
      </c>
      <c r="J81" s="1"/>
      <c r="K81" s="1" t="s">
        <v>719</v>
      </c>
      <c r="L81" s="1"/>
      <c r="M81" s="1">
        <v>1</v>
      </c>
      <c r="N81" s="1"/>
      <c r="O81" s="4" t="s">
        <v>556</v>
      </c>
      <c r="P81" s="6" t="s">
        <v>555</v>
      </c>
      <c r="Q81" s="28"/>
      <c r="R81" s="1" t="s">
        <v>605</v>
      </c>
      <c r="U81" s="50">
        <f t="shared" si="1"/>
        <v>1</v>
      </c>
    </row>
    <row r="82" spans="1:21" x14ac:dyDescent="0.3">
      <c r="A82" s="49">
        <v>1555</v>
      </c>
      <c r="B82" s="1" t="s">
        <v>301</v>
      </c>
      <c r="C82" s="2" t="s">
        <v>302</v>
      </c>
      <c r="D82" s="1">
        <v>2017</v>
      </c>
      <c r="E82" s="1" t="s">
        <v>303</v>
      </c>
      <c r="F82" s="1" t="s">
        <v>19</v>
      </c>
      <c r="G82" s="3">
        <v>1</v>
      </c>
      <c r="H82" s="4"/>
      <c r="I82" s="5"/>
      <c r="J82" s="1"/>
      <c r="K82" s="1" t="s">
        <v>717</v>
      </c>
      <c r="L82" s="1"/>
      <c r="M82" s="1"/>
      <c r="N82" s="1"/>
      <c r="O82" s="4" t="s">
        <v>556</v>
      </c>
      <c r="P82" s="6" t="s">
        <v>556</v>
      </c>
      <c r="Q82" s="28" t="s">
        <v>614</v>
      </c>
      <c r="R82" s="1" t="s">
        <v>615</v>
      </c>
      <c r="U82" s="50">
        <f t="shared" si="1"/>
        <v>1</v>
      </c>
    </row>
    <row r="83" spans="1:21" x14ac:dyDescent="0.3">
      <c r="A83" s="49">
        <v>1561</v>
      </c>
      <c r="B83" s="1" t="s">
        <v>304</v>
      </c>
      <c r="C83" s="2" t="s">
        <v>305</v>
      </c>
      <c r="D83" s="1">
        <v>2022</v>
      </c>
      <c r="E83" s="1" t="s">
        <v>306</v>
      </c>
      <c r="F83" s="1" t="s">
        <v>19</v>
      </c>
      <c r="G83" s="3"/>
      <c r="H83" s="4">
        <v>1</v>
      </c>
      <c r="I83" s="5"/>
      <c r="J83" s="1"/>
      <c r="K83" s="1" t="s">
        <v>717</v>
      </c>
      <c r="L83" s="1">
        <v>1</v>
      </c>
      <c r="M83" s="1"/>
      <c r="N83" s="1"/>
      <c r="O83" s="4" t="s">
        <v>556</v>
      </c>
      <c r="P83" s="6" t="s">
        <v>556</v>
      </c>
      <c r="Q83" s="28"/>
      <c r="R83" s="1" t="s">
        <v>616</v>
      </c>
      <c r="U83" s="50">
        <f t="shared" si="1"/>
        <v>1</v>
      </c>
    </row>
    <row r="84" spans="1:21" x14ac:dyDescent="0.3">
      <c r="A84" s="49">
        <v>1563</v>
      </c>
      <c r="B84" s="1" t="s">
        <v>307</v>
      </c>
      <c r="C84" s="2" t="s">
        <v>308</v>
      </c>
      <c r="D84" s="1">
        <v>2022</v>
      </c>
      <c r="E84" s="1" t="s">
        <v>710</v>
      </c>
      <c r="F84" s="1" t="s">
        <v>19</v>
      </c>
      <c r="G84" s="3"/>
      <c r="H84" s="4">
        <v>1</v>
      </c>
      <c r="I84" s="5"/>
      <c r="J84" s="1"/>
      <c r="K84" s="1" t="s">
        <v>717</v>
      </c>
      <c r="L84" s="1">
        <v>1</v>
      </c>
      <c r="M84" s="1"/>
      <c r="N84" s="1"/>
      <c r="O84" s="4" t="s">
        <v>556</v>
      </c>
      <c r="P84" s="6" t="s">
        <v>556</v>
      </c>
      <c r="Q84" s="28" t="s">
        <v>578</v>
      </c>
      <c r="U84" s="50">
        <f t="shared" si="1"/>
        <v>1</v>
      </c>
    </row>
    <row r="85" spans="1:21" x14ac:dyDescent="0.3">
      <c r="A85" s="49">
        <v>1600</v>
      </c>
      <c r="B85" s="1" t="s">
        <v>309</v>
      </c>
      <c r="C85" s="2" t="s">
        <v>310</v>
      </c>
      <c r="D85" s="1">
        <v>2017</v>
      </c>
      <c r="E85" s="1" t="s">
        <v>311</v>
      </c>
      <c r="F85" s="1" t="s">
        <v>19</v>
      </c>
      <c r="G85" s="3">
        <v>1</v>
      </c>
      <c r="H85" s="4"/>
      <c r="I85" s="5"/>
      <c r="J85" s="1"/>
      <c r="K85" s="1" t="s">
        <v>717</v>
      </c>
      <c r="L85" s="1"/>
      <c r="M85" s="1"/>
      <c r="N85" s="1"/>
      <c r="O85" s="4" t="s">
        <v>556</v>
      </c>
      <c r="P85" s="6" t="s">
        <v>556</v>
      </c>
      <c r="Q85" s="28" t="s">
        <v>578</v>
      </c>
      <c r="U85" s="50">
        <f t="shared" si="1"/>
        <v>1</v>
      </c>
    </row>
    <row r="86" spans="1:21" x14ac:dyDescent="0.3">
      <c r="A86" s="49">
        <v>1618</v>
      </c>
      <c r="B86" s="1" t="s">
        <v>312</v>
      </c>
      <c r="C86" s="2" t="s">
        <v>313</v>
      </c>
      <c r="D86" s="1">
        <v>2018</v>
      </c>
      <c r="E86" s="1" t="s">
        <v>314</v>
      </c>
      <c r="F86" s="1" t="s">
        <v>19</v>
      </c>
      <c r="G86" s="3">
        <v>1</v>
      </c>
      <c r="H86" s="4"/>
      <c r="I86" s="5"/>
      <c r="J86" s="1" t="s">
        <v>315</v>
      </c>
      <c r="K86" s="1" t="s">
        <v>717</v>
      </c>
      <c r="L86" s="1"/>
      <c r="M86" s="1"/>
      <c r="N86" s="1"/>
      <c r="O86" s="4" t="s">
        <v>556</v>
      </c>
      <c r="P86" s="6" t="s">
        <v>556</v>
      </c>
      <c r="Q86" s="28"/>
      <c r="R86" s="1" t="s">
        <v>602</v>
      </c>
      <c r="U86" s="50">
        <f t="shared" si="1"/>
        <v>1</v>
      </c>
    </row>
    <row r="87" spans="1:21" x14ac:dyDescent="0.3">
      <c r="A87" s="49">
        <v>1621</v>
      </c>
      <c r="B87" s="1" t="s">
        <v>316</v>
      </c>
      <c r="C87" s="2" t="s">
        <v>317</v>
      </c>
      <c r="D87" s="1">
        <v>2021</v>
      </c>
      <c r="E87" s="1" t="s">
        <v>318</v>
      </c>
      <c r="F87" s="1" t="s">
        <v>19</v>
      </c>
      <c r="G87" s="3"/>
      <c r="H87" s="4">
        <v>1</v>
      </c>
      <c r="I87" s="5"/>
      <c r="J87" s="1" t="s">
        <v>319</v>
      </c>
      <c r="K87" s="1" t="s">
        <v>717</v>
      </c>
      <c r="L87" s="1">
        <v>1</v>
      </c>
      <c r="M87" s="1"/>
      <c r="N87" s="1"/>
      <c r="O87" s="4" t="s">
        <v>555</v>
      </c>
      <c r="P87" s="6" t="s">
        <v>556</v>
      </c>
      <c r="Q87" s="28"/>
      <c r="U87" s="50">
        <f t="shared" si="1"/>
        <v>1</v>
      </c>
    </row>
    <row r="88" spans="1:21" x14ac:dyDescent="0.3">
      <c r="A88" s="49">
        <v>1642</v>
      </c>
      <c r="B88" s="1" t="s">
        <v>320</v>
      </c>
      <c r="C88" s="2" t="s">
        <v>321</v>
      </c>
      <c r="D88" s="1">
        <v>2020</v>
      </c>
      <c r="E88" s="1" t="s">
        <v>322</v>
      </c>
      <c r="F88" s="1" t="s">
        <v>19</v>
      </c>
      <c r="G88" s="3"/>
      <c r="H88" s="4">
        <v>1</v>
      </c>
      <c r="I88" s="5"/>
      <c r="J88" s="1" t="s">
        <v>323</v>
      </c>
      <c r="K88" s="1" t="s">
        <v>717</v>
      </c>
      <c r="L88" s="1">
        <v>1</v>
      </c>
      <c r="M88" s="1"/>
      <c r="N88" s="1"/>
      <c r="O88" s="4" t="s">
        <v>555</v>
      </c>
      <c r="P88" s="6" t="s">
        <v>556</v>
      </c>
      <c r="Q88" s="28" t="s">
        <v>617</v>
      </c>
      <c r="R88" s="1" t="s">
        <v>618</v>
      </c>
      <c r="U88" s="50">
        <f t="shared" si="1"/>
        <v>1</v>
      </c>
    </row>
    <row r="89" spans="1:21" x14ac:dyDescent="0.3">
      <c r="A89" s="49">
        <v>1672</v>
      </c>
      <c r="B89" s="1" t="s">
        <v>324</v>
      </c>
      <c r="C89" s="2" t="s">
        <v>325</v>
      </c>
      <c r="D89" s="1">
        <v>2022</v>
      </c>
      <c r="E89" s="1" t="s">
        <v>326</v>
      </c>
      <c r="F89" s="1" t="s">
        <v>19</v>
      </c>
      <c r="G89" s="3"/>
      <c r="H89" s="4">
        <v>1</v>
      </c>
      <c r="I89" s="5"/>
      <c r="J89" s="1" t="s">
        <v>327</v>
      </c>
      <c r="K89" s="1" t="s">
        <v>717</v>
      </c>
      <c r="L89" s="1">
        <v>1</v>
      </c>
      <c r="M89" s="1"/>
      <c r="N89" s="1" t="s">
        <v>328</v>
      </c>
      <c r="O89" s="4" t="s">
        <v>556</v>
      </c>
      <c r="P89" s="6" t="s">
        <v>556</v>
      </c>
      <c r="Q89" s="28"/>
      <c r="R89" s="1" t="s">
        <v>594</v>
      </c>
      <c r="U89" s="50">
        <f t="shared" si="1"/>
        <v>1</v>
      </c>
    </row>
    <row r="90" spans="1:21" x14ac:dyDescent="0.3">
      <c r="A90" s="49">
        <v>1691</v>
      </c>
      <c r="B90" s="1" t="s">
        <v>329</v>
      </c>
      <c r="C90" s="2" t="s">
        <v>330</v>
      </c>
      <c r="D90" s="1">
        <v>2021</v>
      </c>
      <c r="E90" s="1" t="s">
        <v>331</v>
      </c>
      <c r="F90" s="1" t="s">
        <v>19</v>
      </c>
      <c r="G90" s="3"/>
      <c r="H90" s="4">
        <v>1</v>
      </c>
      <c r="I90" s="5"/>
      <c r="J90" s="1" t="s">
        <v>332</v>
      </c>
      <c r="K90" s="1" t="s">
        <v>717</v>
      </c>
      <c r="L90" s="1">
        <v>1</v>
      </c>
      <c r="M90" s="1"/>
      <c r="N90" s="1" t="s">
        <v>333</v>
      </c>
      <c r="O90" s="4" t="s">
        <v>555</v>
      </c>
      <c r="P90" s="6" t="s">
        <v>556</v>
      </c>
      <c r="Q90" s="28" t="s">
        <v>245</v>
      </c>
      <c r="U90" s="50">
        <f t="shared" si="1"/>
        <v>1</v>
      </c>
    </row>
    <row r="91" spans="1:21" x14ac:dyDescent="0.3">
      <c r="A91" s="49">
        <v>1695</v>
      </c>
      <c r="B91" s="1" t="s">
        <v>334</v>
      </c>
      <c r="C91" s="2" t="s">
        <v>335</v>
      </c>
      <c r="D91" s="1">
        <v>2023</v>
      </c>
      <c r="E91" s="1" t="s">
        <v>336</v>
      </c>
      <c r="F91" s="1" t="s">
        <v>19</v>
      </c>
      <c r="G91" s="3"/>
      <c r="H91" s="4">
        <v>1</v>
      </c>
      <c r="I91" s="5"/>
      <c r="J91" s="1" t="s">
        <v>337</v>
      </c>
      <c r="K91" s="1" t="s">
        <v>717</v>
      </c>
      <c r="L91" s="1">
        <v>1</v>
      </c>
      <c r="M91" s="1"/>
      <c r="N91" s="1"/>
      <c r="O91" s="4" t="s">
        <v>556</v>
      </c>
      <c r="P91" s="6" t="s">
        <v>556</v>
      </c>
      <c r="Q91" s="28"/>
      <c r="R91" s="1" t="s">
        <v>602</v>
      </c>
      <c r="U91" s="50">
        <f t="shared" si="1"/>
        <v>1</v>
      </c>
    </row>
    <row r="92" spans="1:21" x14ac:dyDescent="0.3">
      <c r="A92" s="49">
        <v>1767</v>
      </c>
      <c r="B92" s="1" t="s">
        <v>338</v>
      </c>
      <c r="C92" s="2" t="s">
        <v>339</v>
      </c>
      <c r="D92" s="1">
        <v>2016</v>
      </c>
      <c r="E92" s="1" t="s">
        <v>340</v>
      </c>
      <c r="F92" s="1" t="s">
        <v>19</v>
      </c>
      <c r="G92" s="3"/>
      <c r="H92" s="4">
        <v>1</v>
      </c>
      <c r="I92" s="5"/>
      <c r="J92" s="1" t="s">
        <v>341</v>
      </c>
      <c r="K92" s="1" t="s">
        <v>717</v>
      </c>
      <c r="L92" s="1">
        <v>1</v>
      </c>
      <c r="M92" s="1"/>
      <c r="N92" s="1" t="s">
        <v>342</v>
      </c>
      <c r="O92" s="4" t="s">
        <v>555</v>
      </c>
      <c r="P92" s="6" t="s">
        <v>556</v>
      </c>
      <c r="Q92" s="28" t="s">
        <v>569</v>
      </c>
      <c r="U92" s="50">
        <f t="shared" si="1"/>
        <v>1</v>
      </c>
    </row>
    <row r="93" spans="1:21" x14ac:dyDescent="0.3">
      <c r="A93" s="49">
        <v>1773</v>
      </c>
      <c r="B93" s="1" t="s">
        <v>343</v>
      </c>
      <c r="C93" s="2" t="s">
        <v>344</v>
      </c>
      <c r="D93" s="1">
        <v>2021</v>
      </c>
      <c r="E93" s="1" t="s">
        <v>345</v>
      </c>
      <c r="F93" s="1" t="s">
        <v>19</v>
      </c>
      <c r="G93" s="3"/>
      <c r="H93" s="4">
        <v>1</v>
      </c>
      <c r="I93" s="5"/>
      <c r="J93" s="1" t="s">
        <v>341</v>
      </c>
      <c r="K93" s="1" t="s">
        <v>717</v>
      </c>
      <c r="L93" s="1">
        <v>1</v>
      </c>
      <c r="M93" s="1"/>
      <c r="N93" s="1" t="s">
        <v>342</v>
      </c>
      <c r="O93" s="4" t="s">
        <v>555</v>
      </c>
      <c r="P93" s="6" t="s">
        <v>556</v>
      </c>
      <c r="Q93" s="28" t="s">
        <v>569</v>
      </c>
      <c r="U93" s="50">
        <f t="shared" si="1"/>
        <v>1</v>
      </c>
    </row>
    <row r="94" spans="1:21" x14ac:dyDescent="0.3">
      <c r="A94" s="49">
        <v>1800</v>
      </c>
      <c r="B94" s="1" t="s">
        <v>346</v>
      </c>
      <c r="C94" s="2" t="s">
        <v>347</v>
      </c>
      <c r="D94" s="1">
        <v>2021</v>
      </c>
      <c r="E94" s="1" t="s">
        <v>348</v>
      </c>
      <c r="F94" s="1" t="s">
        <v>19</v>
      </c>
      <c r="G94" s="3"/>
      <c r="H94" s="4">
        <v>1</v>
      </c>
      <c r="I94" s="5"/>
      <c r="J94" s="1" t="s">
        <v>341</v>
      </c>
      <c r="K94" s="1" t="s">
        <v>717</v>
      </c>
      <c r="L94" s="1">
        <v>1</v>
      </c>
      <c r="M94" s="1"/>
      <c r="N94" s="8"/>
      <c r="O94" s="4" t="s">
        <v>555</v>
      </c>
      <c r="P94" s="6" t="s">
        <v>556</v>
      </c>
      <c r="Q94" s="28"/>
      <c r="R94" s="8" t="s">
        <v>692</v>
      </c>
      <c r="U94" s="50">
        <f t="shared" si="1"/>
        <v>1</v>
      </c>
    </row>
    <row r="95" spans="1:21" x14ac:dyDescent="0.3">
      <c r="A95" s="49">
        <v>1801</v>
      </c>
      <c r="B95" s="1" t="s">
        <v>349</v>
      </c>
      <c r="C95" s="2" t="s">
        <v>350</v>
      </c>
      <c r="D95" s="1">
        <v>2023</v>
      </c>
      <c r="E95" s="1" t="s">
        <v>695</v>
      </c>
      <c r="F95" s="1" t="s">
        <v>19</v>
      </c>
      <c r="G95" s="3"/>
      <c r="H95" s="4">
        <v>1</v>
      </c>
      <c r="I95" s="5"/>
      <c r="J95" s="1" t="s">
        <v>341</v>
      </c>
      <c r="K95" s="1" t="s">
        <v>717</v>
      </c>
      <c r="L95" s="1">
        <v>1</v>
      </c>
      <c r="M95" s="1"/>
      <c r="N95" s="1"/>
      <c r="O95" s="4" t="s">
        <v>556</v>
      </c>
      <c r="P95" s="6" t="s">
        <v>556</v>
      </c>
      <c r="Q95" s="28"/>
      <c r="U95" s="50">
        <f t="shared" si="1"/>
        <v>1</v>
      </c>
    </row>
    <row r="96" spans="1:21" x14ac:dyDescent="0.3">
      <c r="A96" s="49">
        <v>1876</v>
      </c>
      <c r="B96" s="9" t="s">
        <v>351</v>
      </c>
      <c r="C96" s="2" t="s">
        <v>352</v>
      </c>
      <c r="D96" s="1">
        <v>2018</v>
      </c>
      <c r="E96" s="1" t="s">
        <v>353</v>
      </c>
      <c r="F96" s="1" t="s">
        <v>19</v>
      </c>
      <c r="G96" s="3"/>
      <c r="H96" s="4">
        <v>1</v>
      </c>
      <c r="I96" s="5"/>
      <c r="J96" s="1"/>
      <c r="K96" s="1" t="s">
        <v>717</v>
      </c>
      <c r="L96" s="1">
        <v>1</v>
      </c>
      <c r="M96" s="1"/>
      <c r="N96" s="1" t="s">
        <v>354</v>
      </c>
      <c r="O96" s="4" t="s">
        <v>556</v>
      </c>
      <c r="P96" s="6" t="s">
        <v>555</v>
      </c>
      <c r="Q96" s="28" t="s">
        <v>354</v>
      </c>
      <c r="R96" s="1" t="s">
        <v>571</v>
      </c>
      <c r="U96" s="50">
        <f t="shared" si="1"/>
        <v>1</v>
      </c>
    </row>
    <row r="97" spans="1:21" x14ac:dyDescent="0.3">
      <c r="A97" s="49">
        <v>1891</v>
      </c>
      <c r="B97" s="9" t="s">
        <v>355</v>
      </c>
      <c r="C97" s="2" t="s">
        <v>356</v>
      </c>
      <c r="D97" s="1">
        <v>2021</v>
      </c>
      <c r="E97" s="1" t="s">
        <v>357</v>
      </c>
      <c r="F97" s="1" t="s">
        <v>19</v>
      </c>
      <c r="G97" s="3">
        <v>1</v>
      </c>
      <c r="H97" s="4"/>
      <c r="I97" s="5"/>
      <c r="J97" s="1"/>
      <c r="K97" s="1" t="s">
        <v>717</v>
      </c>
      <c r="L97" s="1"/>
      <c r="M97" s="1"/>
      <c r="N97" s="1"/>
      <c r="O97" s="4" t="s">
        <v>556</v>
      </c>
      <c r="P97" s="6" t="s">
        <v>556</v>
      </c>
      <c r="Q97" s="28" t="s">
        <v>613</v>
      </c>
      <c r="U97" s="50">
        <f t="shared" si="1"/>
        <v>1</v>
      </c>
    </row>
    <row r="98" spans="1:21" x14ac:dyDescent="0.3">
      <c r="A98" s="49">
        <v>1906</v>
      </c>
      <c r="B98" s="10" t="s">
        <v>358</v>
      </c>
      <c r="C98" s="2" t="s">
        <v>359</v>
      </c>
      <c r="D98" s="1">
        <v>2002</v>
      </c>
      <c r="E98" s="1" t="s">
        <v>360</v>
      </c>
      <c r="F98" s="1" t="s">
        <v>19</v>
      </c>
      <c r="G98" s="3">
        <v>1</v>
      </c>
      <c r="H98" s="4"/>
      <c r="I98" s="5"/>
      <c r="J98" s="1"/>
      <c r="K98" s="1" t="s">
        <v>717</v>
      </c>
      <c r="L98" s="1"/>
      <c r="M98" s="1"/>
      <c r="N98" s="1"/>
      <c r="O98" s="4" t="s">
        <v>556</v>
      </c>
      <c r="P98" s="6" t="s">
        <v>555</v>
      </c>
      <c r="Q98" s="28"/>
      <c r="U98" s="50">
        <f t="shared" si="1"/>
        <v>1</v>
      </c>
    </row>
    <row r="99" spans="1:21" x14ac:dyDescent="0.3">
      <c r="A99" s="49">
        <v>1907</v>
      </c>
      <c r="B99" s="10" t="s">
        <v>361</v>
      </c>
      <c r="C99" s="2" t="s">
        <v>362</v>
      </c>
      <c r="D99" s="1">
        <v>2012</v>
      </c>
      <c r="E99" s="1" t="s">
        <v>363</v>
      </c>
      <c r="F99" s="1" t="s">
        <v>19</v>
      </c>
      <c r="G99" s="3"/>
      <c r="H99" s="4">
        <v>1</v>
      </c>
      <c r="I99" s="5"/>
      <c r="J99" s="1" t="s">
        <v>364</v>
      </c>
      <c r="K99" s="1" t="s">
        <v>717</v>
      </c>
      <c r="L99" s="1">
        <v>1</v>
      </c>
      <c r="M99" s="1"/>
      <c r="N99" s="1" t="s">
        <v>365</v>
      </c>
      <c r="O99" s="4" t="s">
        <v>555</v>
      </c>
      <c r="P99" s="6" t="s">
        <v>555</v>
      </c>
      <c r="Q99" s="28"/>
      <c r="U99" s="50">
        <f t="shared" si="1"/>
        <v>1</v>
      </c>
    </row>
    <row r="100" spans="1:21" x14ac:dyDescent="0.3">
      <c r="A100" s="49">
        <v>1910</v>
      </c>
      <c r="B100" s="10" t="s">
        <v>366</v>
      </c>
      <c r="C100" s="2" t="s">
        <v>367</v>
      </c>
      <c r="D100" s="1">
        <v>2013</v>
      </c>
      <c r="E100" s="1" t="s">
        <v>368</v>
      </c>
      <c r="F100" s="1" t="s">
        <v>19</v>
      </c>
      <c r="G100" s="3">
        <v>1</v>
      </c>
      <c r="H100" s="4"/>
      <c r="I100" s="5"/>
      <c r="J100" s="1"/>
      <c r="K100" s="1" t="s">
        <v>717</v>
      </c>
      <c r="L100" s="1"/>
      <c r="M100" s="1"/>
      <c r="N100" s="1"/>
      <c r="O100" s="4" t="s">
        <v>556</v>
      </c>
      <c r="P100" s="6" t="s">
        <v>555</v>
      </c>
      <c r="Q100" s="28"/>
      <c r="U100" s="50">
        <f t="shared" si="1"/>
        <v>1</v>
      </c>
    </row>
    <row r="101" spans="1:21" x14ac:dyDescent="0.3">
      <c r="A101" s="49">
        <v>1911</v>
      </c>
      <c r="B101" s="10" t="s">
        <v>369</v>
      </c>
      <c r="C101" s="2" t="s">
        <v>370</v>
      </c>
      <c r="D101" s="1">
        <v>2013</v>
      </c>
      <c r="E101" s="1" t="s">
        <v>371</v>
      </c>
      <c r="F101" s="1" t="s">
        <v>19</v>
      </c>
      <c r="G101" s="3">
        <v>1</v>
      </c>
      <c r="H101" s="4"/>
      <c r="I101" s="5"/>
      <c r="J101" s="1"/>
      <c r="K101" s="1" t="s">
        <v>717</v>
      </c>
      <c r="L101" s="1"/>
      <c r="M101" s="1"/>
      <c r="N101" s="1"/>
      <c r="O101" s="4" t="s">
        <v>556</v>
      </c>
      <c r="P101" s="6" t="s">
        <v>555</v>
      </c>
      <c r="Q101" s="28"/>
      <c r="U101" s="50">
        <f t="shared" si="1"/>
        <v>1</v>
      </c>
    </row>
    <row r="102" spans="1:21" x14ac:dyDescent="0.3">
      <c r="A102" s="49">
        <v>1912</v>
      </c>
      <c r="B102" s="10" t="s">
        <v>372</v>
      </c>
      <c r="C102" s="2" t="s">
        <v>373</v>
      </c>
      <c r="D102" s="1">
        <v>2012</v>
      </c>
      <c r="E102" s="1" t="s">
        <v>374</v>
      </c>
      <c r="F102" s="1" t="s">
        <v>19</v>
      </c>
      <c r="G102" s="3"/>
      <c r="H102" s="4">
        <v>1</v>
      </c>
      <c r="I102" s="5"/>
      <c r="J102" s="1" t="s">
        <v>375</v>
      </c>
      <c r="K102" s="1" t="s">
        <v>717</v>
      </c>
      <c r="L102" s="1">
        <v>1</v>
      </c>
      <c r="M102" s="1"/>
      <c r="N102" s="1"/>
      <c r="O102" s="4" t="s">
        <v>555</v>
      </c>
      <c r="P102" s="6" t="s">
        <v>555</v>
      </c>
      <c r="Q102" s="28" t="s">
        <v>245</v>
      </c>
      <c r="R102" s="1" t="s">
        <v>620</v>
      </c>
      <c r="U102" s="50">
        <f t="shared" si="1"/>
        <v>1</v>
      </c>
    </row>
    <row r="103" spans="1:21" x14ac:dyDescent="0.3">
      <c r="A103" s="49">
        <v>1926</v>
      </c>
      <c r="B103" s="10" t="s">
        <v>376</v>
      </c>
      <c r="C103" s="2" t="s">
        <v>377</v>
      </c>
      <c r="D103" s="1">
        <v>2014</v>
      </c>
      <c r="E103" s="1" t="s">
        <v>378</v>
      </c>
      <c r="F103" s="1" t="s">
        <v>19</v>
      </c>
      <c r="G103" s="3"/>
      <c r="H103" s="4">
        <v>1</v>
      </c>
      <c r="I103" s="5"/>
      <c r="J103" s="1" t="s">
        <v>379</v>
      </c>
      <c r="K103" s="1" t="s">
        <v>717</v>
      </c>
      <c r="L103" s="1">
        <v>1</v>
      </c>
      <c r="M103" s="1"/>
      <c r="N103" s="1"/>
      <c r="O103" s="4" t="s">
        <v>555</v>
      </c>
      <c r="P103" s="6" t="s">
        <v>555</v>
      </c>
      <c r="Q103" s="28" t="s">
        <v>621</v>
      </c>
      <c r="R103" s="1" t="s">
        <v>622</v>
      </c>
      <c r="U103" s="50">
        <f t="shared" si="1"/>
        <v>1</v>
      </c>
    </row>
    <row r="104" spans="1:21" x14ac:dyDescent="0.3">
      <c r="A104" s="49">
        <v>1936</v>
      </c>
      <c r="B104" s="10" t="s">
        <v>619</v>
      </c>
      <c r="C104" s="2" t="s">
        <v>380</v>
      </c>
      <c r="D104" s="1">
        <v>2023</v>
      </c>
      <c r="E104" s="1" t="s">
        <v>381</v>
      </c>
      <c r="F104" s="1" t="s">
        <v>19</v>
      </c>
      <c r="G104" s="3"/>
      <c r="H104" s="4">
        <v>1</v>
      </c>
      <c r="I104" s="5"/>
      <c r="J104" s="1"/>
      <c r="K104" s="1" t="s">
        <v>717</v>
      </c>
      <c r="L104" s="1">
        <v>1</v>
      </c>
      <c r="M104" s="1"/>
      <c r="N104" s="1"/>
      <c r="O104" s="4" t="s">
        <v>556</v>
      </c>
      <c r="P104" s="6" t="s">
        <v>556</v>
      </c>
      <c r="Q104" s="28" t="s">
        <v>623</v>
      </c>
      <c r="U104" s="50">
        <f t="shared" si="1"/>
        <v>1</v>
      </c>
    </row>
    <row r="105" spans="1:21" x14ac:dyDescent="0.3">
      <c r="A105" s="49">
        <v>1949</v>
      </c>
      <c r="B105" s="10" t="s">
        <v>382</v>
      </c>
      <c r="C105" s="2" t="s">
        <v>383</v>
      </c>
      <c r="D105" s="1">
        <v>2017</v>
      </c>
      <c r="E105" s="1" t="s">
        <v>384</v>
      </c>
      <c r="F105" s="1" t="s">
        <v>19</v>
      </c>
      <c r="G105" s="3"/>
      <c r="H105" s="4">
        <v>1</v>
      </c>
      <c r="I105" s="5"/>
      <c r="J105" s="1" t="s">
        <v>385</v>
      </c>
      <c r="K105" s="1" t="s">
        <v>717</v>
      </c>
      <c r="L105" s="1">
        <v>1</v>
      </c>
      <c r="M105" s="1"/>
      <c r="N105" s="1"/>
      <c r="O105" s="4" t="s">
        <v>555</v>
      </c>
      <c r="P105" s="6" t="s">
        <v>555</v>
      </c>
      <c r="Q105" s="28" t="s">
        <v>617</v>
      </c>
      <c r="R105" s="1" t="s">
        <v>602</v>
      </c>
      <c r="U105" s="50">
        <f t="shared" si="1"/>
        <v>1</v>
      </c>
    </row>
    <row r="106" spans="1:21" x14ac:dyDescent="0.3">
      <c r="A106" s="49">
        <v>1954</v>
      </c>
      <c r="B106" s="10" t="s">
        <v>386</v>
      </c>
      <c r="C106" s="2" t="s">
        <v>387</v>
      </c>
      <c r="D106" s="1">
        <v>2017</v>
      </c>
      <c r="E106" s="1" t="s">
        <v>388</v>
      </c>
      <c r="F106" s="1" t="s">
        <v>19</v>
      </c>
      <c r="G106" s="3"/>
      <c r="H106" s="4">
        <v>1</v>
      </c>
      <c r="I106" s="5"/>
      <c r="J106" s="1" t="s">
        <v>389</v>
      </c>
      <c r="K106" s="1" t="s">
        <v>717</v>
      </c>
      <c r="L106" s="1">
        <v>1</v>
      </c>
      <c r="M106" s="1"/>
      <c r="N106" s="1"/>
      <c r="O106" s="4" t="s">
        <v>556</v>
      </c>
      <c r="P106" s="6" t="s">
        <v>555</v>
      </c>
      <c r="Q106" s="28"/>
      <c r="U106" s="50">
        <f t="shared" si="1"/>
        <v>1</v>
      </c>
    </row>
    <row r="107" spans="1:21" x14ac:dyDescent="0.3">
      <c r="A107" s="49">
        <v>1965</v>
      </c>
      <c r="B107" s="10" t="s">
        <v>390</v>
      </c>
      <c r="C107" s="2" t="s">
        <v>391</v>
      </c>
      <c r="D107" s="1">
        <v>2016</v>
      </c>
      <c r="E107" s="1" t="s">
        <v>392</v>
      </c>
      <c r="F107" s="1" t="s">
        <v>19</v>
      </c>
      <c r="G107" s="3">
        <v>1</v>
      </c>
      <c r="H107" s="4"/>
      <c r="I107" s="5"/>
      <c r="J107" s="1"/>
      <c r="K107" s="1" t="s">
        <v>717</v>
      </c>
      <c r="L107" s="1"/>
      <c r="M107" s="1"/>
      <c r="N107" s="1"/>
      <c r="O107" s="4" t="s">
        <v>556</v>
      </c>
      <c r="P107" s="6" t="s">
        <v>555</v>
      </c>
      <c r="Q107" s="28" t="s">
        <v>624</v>
      </c>
      <c r="U107" s="50">
        <f t="shared" si="1"/>
        <v>1</v>
      </c>
    </row>
    <row r="108" spans="1:21" x14ac:dyDescent="0.3">
      <c r="A108" s="49">
        <v>1979</v>
      </c>
      <c r="B108" s="10" t="s">
        <v>393</v>
      </c>
      <c r="C108" s="2" t="s">
        <v>394</v>
      </c>
      <c r="D108" s="1">
        <v>2016</v>
      </c>
      <c r="E108" s="1" t="s">
        <v>395</v>
      </c>
      <c r="F108" s="1" t="s">
        <v>19</v>
      </c>
      <c r="G108" s="3">
        <v>1</v>
      </c>
      <c r="H108" s="4"/>
      <c r="I108" s="5"/>
      <c r="J108" s="1"/>
      <c r="K108" s="1" t="s">
        <v>717</v>
      </c>
      <c r="L108" s="1"/>
      <c r="M108" s="1"/>
      <c r="N108" s="1"/>
      <c r="O108" s="4" t="s">
        <v>556</v>
      </c>
      <c r="P108" s="6" t="s">
        <v>555</v>
      </c>
      <c r="Q108" s="28" t="s">
        <v>578</v>
      </c>
      <c r="R108" s="1" t="s">
        <v>625</v>
      </c>
      <c r="U108" s="50">
        <f t="shared" si="1"/>
        <v>1</v>
      </c>
    </row>
    <row r="109" spans="1:21" x14ac:dyDescent="0.3">
      <c r="A109" s="49">
        <v>1991</v>
      </c>
      <c r="B109" s="10" t="s">
        <v>396</v>
      </c>
      <c r="C109" s="2" t="s">
        <v>626</v>
      </c>
      <c r="D109" s="1">
        <v>2016</v>
      </c>
      <c r="E109" s="1" t="s">
        <v>397</v>
      </c>
      <c r="F109" s="1" t="s">
        <v>19</v>
      </c>
      <c r="G109" s="3">
        <v>1</v>
      </c>
      <c r="H109" s="4"/>
      <c r="I109" s="5"/>
      <c r="J109" s="1"/>
      <c r="K109" s="1" t="s">
        <v>717</v>
      </c>
      <c r="L109" s="1"/>
      <c r="M109" s="1"/>
      <c r="N109" s="1"/>
      <c r="O109" s="4" t="s">
        <v>556</v>
      </c>
      <c r="P109" s="6" t="s">
        <v>555</v>
      </c>
      <c r="Q109" s="28" t="s">
        <v>628</v>
      </c>
      <c r="U109" s="50">
        <f t="shared" si="1"/>
        <v>1</v>
      </c>
    </row>
    <row r="110" spans="1:21" x14ac:dyDescent="0.3">
      <c r="A110" s="49">
        <v>1992</v>
      </c>
      <c r="B110" s="10" t="s">
        <v>398</v>
      </c>
      <c r="C110" s="2" t="s">
        <v>627</v>
      </c>
      <c r="D110" s="1">
        <v>2023</v>
      </c>
      <c r="E110" s="1" t="s">
        <v>399</v>
      </c>
      <c r="F110" s="1" t="s">
        <v>19</v>
      </c>
      <c r="G110" s="3"/>
      <c r="H110" s="4">
        <v>1</v>
      </c>
      <c r="I110" s="5"/>
      <c r="J110" s="1" t="s">
        <v>400</v>
      </c>
      <c r="K110" s="1" t="s">
        <v>717</v>
      </c>
      <c r="L110" s="1">
        <v>1</v>
      </c>
      <c r="M110" s="1"/>
      <c r="N110" s="1"/>
      <c r="O110" s="4" t="s">
        <v>557</v>
      </c>
      <c r="P110" s="6" t="s">
        <v>555</v>
      </c>
      <c r="Q110" s="28"/>
      <c r="U110" s="50">
        <f t="shared" si="1"/>
        <v>1</v>
      </c>
    </row>
    <row r="111" spans="1:21" x14ac:dyDescent="0.3">
      <c r="A111" s="49">
        <v>2026</v>
      </c>
      <c r="B111" s="10" t="s">
        <v>401</v>
      </c>
      <c r="C111" s="2" t="s">
        <v>402</v>
      </c>
      <c r="D111" s="1">
        <v>2012</v>
      </c>
      <c r="E111" s="1" t="s">
        <v>403</v>
      </c>
      <c r="F111" s="1" t="s">
        <v>19</v>
      </c>
      <c r="G111" s="3">
        <v>1</v>
      </c>
      <c r="H111" s="4"/>
      <c r="I111" s="5"/>
      <c r="J111" s="1"/>
      <c r="K111" s="1" t="s">
        <v>717</v>
      </c>
      <c r="L111" s="1"/>
      <c r="M111" s="1"/>
      <c r="N111" s="1"/>
      <c r="O111" s="4" t="s">
        <v>556</v>
      </c>
      <c r="P111" s="6" t="s">
        <v>555</v>
      </c>
      <c r="Q111" s="28" t="s">
        <v>632</v>
      </c>
      <c r="R111" s="1" t="s">
        <v>629</v>
      </c>
      <c r="U111" s="50">
        <f t="shared" si="1"/>
        <v>1</v>
      </c>
    </row>
    <row r="112" spans="1:21" x14ac:dyDescent="0.3">
      <c r="A112" s="49">
        <v>2027</v>
      </c>
      <c r="B112" s="10" t="s">
        <v>404</v>
      </c>
      <c r="C112" s="2" t="s">
        <v>405</v>
      </c>
      <c r="D112" s="1">
        <v>2009</v>
      </c>
      <c r="E112" s="1" t="s">
        <v>406</v>
      </c>
      <c r="F112" s="1" t="s">
        <v>19</v>
      </c>
      <c r="G112" s="3"/>
      <c r="H112" s="4">
        <v>1</v>
      </c>
      <c r="I112" s="5"/>
      <c r="J112" s="1" t="s">
        <v>407</v>
      </c>
      <c r="K112" s="1" t="s">
        <v>717</v>
      </c>
      <c r="L112" s="1">
        <v>1</v>
      </c>
      <c r="M112" s="1"/>
      <c r="N112" s="1" t="s">
        <v>408</v>
      </c>
      <c r="O112" s="4" t="s">
        <v>555</v>
      </c>
      <c r="P112" s="6" t="s">
        <v>555</v>
      </c>
      <c r="Q112" s="28" t="s">
        <v>245</v>
      </c>
      <c r="R112" s="1" t="s">
        <v>631</v>
      </c>
      <c r="U112" s="50">
        <f t="shared" si="1"/>
        <v>1</v>
      </c>
    </row>
    <row r="113" spans="1:21" x14ac:dyDescent="0.3">
      <c r="A113" s="49">
        <v>2028</v>
      </c>
      <c r="B113" s="10" t="s">
        <v>409</v>
      </c>
      <c r="C113" s="2" t="s">
        <v>410</v>
      </c>
      <c r="D113" s="1">
        <v>2010</v>
      </c>
      <c r="E113" s="1" t="s">
        <v>411</v>
      </c>
      <c r="F113" s="1" t="s">
        <v>19</v>
      </c>
      <c r="G113" s="3">
        <v>1</v>
      </c>
      <c r="H113" s="4"/>
      <c r="I113" s="5"/>
      <c r="J113" s="1"/>
      <c r="K113" s="1" t="s">
        <v>717</v>
      </c>
      <c r="L113" s="1"/>
      <c r="M113" s="1"/>
      <c r="N113" s="1"/>
      <c r="O113" s="4" t="s">
        <v>556</v>
      </c>
      <c r="P113" s="6" t="s">
        <v>555</v>
      </c>
      <c r="Q113" s="28" t="s">
        <v>633</v>
      </c>
      <c r="U113" s="50">
        <f t="shared" si="1"/>
        <v>1</v>
      </c>
    </row>
    <row r="114" spans="1:21" x14ac:dyDescent="0.3">
      <c r="A114" s="49">
        <v>2041</v>
      </c>
      <c r="B114" s="10" t="s">
        <v>412</v>
      </c>
      <c r="C114" s="2" t="s">
        <v>413</v>
      </c>
      <c r="D114" s="1">
        <v>2020</v>
      </c>
      <c r="E114" s="1" t="s">
        <v>414</v>
      </c>
      <c r="F114" s="1" t="s">
        <v>19</v>
      </c>
      <c r="G114" s="3"/>
      <c r="H114" s="4"/>
      <c r="I114" s="5">
        <v>1</v>
      </c>
      <c r="J114" s="1"/>
      <c r="K114" s="1" t="s">
        <v>717</v>
      </c>
      <c r="L114" s="1"/>
      <c r="M114" s="1">
        <v>1</v>
      </c>
      <c r="N114" s="1" t="s">
        <v>415</v>
      </c>
      <c r="O114" s="4" t="s">
        <v>557</v>
      </c>
      <c r="P114" s="6" t="s">
        <v>555</v>
      </c>
      <c r="Q114" s="28"/>
      <c r="R114" s="1" t="s">
        <v>634</v>
      </c>
      <c r="U114" s="50">
        <f t="shared" si="1"/>
        <v>1</v>
      </c>
    </row>
    <row r="115" spans="1:21" x14ac:dyDescent="0.3">
      <c r="A115" s="49">
        <v>2044</v>
      </c>
      <c r="B115" s="10" t="s">
        <v>416</v>
      </c>
      <c r="C115" s="2" t="s">
        <v>417</v>
      </c>
      <c r="D115" s="1">
        <v>2014</v>
      </c>
      <c r="E115" s="1" t="s">
        <v>418</v>
      </c>
      <c r="F115" s="1" t="s">
        <v>19</v>
      </c>
      <c r="G115" s="3"/>
      <c r="H115" s="4"/>
      <c r="I115" s="5">
        <v>1</v>
      </c>
      <c r="J115" s="1"/>
      <c r="K115" s="1" t="s">
        <v>717</v>
      </c>
      <c r="L115" s="1"/>
      <c r="M115" s="1">
        <v>1</v>
      </c>
      <c r="N115" s="1" t="s">
        <v>419</v>
      </c>
      <c r="O115" s="4" t="s">
        <v>556</v>
      </c>
      <c r="P115" s="6" t="s">
        <v>555</v>
      </c>
      <c r="Q115" s="28" t="s">
        <v>636</v>
      </c>
      <c r="R115" s="1" t="s">
        <v>635</v>
      </c>
      <c r="U115" s="50">
        <f t="shared" si="1"/>
        <v>1</v>
      </c>
    </row>
    <row r="116" spans="1:21" x14ac:dyDescent="0.3">
      <c r="A116" s="49">
        <v>2050</v>
      </c>
      <c r="B116" s="10" t="s">
        <v>420</v>
      </c>
      <c r="C116" s="2" t="s">
        <v>421</v>
      </c>
      <c r="D116" s="1">
        <v>2017</v>
      </c>
      <c r="E116" s="1" t="s">
        <v>422</v>
      </c>
      <c r="F116" s="1" t="s">
        <v>19</v>
      </c>
      <c r="G116" s="3">
        <v>1</v>
      </c>
      <c r="H116" s="4"/>
      <c r="I116" s="5"/>
      <c r="J116" s="1"/>
      <c r="K116" s="1" t="s">
        <v>717</v>
      </c>
      <c r="L116" s="1"/>
      <c r="M116" s="1"/>
      <c r="N116" s="1"/>
      <c r="O116" s="4" t="s">
        <v>557</v>
      </c>
      <c r="P116" s="6" t="s">
        <v>555</v>
      </c>
      <c r="Q116" s="28"/>
      <c r="U116" s="50">
        <f t="shared" si="1"/>
        <v>1</v>
      </c>
    </row>
    <row r="117" spans="1:21" x14ac:dyDescent="0.3">
      <c r="A117" s="49">
        <v>2051</v>
      </c>
      <c r="B117" s="10" t="s">
        <v>423</v>
      </c>
      <c r="C117" s="2" t="s">
        <v>424</v>
      </c>
      <c r="D117" s="1">
        <v>2013</v>
      </c>
      <c r="E117" s="1" t="s">
        <v>425</v>
      </c>
      <c r="F117" s="1" t="s">
        <v>19</v>
      </c>
      <c r="G117" s="3">
        <v>1</v>
      </c>
      <c r="H117" s="4"/>
      <c r="I117" s="5"/>
      <c r="J117" s="1"/>
      <c r="K117" s="1" t="s">
        <v>717</v>
      </c>
      <c r="L117" s="1"/>
      <c r="M117" s="1"/>
      <c r="N117" s="1"/>
      <c r="O117" s="4" t="s">
        <v>556</v>
      </c>
      <c r="P117" s="6" t="s">
        <v>555</v>
      </c>
      <c r="Q117" s="28"/>
      <c r="R117" s="1" t="s">
        <v>637</v>
      </c>
      <c r="U117" s="50">
        <f t="shared" si="1"/>
        <v>1</v>
      </c>
    </row>
    <row r="118" spans="1:21" x14ac:dyDescent="0.3">
      <c r="A118" s="49">
        <v>2052</v>
      </c>
      <c r="B118" s="10" t="s">
        <v>426</v>
      </c>
      <c r="C118" s="2" t="s">
        <v>427</v>
      </c>
      <c r="D118" s="1">
        <v>2016</v>
      </c>
      <c r="E118" s="1" t="s">
        <v>428</v>
      </c>
      <c r="F118" s="1" t="s">
        <v>19</v>
      </c>
      <c r="G118" s="3">
        <v>1</v>
      </c>
      <c r="H118" s="4"/>
      <c r="I118" s="5"/>
      <c r="J118" s="1"/>
      <c r="K118" s="1" t="s">
        <v>717</v>
      </c>
      <c r="L118" s="1"/>
      <c r="M118" s="1"/>
      <c r="N118" s="1"/>
      <c r="O118" s="4" t="s">
        <v>556</v>
      </c>
      <c r="P118" s="6" t="s">
        <v>555</v>
      </c>
      <c r="Q118" s="28" t="s">
        <v>638</v>
      </c>
      <c r="R118" s="1" t="s">
        <v>639</v>
      </c>
      <c r="U118" s="50">
        <f t="shared" si="1"/>
        <v>1</v>
      </c>
    </row>
    <row r="119" spans="1:21" x14ac:dyDescent="0.3">
      <c r="A119" s="49">
        <v>2057</v>
      </c>
      <c r="B119" s="10" t="s">
        <v>429</v>
      </c>
      <c r="C119" s="2" t="s">
        <v>430</v>
      </c>
      <c r="D119" s="1">
        <v>2014</v>
      </c>
      <c r="E119" s="1" t="s">
        <v>431</v>
      </c>
      <c r="F119" s="1" t="s">
        <v>19</v>
      </c>
      <c r="G119" s="3"/>
      <c r="H119" s="4"/>
      <c r="I119" s="5">
        <v>1</v>
      </c>
      <c r="J119" s="1"/>
      <c r="K119" s="1" t="s">
        <v>717</v>
      </c>
      <c r="L119" s="1"/>
      <c r="M119" s="1">
        <v>1</v>
      </c>
      <c r="N119" s="1"/>
      <c r="O119" s="4" t="s">
        <v>556</v>
      </c>
      <c r="P119" s="6" t="s">
        <v>555</v>
      </c>
      <c r="Q119" s="28" t="s">
        <v>640</v>
      </c>
      <c r="R119" s="1" t="s">
        <v>712</v>
      </c>
      <c r="U119" s="50">
        <f t="shared" si="1"/>
        <v>1</v>
      </c>
    </row>
    <row r="120" spans="1:21" x14ac:dyDescent="0.3">
      <c r="A120" s="49">
        <v>2064</v>
      </c>
      <c r="B120" s="10" t="s">
        <v>432</v>
      </c>
      <c r="C120" s="2" t="s">
        <v>433</v>
      </c>
      <c r="D120" s="1">
        <v>2011</v>
      </c>
      <c r="E120" s="1" t="s">
        <v>434</v>
      </c>
      <c r="F120" s="1" t="s">
        <v>19</v>
      </c>
      <c r="G120" s="3"/>
      <c r="H120" s="4"/>
      <c r="I120" s="5">
        <v>1</v>
      </c>
      <c r="J120" s="1"/>
      <c r="K120" s="1" t="s">
        <v>717</v>
      </c>
      <c r="L120" s="1"/>
      <c r="M120" s="1">
        <v>1</v>
      </c>
      <c r="N120" s="1" t="s">
        <v>435</v>
      </c>
      <c r="O120" s="4" t="s">
        <v>555</v>
      </c>
      <c r="P120" s="6" t="s">
        <v>555</v>
      </c>
      <c r="Q120" s="28" t="s">
        <v>641</v>
      </c>
      <c r="U120" s="50">
        <f t="shared" si="1"/>
        <v>1</v>
      </c>
    </row>
    <row r="121" spans="1:21" x14ac:dyDescent="0.3">
      <c r="A121" s="49">
        <v>2087</v>
      </c>
      <c r="B121" s="10" t="s">
        <v>436</v>
      </c>
      <c r="C121" s="2" t="s">
        <v>437</v>
      </c>
      <c r="D121" s="1">
        <v>2016</v>
      </c>
      <c r="E121" s="1" t="s">
        <v>438</v>
      </c>
      <c r="F121" s="1" t="s">
        <v>19</v>
      </c>
      <c r="G121" s="3"/>
      <c r="H121" s="4"/>
      <c r="I121" s="5">
        <v>1</v>
      </c>
      <c r="J121" s="1"/>
      <c r="K121" s="1" t="s">
        <v>717</v>
      </c>
      <c r="L121" s="1"/>
      <c r="M121" s="1">
        <v>1</v>
      </c>
      <c r="N121" s="1" t="s">
        <v>439</v>
      </c>
      <c r="O121" s="4" t="s">
        <v>556</v>
      </c>
      <c r="P121" s="6" t="s">
        <v>555</v>
      </c>
      <c r="Q121" s="28"/>
      <c r="R121" s="1" t="s">
        <v>642</v>
      </c>
      <c r="U121" s="50">
        <f t="shared" si="1"/>
        <v>1</v>
      </c>
    </row>
    <row r="122" spans="1:21" x14ac:dyDescent="0.3">
      <c r="A122" s="49">
        <v>2115</v>
      </c>
      <c r="B122" s="10" t="s">
        <v>440</v>
      </c>
      <c r="C122" s="2" t="s">
        <v>441</v>
      </c>
      <c r="D122" s="1">
        <v>2022</v>
      </c>
      <c r="E122" s="1" t="s">
        <v>442</v>
      </c>
      <c r="F122" s="1" t="s">
        <v>19</v>
      </c>
      <c r="G122" s="3"/>
      <c r="H122" s="4">
        <v>1</v>
      </c>
      <c r="I122" s="5"/>
      <c r="J122" s="1"/>
      <c r="K122" s="1" t="s">
        <v>717</v>
      </c>
      <c r="L122" s="1">
        <v>1</v>
      </c>
      <c r="M122" s="1"/>
      <c r="N122" s="1" t="s">
        <v>443</v>
      </c>
      <c r="O122" s="4" t="s">
        <v>556</v>
      </c>
      <c r="P122" s="6" t="s">
        <v>555</v>
      </c>
      <c r="Q122" s="28" t="s">
        <v>643</v>
      </c>
      <c r="U122" s="50">
        <f t="shared" si="1"/>
        <v>1</v>
      </c>
    </row>
    <row r="123" spans="1:21" x14ac:dyDescent="0.3">
      <c r="A123" s="49">
        <v>2141</v>
      </c>
      <c r="B123" s="10" t="s">
        <v>444</v>
      </c>
      <c r="C123" s="2" t="s">
        <v>445</v>
      </c>
      <c r="D123" s="1">
        <v>2022</v>
      </c>
      <c r="E123" s="1" t="s">
        <v>446</v>
      </c>
      <c r="F123" s="1" t="s">
        <v>19</v>
      </c>
      <c r="G123" s="3">
        <v>1</v>
      </c>
      <c r="H123" s="4"/>
      <c r="I123" s="5"/>
      <c r="J123" s="1"/>
      <c r="K123" s="1" t="s">
        <v>717</v>
      </c>
      <c r="L123" s="1"/>
      <c r="M123" s="1"/>
      <c r="N123" s="1"/>
      <c r="O123" s="4" t="s">
        <v>556</v>
      </c>
      <c r="P123" s="6" t="s">
        <v>555</v>
      </c>
      <c r="Q123" s="28" t="s">
        <v>644</v>
      </c>
      <c r="U123" s="50">
        <f t="shared" si="1"/>
        <v>1</v>
      </c>
    </row>
    <row r="124" spans="1:21" x14ac:dyDescent="0.3">
      <c r="A124" s="49">
        <v>2176</v>
      </c>
      <c r="B124" s="10" t="s">
        <v>447</v>
      </c>
      <c r="C124" s="2" t="s">
        <v>448</v>
      </c>
      <c r="D124" s="1">
        <v>2021</v>
      </c>
      <c r="E124" s="1" t="s">
        <v>449</v>
      </c>
      <c r="F124" s="1" t="s">
        <v>19</v>
      </c>
      <c r="G124" s="3"/>
      <c r="H124" s="4">
        <v>1</v>
      </c>
      <c r="I124" s="5">
        <v>1</v>
      </c>
      <c r="J124" s="1" t="s">
        <v>450</v>
      </c>
      <c r="K124" s="1" t="s">
        <v>717</v>
      </c>
      <c r="L124" s="1">
        <v>1</v>
      </c>
      <c r="M124" s="1"/>
      <c r="N124" s="1" t="s">
        <v>451</v>
      </c>
      <c r="O124" s="4" t="s">
        <v>555</v>
      </c>
      <c r="P124" s="6" t="s">
        <v>555</v>
      </c>
      <c r="Q124" s="28"/>
      <c r="R124" s="1" t="s">
        <v>646</v>
      </c>
      <c r="U124" s="50">
        <f t="shared" si="1"/>
        <v>1</v>
      </c>
    </row>
    <row r="125" spans="1:21" x14ac:dyDescent="0.3">
      <c r="A125" s="49">
        <v>2206</v>
      </c>
      <c r="B125" s="10" t="s">
        <v>452</v>
      </c>
      <c r="C125" s="2" t="s">
        <v>453</v>
      </c>
      <c r="D125" s="1">
        <v>2021</v>
      </c>
      <c r="E125" s="1" t="s">
        <v>454</v>
      </c>
      <c r="F125" s="1" t="s">
        <v>19</v>
      </c>
      <c r="G125" s="3"/>
      <c r="H125" s="4">
        <v>1</v>
      </c>
      <c r="I125" s="5"/>
      <c r="J125" s="1" t="s">
        <v>455</v>
      </c>
      <c r="K125" s="1" t="s">
        <v>717</v>
      </c>
      <c r="L125" s="1">
        <v>1</v>
      </c>
      <c r="M125" s="1"/>
      <c r="N125" s="1" t="s">
        <v>456</v>
      </c>
      <c r="O125" s="4" t="s">
        <v>555</v>
      </c>
      <c r="P125" s="6" t="s">
        <v>555</v>
      </c>
      <c r="Q125" s="28"/>
      <c r="R125" s="1" t="s">
        <v>566</v>
      </c>
      <c r="U125" s="50">
        <f t="shared" si="1"/>
        <v>1</v>
      </c>
    </row>
    <row r="126" spans="1:21" x14ac:dyDescent="0.3">
      <c r="A126" s="49">
        <v>2207</v>
      </c>
      <c r="B126" s="10" t="s">
        <v>457</v>
      </c>
      <c r="C126" s="2" t="s">
        <v>458</v>
      </c>
      <c r="D126" s="1">
        <v>2021</v>
      </c>
      <c r="E126" s="1" t="s">
        <v>459</v>
      </c>
      <c r="F126" s="1" t="s">
        <v>19</v>
      </c>
      <c r="G126" s="3"/>
      <c r="H126" s="4">
        <v>1</v>
      </c>
      <c r="I126" s="5"/>
      <c r="J126" s="1" t="s">
        <v>460</v>
      </c>
      <c r="K126" s="1" t="s">
        <v>717</v>
      </c>
      <c r="L126" s="1">
        <v>1</v>
      </c>
      <c r="M126" s="1"/>
      <c r="N126" s="1"/>
      <c r="O126" s="4" t="s">
        <v>555</v>
      </c>
      <c r="P126" s="6" t="s">
        <v>555</v>
      </c>
      <c r="Q126" s="28" t="s">
        <v>569</v>
      </c>
      <c r="R126" s="1" t="s">
        <v>647</v>
      </c>
      <c r="U126" s="50">
        <f t="shared" si="1"/>
        <v>1</v>
      </c>
    </row>
    <row r="127" spans="1:21" x14ac:dyDescent="0.3">
      <c r="A127" s="49">
        <v>2225</v>
      </c>
      <c r="B127" s="10" t="s">
        <v>461</v>
      </c>
      <c r="C127" s="2" t="s">
        <v>649</v>
      </c>
      <c r="D127" s="1">
        <v>2018</v>
      </c>
      <c r="E127" s="1" t="s">
        <v>462</v>
      </c>
      <c r="F127" s="1" t="s">
        <v>19</v>
      </c>
      <c r="G127" s="3"/>
      <c r="H127" s="4">
        <v>1</v>
      </c>
      <c r="I127" s="5"/>
      <c r="J127" s="1" t="s">
        <v>463</v>
      </c>
      <c r="K127" s="1" t="s">
        <v>717</v>
      </c>
      <c r="L127" s="1">
        <v>1</v>
      </c>
      <c r="M127" s="1"/>
      <c r="N127" s="1" t="s">
        <v>648</v>
      </c>
      <c r="O127" s="4" t="s">
        <v>556</v>
      </c>
      <c r="P127" s="6" t="s">
        <v>555</v>
      </c>
      <c r="Q127" s="28"/>
      <c r="R127" s="1" t="s">
        <v>648</v>
      </c>
      <c r="U127" s="50">
        <f t="shared" si="1"/>
        <v>1</v>
      </c>
    </row>
    <row r="128" spans="1:21" x14ac:dyDescent="0.3">
      <c r="A128" s="49">
        <v>2288</v>
      </c>
      <c r="B128" s="10" t="s">
        <v>464</v>
      </c>
      <c r="C128" s="2" t="s">
        <v>465</v>
      </c>
      <c r="D128" s="1">
        <v>2015</v>
      </c>
      <c r="E128" s="1" t="s">
        <v>466</v>
      </c>
      <c r="F128" s="1" t="s">
        <v>19</v>
      </c>
      <c r="G128" s="3">
        <v>1</v>
      </c>
      <c r="H128" s="4"/>
      <c r="I128" s="5"/>
      <c r="J128" s="1"/>
      <c r="K128" s="1" t="s">
        <v>717</v>
      </c>
      <c r="L128" s="1"/>
      <c r="M128" s="1"/>
      <c r="N128" s="1"/>
      <c r="O128" s="4" t="s">
        <v>556</v>
      </c>
      <c r="P128" s="6" t="s">
        <v>555</v>
      </c>
      <c r="Q128" s="28" t="s">
        <v>650</v>
      </c>
      <c r="U128" s="50">
        <f t="shared" si="1"/>
        <v>1</v>
      </c>
    </row>
    <row r="129" spans="1:21" x14ac:dyDescent="0.3">
      <c r="A129" s="49">
        <v>2293</v>
      </c>
      <c r="B129" s="10" t="s">
        <v>467</v>
      </c>
      <c r="C129" s="2" t="s">
        <v>468</v>
      </c>
      <c r="D129" s="1">
        <v>2022</v>
      </c>
      <c r="E129" s="1" t="s">
        <v>469</v>
      </c>
      <c r="F129" s="1" t="s">
        <v>19</v>
      </c>
      <c r="G129" s="3">
        <v>1</v>
      </c>
      <c r="H129" s="4"/>
      <c r="I129" s="5"/>
      <c r="J129" s="1"/>
      <c r="K129" s="1" t="s">
        <v>717</v>
      </c>
      <c r="L129" s="1"/>
      <c r="M129" s="1"/>
      <c r="N129" s="1"/>
      <c r="O129" s="4" t="s">
        <v>556</v>
      </c>
      <c r="P129" s="6" t="s">
        <v>555</v>
      </c>
      <c r="Q129" s="28"/>
      <c r="U129" s="50">
        <f t="shared" si="1"/>
        <v>1</v>
      </c>
    </row>
    <row r="130" spans="1:21" x14ac:dyDescent="0.3">
      <c r="A130" s="49">
        <v>2329</v>
      </c>
      <c r="B130" s="10" t="s">
        <v>470</v>
      </c>
      <c r="C130" s="2" t="s">
        <v>471</v>
      </c>
      <c r="D130" s="1">
        <v>2013</v>
      </c>
      <c r="E130" s="1" t="s">
        <v>472</v>
      </c>
      <c r="F130" s="1" t="s">
        <v>19</v>
      </c>
      <c r="G130" s="3"/>
      <c r="H130" s="4">
        <v>1</v>
      </c>
      <c r="I130" s="5"/>
      <c r="J130" s="1" t="s">
        <v>473</v>
      </c>
      <c r="K130" s="1" t="s">
        <v>717</v>
      </c>
      <c r="L130" s="1">
        <v>1</v>
      </c>
      <c r="M130" s="1"/>
      <c r="N130" s="1" t="s">
        <v>474</v>
      </c>
      <c r="O130" s="4" t="s">
        <v>556</v>
      </c>
      <c r="P130" s="6" t="s">
        <v>555</v>
      </c>
      <c r="Q130" s="28" t="s">
        <v>245</v>
      </c>
      <c r="R130" s="1" t="s">
        <v>651</v>
      </c>
      <c r="U130" s="50">
        <f t="shared" ref="U130:U159" si="2">COUNTIF(O130, "yes")+ COUNTIF(O130,"no")+COUNTIF(O130,"no - survey")</f>
        <v>1</v>
      </c>
    </row>
    <row r="131" spans="1:21" x14ac:dyDescent="0.3">
      <c r="A131" s="49">
        <v>2349</v>
      </c>
      <c r="B131" s="9" t="s">
        <v>475</v>
      </c>
      <c r="C131" s="2" t="s">
        <v>476</v>
      </c>
      <c r="D131" s="1">
        <v>2014</v>
      </c>
      <c r="E131" s="1" t="s">
        <v>477</v>
      </c>
      <c r="F131" s="1" t="s">
        <v>19</v>
      </c>
      <c r="G131" s="3"/>
      <c r="H131" s="4">
        <v>1</v>
      </c>
      <c r="I131" s="5"/>
      <c r="J131" s="1" t="s">
        <v>478</v>
      </c>
      <c r="K131" s="1" t="s">
        <v>717</v>
      </c>
      <c r="L131" s="1">
        <v>1</v>
      </c>
      <c r="M131" s="1"/>
      <c r="N131" s="1"/>
      <c r="O131" s="4" t="s">
        <v>556</v>
      </c>
      <c r="P131" s="6" t="s">
        <v>555</v>
      </c>
      <c r="Q131" s="28" t="s">
        <v>645</v>
      </c>
      <c r="R131" s="1" t="s">
        <v>671</v>
      </c>
      <c r="U131" s="50">
        <f t="shared" si="2"/>
        <v>1</v>
      </c>
    </row>
    <row r="132" spans="1:21" x14ac:dyDescent="0.3">
      <c r="A132" s="49">
        <v>2350</v>
      </c>
      <c r="B132" s="10" t="s">
        <v>479</v>
      </c>
      <c r="C132" s="2" t="s">
        <v>480</v>
      </c>
      <c r="D132" s="1">
        <v>2008</v>
      </c>
      <c r="E132" s="1" t="s">
        <v>481</v>
      </c>
      <c r="F132" s="1" t="s">
        <v>19</v>
      </c>
      <c r="G132" s="3"/>
      <c r="H132" s="4">
        <v>1</v>
      </c>
      <c r="I132" s="5"/>
      <c r="J132" s="1" t="s">
        <v>482</v>
      </c>
      <c r="K132" s="1" t="s">
        <v>717</v>
      </c>
      <c r="L132" s="1">
        <v>1</v>
      </c>
      <c r="M132" s="1"/>
      <c r="N132" s="1"/>
      <c r="O132" s="4" t="s">
        <v>556</v>
      </c>
      <c r="P132" s="6" t="s">
        <v>555</v>
      </c>
      <c r="Q132" s="28"/>
      <c r="R132" s="1" t="s">
        <v>670</v>
      </c>
      <c r="U132" s="50">
        <f t="shared" si="2"/>
        <v>1</v>
      </c>
    </row>
    <row r="133" spans="1:21" x14ac:dyDescent="0.3">
      <c r="A133" s="49">
        <v>2374</v>
      </c>
      <c r="B133" s="10" t="s">
        <v>483</v>
      </c>
      <c r="C133" s="2" t="s">
        <v>484</v>
      </c>
      <c r="D133" s="1">
        <v>2015</v>
      </c>
      <c r="E133" s="1" t="s">
        <v>694</v>
      </c>
      <c r="F133" s="1" t="s">
        <v>19</v>
      </c>
      <c r="G133" s="3"/>
      <c r="H133" s="4">
        <v>1</v>
      </c>
      <c r="I133" s="5"/>
      <c r="J133" s="1" t="s">
        <v>482</v>
      </c>
      <c r="K133" s="1" t="s">
        <v>717</v>
      </c>
      <c r="L133" s="1">
        <v>1</v>
      </c>
      <c r="M133" s="1"/>
      <c r="N133" s="1"/>
      <c r="O133" s="4" t="s">
        <v>555</v>
      </c>
      <c r="P133" s="6" t="s">
        <v>555</v>
      </c>
      <c r="Q133" s="28" t="s">
        <v>669</v>
      </c>
      <c r="R133" s="1" t="s">
        <v>670</v>
      </c>
      <c r="U133" s="50">
        <f t="shared" si="2"/>
        <v>1</v>
      </c>
    </row>
    <row r="134" spans="1:21" x14ac:dyDescent="0.3">
      <c r="A134" s="49">
        <v>2377</v>
      </c>
      <c r="B134" s="10" t="s">
        <v>485</v>
      </c>
      <c r="C134" s="2" t="s">
        <v>486</v>
      </c>
      <c r="D134" s="1">
        <v>2014</v>
      </c>
      <c r="E134" s="1" t="s">
        <v>487</v>
      </c>
      <c r="F134" s="1" t="s">
        <v>19</v>
      </c>
      <c r="G134" s="3"/>
      <c r="H134" s="4">
        <v>1</v>
      </c>
      <c r="I134" s="5"/>
      <c r="J134" s="1" t="s">
        <v>482</v>
      </c>
      <c r="K134" s="1" t="s">
        <v>717</v>
      </c>
      <c r="L134" s="1">
        <v>1</v>
      </c>
      <c r="M134" s="1"/>
      <c r="N134" s="1"/>
      <c r="O134" s="4" t="s">
        <v>556</v>
      </c>
      <c r="P134" s="6" t="s">
        <v>555</v>
      </c>
      <c r="Q134" s="28"/>
      <c r="R134" s="1" t="s">
        <v>670</v>
      </c>
      <c r="S134" s="8"/>
      <c r="U134" s="50">
        <f t="shared" si="2"/>
        <v>1</v>
      </c>
    </row>
    <row r="135" spans="1:21" x14ac:dyDescent="0.3">
      <c r="A135" s="49">
        <v>2432</v>
      </c>
      <c r="B135" s="10" t="s">
        <v>488</v>
      </c>
      <c r="C135" s="2" t="s">
        <v>489</v>
      </c>
      <c r="D135" s="1">
        <v>2009</v>
      </c>
      <c r="E135" s="1" t="s">
        <v>490</v>
      </c>
      <c r="F135" s="1" t="s">
        <v>19</v>
      </c>
      <c r="G135" s="3"/>
      <c r="H135" s="4">
        <v>1</v>
      </c>
      <c r="I135" s="5"/>
      <c r="J135" s="1" t="s">
        <v>482</v>
      </c>
      <c r="K135" s="1" t="s">
        <v>717</v>
      </c>
      <c r="L135" s="1">
        <v>1</v>
      </c>
      <c r="M135" s="1"/>
      <c r="N135" s="1"/>
      <c r="O135" s="4" t="s">
        <v>556</v>
      </c>
      <c r="P135" s="6" t="s">
        <v>555</v>
      </c>
      <c r="Q135" s="28"/>
      <c r="R135" s="1" t="s">
        <v>670</v>
      </c>
      <c r="S135" s="8" t="s">
        <v>672</v>
      </c>
      <c r="U135" s="50">
        <f t="shared" si="2"/>
        <v>1</v>
      </c>
    </row>
    <row r="136" spans="1:21" x14ac:dyDescent="0.3">
      <c r="A136" s="49">
        <v>2465</v>
      </c>
      <c r="B136" s="9" t="s">
        <v>491</v>
      </c>
      <c r="C136" s="2" t="s">
        <v>630</v>
      </c>
      <c r="D136" s="1">
        <v>2013</v>
      </c>
      <c r="E136" s="1" t="s">
        <v>492</v>
      </c>
      <c r="F136" s="1" t="s">
        <v>19</v>
      </c>
      <c r="G136" s="3"/>
      <c r="H136" s="4">
        <v>1</v>
      </c>
      <c r="I136" s="5"/>
      <c r="J136" s="1" t="s">
        <v>493</v>
      </c>
      <c r="K136" s="1" t="s">
        <v>717</v>
      </c>
      <c r="L136" s="1">
        <v>1</v>
      </c>
      <c r="M136" s="1"/>
      <c r="N136" s="1"/>
      <c r="O136" s="4" t="s">
        <v>556</v>
      </c>
      <c r="P136" s="6" t="s">
        <v>555</v>
      </c>
      <c r="Q136" s="28"/>
      <c r="R136" s="1" t="s">
        <v>673</v>
      </c>
      <c r="U136" s="50">
        <f t="shared" si="2"/>
        <v>1</v>
      </c>
    </row>
    <row r="137" spans="1:21" x14ac:dyDescent="0.3">
      <c r="A137" s="49">
        <v>2472</v>
      </c>
      <c r="B137" s="9" t="s">
        <v>494</v>
      </c>
      <c r="C137" s="2" t="s">
        <v>495</v>
      </c>
      <c r="D137" s="1">
        <v>2020</v>
      </c>
      <c r="E137" s="1" t="s">
        <v>496</v>
      </c>
      <c r="F137" s="1" t="s">
        <v>19</v>
      </c>
      <c r="G137" s="3"/>
      <c r="H137" s="4">
        <v>1</v>
      </c>
      <c r="I137" s="5"/>
      <c r="J137" s="1"/>
      <c r="K137" s="1" t="s">
        <v>717</v>
      </c>
      <c r="L137" s="1">
        <v>1</v>
      </c>
      <c r="M137" s="1"/>
      <c r="N137" s="1" t="s">
        <v>497</v>
      </c>
      <c r="O137" s="4" t="s">
        <v>556</v>
      </c>
      <c r="P137" s="6" t="s">
        <v>555</v>
      </c>
      <c r="Q137" s="28"/>
      <c r="R137" s="1" t="s">
        <v>673</v>
      </c>
      <c r="U137" s="50">
        <f t="shared" si="2"/>
        <v>1</v>
      </c>
    </row>
    <row r="138" spans="1:21" x14ac:dyDescent="0.3">
      <c r="A138" s="49">
        <v>2486</v>
      </c>
      <c r="B138" s="9" t="s">
        <v>498</v>
      </c>
      <c r="C138" s="2" t="s">
        <v>499</v>
      </c>
      <c r="D138" s="1">
        <v>2016</v>
      </c>
      <c r="E138" s="1" t="s">
        <v>500</v>
      </c>
      <c r="F138" s="1" t="s">
        <v>19</v>
      </c>
      <c r="G138" s="3"/>
      <c r="H138" s="4">
        <v>1</v>
      </c>
      <c r="I138" s="5"/>
      <c r="J138" s="1"/>
      <c r="K138" s="1" t="s">
        <v>717</v>
      </c>
      <c r="L138" s="1">
        <v>1</v>
      </c>
      <c r="M138" s="1"/>
      <c r="N138" s="1"/>
      <c r="O138" s="4" t="s">
        <v>556</v>
      </c>
      <c r="P138" s="6" t="s">
        <v>555</v>
      </c>
      <c r="Q138" s="28"/>
      <c r="R138" s="1" t="s">
        <v>673</v>
      </c>
      <c r="U138" s="50">
        <f t="shared" si="2"/>
        <v>1</v>
      </c>
    </row>
    <row r="139" spans="1:21" x14ac:dyDescent="0.3">
      <c r="A139" s="49">
        <v>2526</v>
      </c>
      <c r="B139" s="1" t="s">
        <v>501</v>
      </c>
      <c r="C139" s="2" t="s">
        <v>502</v>
      </c>
      <c r="D139" s="1">
        <v>2023</v>
      </c>
      <c r="E139" s="1" t="s">
        <v>705</v>
      </c>
      <c r="F139" s="1" t="s">
        <v>19</v>
      </c>
      <c r="G139" s="3"/>
      <c r="H139" s="4"/>
      <c r="I139" s="5">
        <v>1</v>
      </c>
      <c r="J139" s="1" t="s">
        <v>503</v>
      </c>
      <c r="K139" s="1" t="s">
        <v>717</v>
      </c>
      <c r="L139" s="1"/>
      <c r="M139" s="1">
        <v>1</v>
      </c>
      <c r="N139" s="1" t="s">
        <v>504</v>
      </c>
      <c r="O139" s="4" t="s">
        <v>555</v>
      </c>
      <c r="P139" s="6" t="s">
        <v>556</v>
      </c>
      <c r="Q139" s="28"/>
      <c r="R139" s="1" t="s">
        <v>674</v>
      </c>
      <c r="U139" s="50">
        <f t="shared" si="2"/>
        <v>1</v>
      </c>
    </row>
    <row r="140" spans="1:21" x14ac:dyDescent="0.3">
      <c r="A140" s="49">
        <v>2551</v>
      </c>
      <c r="B140" s="1" t="s">
        <v>505</v>
      </c>
      <c r="C140" s="2" t="s">
        <v>506</v>
      </c>
      <c r="D140" s="1">
        <v>2014</v>
      </c>
      <c r="E140" s="1" t="s">
        <v>704</v>
      </c>
      <c r="F140" s="1" t="s">
        <v>507</v>
      </c>
      <c r="G140" s="3"/>
      <c r="H140" s="4">
        <v>1</v>
      </c>
      <c r="I140" s="5"/>
      <c r="J140" s="1"/>
      <c r="K140" s="1" t="s">
        <v>717</v>
      </c>
      <c r="L140" s="1">
        <v>1</v>
      </c>
      <c r="M140" s="1"/>
      <c r="N140" s="1"/>
      <c r="O140" s="4" t="s">
        <v>557</v>
      </c>
      <c r="P140" s="6" t="s">
        <v>555</v>
      </c>
      <c r="Q140" s="28"/>
      <c r="U140" s="50">
        <f t="shared" si="2"/>
        <v>1</v>
      </c>
    </row>
    <row r="141" spans="1:21" x14ac:dyDescent="0.3">
      <c r="A141" s="49">
        <v>2562</v>
      </c>
      <c r="B141" s="1" t="s">
        <v>508</v>
      </c>
      <c r="C141" s="2" t="s">
        <v>509</v>
      </c>
      <c r="D141" s="1">
        <v>2015</v>
      </c>
      <c r="E141" s="1" t="s">
        <v>703</v>
      </c>
      <c r="F141" s="1" t="s">
        <v>507</v>
      </c>
      <c r="G141" s="3"/>
      <c r="H141" s="4">
        <v>1</v>
      </c>
      <c r="I141" s="5"/>
      <c r="J141" s="1" t="s">
        <v>510</v>
      </c>
      <c r="K141" s="1" t="s">
        <v>717</v>
      </c>
      <c r="L141" s="1">
        <v>1</v>
      </c>
      <c r="M141" s="1"/>
      <c r="N141" s="1"/>
      <c r="O141" s="4" t="s">
        <v>556</v>
      </c>
      <c r="P141" s="6" t="s">
        <v>555</v>
      </c>
      <c r="Q141" s="28"/>
      <c r="R141" s="1" t="s">
        <v>670</v>
      </c>
      <c r="U141" s="50">
        <f t="shared" si="2"/>
        <v>1</v>
      </c>
    </row>
    <row r="142" spans="1:21" x14ac:dyDescent="0.3">
      <c r="A142" s="49">
        <v>2568</v>
      </c>
      <c r="B142" s="1" t="s">
        <v>511</v>
      </c>
      <c r="C142" s="2" t="s">
        <v>676</v>
      </c>
      <c r="D142" s="1">
        <v>2023</v>
      </c>
      <c r="E142" s="1" t="s">
        <v>716</v>
      </c>
      <c r="F142" s="1" t="s">
        <v>512</v>
      </c>
      <c r="G142" s="3">
        <v>1</v>
      </c>
      <c r="H142" s="4"/>
      <c r="I142" s="5"/>
      <c r="J142" s="1"/>
      <c r="K142" s="1" t="s">
        <v>717</v>
      </c>
      <c r="L142" s="1"/>
      <c r="M142" s="1"/>
      <c r="N142" s="1"/>
      <c r="O142" s="4" t="s">
        <v>556</v>
      </c>
      <c r="P142" s="6" t="s">
        <v>555</v>
      </c>
      <c r="Q142" s="28"/>
      <c r="U142" s="50">
        <f t="shared" si="2"/>
        <v>1</v>
      </c>
    </row>
    <row r="143" spans="1:21" x14ac:dyDescent="0.3">
      <c r="A143" s="49">
        <v>2586</v>
      </c>
      <c r="B143" s="1" t="s">
        <v>513</v>
      </c>
      <c r="C143" s="2" t="s">
        <v>675</v>
      </c>
      <c r="D143" s="1">
        <v>2011</v>
      </c>
      <c r="E143" s="1" t="s">
        <v>698</v>
      </c>
      <c r="F143" s="1" t="s">
        <v>512</v>
      </c>
      <c r="G143" s="3"/>
      <c r="H143" s="4">
        <v>1</v>
      </c>
      <c r="I143" s="5"/>
      <c r="J143" s="1" t="s">
        <v>514</v>
      </c>
      <c r="K143" s="1" t="s">
        <v>717</v>
      </c>
      <c r="L143" s="1">
        <v>1</v>
      </c>
      <c r="M143" s="1"/>
      <c r="N143" s="1"/>
      <c r="O143" s="4" t="s">
        <v>556</v>
      </c>
      <c r="P143" s="6" t="s">
        <v>555</v>
      </c>
      <c r="Q143" s="28"/>
      <c r="R143" s="1" t="s">
        <v>670</v>
      </c>
      <c r="U143" s="50">
        <f t="shared" si="2"/>
        <v>1</v>
      </c>
    </row>
    <row r="144" spans="1:21" x14ac:dyDescent="0.3">
      <c r="A144" s="49">
        <v>2632</v>
      </c>
      <c r="B144" s="1" t="s">
        <v>515</v>
      </c>
      <c r="C144" s="2" t="s">
        <v>677</v>
      </c>
      <c r="D144" s="1">
        <v>2014</v>
      </c>
      <c r="E144" s="1" t="s">
        <v>699</v>
      </c>
      <c r="F144" s="1" t="s">
        <v>512</v>
      </c>
      <c r="G144" s="3"/>
      <c r="H144" s="4">
        <v>1</v>
      </c>
      <c r="I144" s="5"/>
      <c r="J144" s="1" t="s">
        <v>493</v>
      </c>
      <c r="K144" s="1" t="s">
        <v>717</v>
      </c>
      <c r="L144" s="1">
        <v>1</v>
      </c>
      <c r="M144" s="1"/>
      <c r="O144" s="4" t="s">
        <v>555</v>
      </c>
      <c r="P144" s="6" t="s">
        <v>555</v>
      </c>
      <c r="Q144" s="28"/>
      <c r="R144" s="1" t="s">
        <v>516</v>
      </c>
      <c r="U144" s="50">
        <f t="shared" si="2"/>
        <v>1</v>
      </c>
    </row>
    <row r="145" spans="1:21" x14ac:dyDescent="0.3">
      <c r="A145" s="49">
        <v>2635</v>
      </c>
      <c r="B145" s="1" t="s">
        <v>517</v>
      </c>
      <c r="C145" s="2" t="s">
        <v>678</v>
      </c>
      <c r="D145" s="1">
        <v>2021</v>
      </c>
      <c r="E145" s="1" t="s">
        <v>700</v>
      </c>
      <c r="F145" s="1" t="s">
        <v>512</v>
      </c>
      <c r="G145" s="3"/>
      <c r="H145" s="4">
        <v>1</v>
      </c>
      <c r="I145" s="5"/>
      <c r="J145" s="1" t="s">
        <v>493</v>
      </c>
      <c r="K145" s="1" t="s">
        <v>717</v>
      </c>
      <c r="L145" s="1">
        <v>1</v>
      </c>
      <c r="M145" s="1"/>
      <c r="N145" s="1"/>
      <c r="O145" s="4" t="s">
        <v>556</v>
      </c>
      <c r="P145" s="6" t="s">
        <v>556</v>
      </c>
      <c r="Q145" s="28"/>
      <c r="U145" s="50">
        <f t="shared" si="2"/>
        <v>1</v>
      </c>
    </row>
    <row r="146" spans="1:21" x14ac:dyDescent="0.3">
      <c r="A146" s="49">
        <v>2636</v>
      </c>
      <c r="B146" s="1" t="s">
        <v>518</v>
      </c>
      <c r="C146" s="2" t="s">
        <v>679</v>
      </c>
      <c r="D146" s="1">
        <v>2022</v>
      </c>
      <c r="E146" s="1" t="s">
        <v>701</v>
      </c>
      <c r="F146" s="1" t="s">
        <v>512</v>
      </c>
      <c r="G146" s="3"/>
      <c r="H146" s="4">
        <v>1</v>
      </c>
      <c r="I146" s="5"/>
      <c r="J146" s="1" t="s">
        <v>493</v>
      </c>
      <c r="K146" s="1" t="s">
        <v>717</v>
      </c>
      <c r="L146" s="1">
        <v>1</v>
      </c>
      <c r="M146" s="1"/>
      <c r="N146" s="1"/>
      <c r="O146" s="4" t="s">
        <v>556</v>
      </c>
      <c r="P146" s="6" t="s">
        <v>556</v>
      </c>
      <c r="Q146" s="28"/>
      <c r="U146" s="50">
        <f t="shared" si="2"/>
        <v>1</v>
      </c>
    </row>
    <row r="147" spans="1:21" x14ac:dyDescent="0.3">
      <c r="A147" s="49">
        <v>2653</v>
      </c>
      <c r="B147" s="1" t="s">
        <v>519</v>
      </c>
      <c r="C147" s="2" t="s">
        <v>680</v>
      </c>
      <c r="D147" s="1">
        <v>2011</v>
      </c>
      <c r="E147" s="1" t="s">
        <v>702</v>
      </c>
      <c r="F147" s="1" t="s">
        <v>512</v>
      </c>
      <c r="G147" s="3"/>
      <c r="H147" s="4">
        <v>1</v>
      </c>
      <c r="I147" s="5"/>
      <c r="J147" s="1" t="s">
        <v>493</v>
      </c>
      <c r="K147" s="1" t="s">
        <v>717</v>
      </c>
      <c r="L147" s="1">
        <v>1</v>
      </c>
      <c r="M147" s="1"/>
      <c r="N147" s="1" t="s">
        <v>520</v>
      </c>
      <c r="O147" s="4" t="s">
        <v>555</v>
      </c>
      <c r="P147" s="6" t="s">
        <v>555</v>
      </c>
      <c r="Q147" s="28" t="s">
        <v>245</v>
      </c>
      <c r="U147" s="50">
        <f t="shared" si="2"/>
        <v>1</v>
      </c>
    </row>
    <row r="148" spans="1:21" x14ac:dyDescent="0.3">
      <c r="A148" s="49">
        <v>2661</v>
      </c>
      <c r="B148" s="1" t="s">
        <v>521</v>
      </c>
      <c r="C148" s="2" t="s">
        <v>522</v>
      </c>
      <c r="D148" s="1">
        <v>2019</v>
      </c>
      <c r="E148" s="1" t="s">
        <v>523</v>
      </c>
      <c r="F148" s="1" t="s">
        <v>524</v>
      </c>
      <c r="G148" s="3"/>
      <c r="H148" s="4"/>
      <c r="I148" s="5"/>
      <c r="J148" s="1"/>
      <c r="K148" s="1"/>
      <c r="L148" s="1"/>
      <c r="M148" s="1"/>
      <c r="N148" s="1"/>
      <c r="O148" s="26" t="s">
        <v>556</v>
      </c>
      <c r="P148" s="27" t="s">
        <v>556</v>
      </c>
      <c r="Q148" s="30"/>
      <c r="R148" s="31"/>
      <c r="U148" s="50">
        <f t="shared" si="2"/>
        <v>1</v>
      </c>
    </row>
    <row r="149" spans="1:21" x14ac:dyDescent="0.3">
      <c r="A149" s="49">
        <v>2662</v>
      </c>
      <c r="B149" s="1" t="s">
        <v>525</v>
      </c>
      <c r="C149" s="2" t="s">
        <v>526</v>
      </c>
      <c r="D149" s="1">
        <v>2021</v>
      </c>
      <c r="E149" s="1" t="s">
        <v>527</v>
      </c>
      <c r="F149" s="1" t="s">
        <v>524</v>
      </c>
      <c r="G149" s="3"/>
      <c r="H149" s="4"/>
      <c r="I149" s="5"/>
      <c r="J149" s="1"/>
      <c r="K149" s="1"/>
      <c r="L149" s="1"/>
      <c r="M149" s="1"/>
      <c r="N149" s="1"/>
      <c r="O149" s="26" t="s">
        <v>556</v>
      </c>
      <c r="P149" s="27" t="s">
        <v>555</v>
      </c>
      <c r="Q149" s="30"/>
      <c r="R149" s="31" t="s">
        <v>681</v>
      </c>
      <c r="U149" s="50">
        <f t="shared" si="2"/>
        <v>1</v>
      </c>
    </row>
    <row r="150" spans="1:21" x14ac:dyDescent="0.3">
      <c r="A150" s="49">
        <v>2663</v>
      </c>
      <c r="B150" s="1" t="s">
        <v>528</v>
      </c>
      <c r="C150" s="2" t="s">
        <v>709</v>
      </c>
      <c r="D150" s="1">
        <v>2021</v>
      </c>
      <c r="E150" s="1" t="s">
        <v>529</v>
      </c>
      <c r="F150" s="1" t="s">
        <v>524</v>
      </c>
      <c r="G150" s="3"/>
      <c r="H150" s="4"/>
      <c r="I150" s="5"/>
      <c r="J150" s="1"/>
      <c r="K150" s="1"/>
      <c r="L150" s="1"/>
      <c r="M150" s="1"/>
      <c r="N150" s="1"/>
      <c r="O150" s="26" t="s">
        <v>556</v>
      </c>
      <c r="P150" s="27" t="s">
        <v>555</v>
      </c>
      <c r="Q150" s="30"/>
      <c r="R150" s="31" t="s">
        <v>682</v>
      </c>
      <c r="U150" s="50">
        <f t="shared" si="2"/>
        <v>1</v>
      </c>
    </row>
    <row r="151" spans="1:21" x14ac:dyDescent="0.3">
      <c r="A151" s="49">
        <v>2664</v>
      </c>
      <c r="B151" s="1" t="s">
        <v>530</v>
      </c>
      <c r="C151" s="2" t="s">
        <v>531</v>
      </c>
      <c r="D151" s="1">
        <v>2019</v>
      </c>
      <c r="E151" s="1" t="s">
        <v>532</v>
      </c>
      <c r="F151" s="1" t="s">
        <v>524</v>
      </c>
      <c r="G151" s="3"/>
      <c r="H151" s="4"/>
      <c r="I151" s="5"/>
      <c r="J151" s="1"/>
      <c r="K151" s="1"/>
      <c r="L151" s="1"/>
      <c r="M151" s="1"/>
      <c r="N151" s="1"/>
      <c r="O151" s="26" t="s">
        <v>555</v>
      </c>
      <c r="P151" s="27" t="s">
        <v>556</v>
      </c>
      <c r="Q151" s="30"/>
      <c r="R151" s="31" t="s">
        <v>683</v>
      </c>
      <c r="U151" s="50">
        <f t="shared" si="2"/>
        <v>1</v>
      </c>
    </row>
    <row r="152" spans="1:21" x14ac:dyDescent="0.3">
      <c r="A152" s="49">
        <v>2665</v>
      </c>
      <c r="B152" s="1" t="s">
        <v>533</v>
      </c>
      <c r="C152" s="2" t="s">
        <v>534</v>
      </c>
      <c r="D152" s="1">
        <v>2010</v>
      </c>
      <c r="E152" s="1" t="s">
        <v>535</v>
      </c>
      <c r="F152" s="1" t="s">
        <v>524</v>
      </c>
      <c r="G152" s="3"/>
      <c r="H152" s="4"/>
      <c r="I152" s="5"/>
      <c r="J152" s="1"/>
      <c r="K152" s="1"/>
      <c r="L152" s="1"/>
      <c r="M152" s="1"/>
      <c r="N152" s="1"/>
      <c r="O152" s="26" t="s">
        <v>556</v>
      </c>
      <c r="P152" s="27" t="s">
        <v>555</v>
      </c>
      <c r="Q152" s="30"/>
      <c r="R152" s="31"/>
      <c r="U152" s="50">
        <f t="shared" si="2"/>
        <v>1</v>
      </c>
    </row>
    <row r="153" spans="1:21" x14ac:dyDescent="0.3">
      <c r="A153" s="49">
        <v>2666</v>
      </c>
      <c r="B153" s="1" t="s">
        <v>536</v>
      </c>
      <c r="C153" s="2" t="s">
        <v>537</v>
      </c>
      <c r="D153" s="1">
        <v>2020</v>
      </c>
      <c r="E153" s="1" t="s">
        <v>538</v>
      </c>
      <c r="F153" s="1" t="s">
        <v>524</v>
      </c>
      <c r="G153" s="3"/>
      <c r="H153" s="4"/>
      <c r="I153" s="5"/>
      <c r="J153" s="1"/>
      <c r="K153" s="1"/>
      <c r="L153" s="1"/>
      <c r="M153" s="1"/>
      <c r="N153" s="1"/>
      <c r="O153" s="26" t="s">
        <v>556</v>
      </c>
      <c r="P153" s="27" t="s">
        <v>556</v>
      </c>
      <c r="Q153" s="30"/>
      <c r="R153" s="8" t="s">
        <v>691</v>
      </c>
      <c r="U153" s="50">
        <f t="shared" si="2"/>
        <v>1</v>
      </c>
    </row>
    <row r="154" spans="1:21" x14ac:dyDescent="0.3">
      <c r="A154" s="49">
        <v>2667</v>
      </c>
      <c r="B154" s="1" t="s">
        <v>539</v>
      </c>
      <c r="C154" s="2" t="s">
        <v>708</v>
      </c>
      <c r="D154" s="1">
        <v>2022</v>
      </c>
      <c r="E154" s="1" t="s">
        <v>540</v>
      </c>
      <c r="F154" s="1" t="s">
        <v>524</v>
      </c>
      <c r="G154" s="3"/>
      <c r="H154" s="4"/>
      <c r="I154" s="5"/>
      <c r="J154" s="1"/>
      <c r="K154" s="1"/>
      <c r="L154" s="1"/>
      <c r="M154" s="1"/>
      <c r="N154" s="1"/>
      <c r="O154" s="26" t="s">
        <v>556</v>
      </c>
      <c r="P154" s="27" t="s">
        <v>555</v>
      </c>
      <c r="Q154" s="30"/>
      <c r="R154" s="31" t="s">
        <v>684</v>
      </c>
      <c r="U154" s="50">
        <f t="shared" si="2"/>
        <v>1</v>
      </c>
    </row>
    <row r="155" spans="1:21" x14ac:dyDescent="0.3">
      <c r="A155" s="49">
        <v>2669</v>
      </c>
      <c r="B155" s="1" t="s">
        <v>542</v>
      </c>
      <c r="C155" s="2" t="s">
        <v>706</v>
      </c>
      <c r="D155" s="1">
        <v>2020</v>
      </c>
      <c r="E155" s="1" t="s">
        <v>543</v>
      </c>
      <c r="F155" s="1" t="s">
        <v>524</v>
      </c>
      <c r="G155" s="3"/>
      <c r="H155" s="4"/>
      <c r="I155" s="5"/>
      <c r="J155" s="1"/>
      <c r="K155" s="1"/>
      <c r="L155" s="1"/>
      <c r="M155" s="1"/>
      <c r="N155" s="1"/>
      <c r="O155" s="26" t="s">
        <v>556</v>
      </c>
      <c r="P155" s="27" t="s">
        <v>556</v>
      </c>
      <c r="Q155" s="30"/>
      <c r="R155" s="31" t="s">
        <v>571</v>
      </c>
      <c r="U155" s="50">
        <f t="shared" si="2"/>
        <v>1</v>
      </c>
    </row>
    <row r="156" spans="1:21" x14ac:dyDescent="0.3">
      <c r="A156" s="49">
        <v>2670</v>
      </c>
      <c r="B156" s="1" t="s">
        <v>544</v>
      </c>
      <c r="C156" s="2" t="s">
        <v>707</v>
      </c>
      <c r="D156" s="1">
        <v>2020</v>
      </c>
      <c r="E156" s="1" t="s">
        <v>545</v>
      </c>
      <c r="F156" s="1" t="s">
        <v>524</v>
      </c>
      <c r="G156" s="3"/>
      <c r="H156" s="4"/>
      <c r="I156" s="5"/>
      <c r="J156" s="1"/>
      <c r="K156" s="1"/>
      <c r="L156" s="1"/>
      <c r="M156" s="1"/>
      <c r="N156" s="1"/>
      <c r="O156" s="26" t="s">
        <v>555</v>
      </c>
      <c r="P156" s="27" t="s">
        <v>556</v>
      </c>
      <c r="Q156" s="30"/>
      <c r="R156" s="31" t="s">
        <v>685</v>
      </c>
      <c r="U156" s="50">
        <f t="shared" si="2"/>
        <v>1</v>
      </c>
    </row>
    <row r="157" spans="1:21" x14ac:dyDescent="0.3">
      <c r="A157" s="49">
        <v>2671</v>
      </c>
      <c r="B157" s="1" t="s">
        <v>546</v>
      </c>
      <c r="C157" s="2" t="s">
        <v>547</v>
      </c>
      <c r="D157" s="1">
        <v>2019</v>
      </c>
      <c r="E157" s="1" t="s">
        <v>548</v>
      </c>
      <c r="F157" s="1" t="s">
        <v>524</v>
      </c>
      <c r="G157" s="3"/>
      <c r="H157" s="4"/>
      <c r="I157" s="5"/>
      <c r="J157" s="1"/>
      <c r="K157" s="1"/>
      <c r="L157" s="1"/>
      <c r="M157" s="1"/>
      <c r="N157" s="1"/>
      <c r="O157" s="26" t="s">
        <v>557</v>
      </c>
      <c r="P157" s="27" t="s">
        <v>555</v>
      </c>
      <c r="Q157" s="30"/>
      <c r="R157" s="31" t="s">
        <v>686</v>
      </c>
      <c r="U157" s="50">
        <f t="shared" si="2"/>
        <v>1</v>
      </c>
    </row>
    <row r="158" spans="1:21" x14ac:dyDescent="0.3">
      <c r="A158" s="49">
        <v>2672</v>
      </c>
      <c r="B158" s="1" t="s">
        <v>549</v>
      </c>
      <c r="C158" s="2" t="s">
        <v>550</v>
      </c>
      <c r="D158" s="1">
        <v>2013</v>
      </c>
      <c r="E158" s="1" t="s">
        <v>551</v>
      </c>
      <c r="F158" s="1" t="s">
        <v>524</v>
      </c>
      <c r="G158" s="3"/>
      <c r="H158" s="4"/>
      <c r="I158" s="5"/>
      <c r="J158" s="1"/>
      <c r="K158" s="1"/>
      <c r="L158" s="1"/>
      <c r="M158" s="1"/>
      <c r="N158" s="1"/>
      <c r="O158" s="26" t="s">
        <v>557</v>
      </c>
      <c r="P158" s="27" t="s">
        <v>555</v>
      </c>
      <c r="Q158" s="30"/>
      <c r="R158" s="31"/>
      <c r="U158" s="50">
        <f t="shared" si="2"/>
        <v>1</v>
      </c>
    </row>
    <row r="159" spans="1:21" ht="15" thickBot="1" x14ac:dyDescent="0.35">
      <c r="A159" s="52">
        <v>2673</v>
      </c>
      <c r="B159" s="53" t="s">
        <v>552</v>
      </c>
      <c r="C159" s="54" t="s">
        <v>553</v>
      </c>
      <c r="D159" s="53">
        <v>2023</v>
      </c>
      <c r="E159" s="53" t="s">
        <v>554</v>
      </c>
      <c r="F159" s="53" t="s">
        <v>524</v>
      </c>
      <c r="G159" s="55"/>
      <c r="H159" s="56"/>
      <c r="I159" s="57"/>
      <c r="J159" s="53"/>
      <c r="K159" s="53"/>
      <c r="L159" s="53"/>
      <c r="M159" s="53"/>
      <c r="N159" s="53"/>
      <c r="O159" s="58" t="s">
        <v>557</v>
      </c>
      <c r="P159" s="59" t="s">
        <v>555</v>
      </c>
      <c r="Q159" s="60"/>
      <c r="R159" s="61" t="s">
        <v>687</v>
      </c>
      <c r="S159" s="53"/>
      <c r="T159" s="62"/>
      <c r="U159" s="63">
        <f t="shared" si="2"/>
        <v>1</v>
      </c>
    </row>
    <row r="161" spans="18:19" x14ac:dyDescent="0.3">
      <c r="R161" s="48"/>
      <c r="S161" s="48"/>
    </row>
  </sheetData>
  <phoneticPr fontId="7" type="noConversion"/>
  <hyperlinks>
    <hyperlink ref="C2" r:id="rId1" xr:uid="{00000000-0004-0000-0000-000000000000}"/>
    <hyperlink ref="C3" r:id="rId2" xr:uid="{00000000-0004-0000-0000-000002000000}"/>
    <hyperlink ref="C4" r:id="rId3" xr:uid="{00000000-0004-0000-0000-000003000000}"/>
    <hyperlink ref="C5" r:id="rId4" xr:uid="{00000000-0004-0000-0000-000004000000}"/>
    <hyperlink ref="C6" r:id="rId5" xr:uid="{00000000-0004-0000-0000-000005000000}"/>
    <hyperlink ref="C7" r:id="rId6" xr:uid="{00000000-0004-0000-0000-000007000000}"/>
    <hyperlink ref="C8" r:id="rId7" xr:uid="{00000000-0004-0000-0000-000008000000}"/>
    <hyperlink ref="C9" r:id="rId8" xr:uid="{00000000-0004-0000-0000-000009000000}"/>
    <hyperlink ref="C10" r:id="rId9" xr:uid="{00000000-0004-0000-0000-00000A000000}"/>
    <hyperlink ref="C11" r:id="rId10" xr:uid="{00000000-0004-0000-0000-00000B000000}"/>
    <hyperlink ref="C12" r:id="rId11" xr:uid="{00000000-0004-0000-0000-00000C000000}"/>
    <hyperlink ref="C13" r:id="rId12" xr:uid="{00000000-0004-0000-0000-00000D000000}"/>
    <hyperlink ref="C14" r:id="rId13" xr:uid="{00000000-0004-0000-0000-00000E000000}"/>
    <hyperlink ref="C15" r:id="rId14" xr:uid="{00000000-0004-0000-0000-00000F000000}"/>
    <hyperlink ref="C16" r:id="rId15" xr:uid="{00000000-0004-0000-0000-000010000000}"/>
    <hyperlink ref="C17" r:id="rId16" xr:uid="{00000000-0004-0000-0000-000011000000}"/>
    <hyperlink ref="C18" r:id="rId17" xr:uid="{00000000-0004-0000-0000-000012000000}"/>
    <hyperlink ref="C19" r:id="rId18" xr:uid="{00000000-0004-0000-0000-000013000000}"/>
    <hyperlink ref="C20" r:id="rId19" xr:uid="{00000000-0004-0000-0000-000014000000}"/>
    <hyperlink ref="C21" r:id="rId20" xr:uid="{00000000-0004-0000-0000-000015000000}"/>
    <hyperlink ref="C22" r:id="rId21" xr:uid="{00000000-0004-0000-0000-000016000000}"/>
    <hyperlink ref="C23" r:id="rId22" xr:uid="{00000000-0004-0000-0000-000017000000}"/>
    <hyperlink ref="C24" r:id="rId23" xr:uid="{00000000-0004-0000-0000-000018000000}"/>
    <hyperlink ref="C25" r:id="rId24" xr:uid="{00000000-0004-0000-0000-000019000000}"/>
    <hyperlink ref="C26" r:id="rId25" xr:uid="{00000000-0004-0000-0000-00001A000000}"/>
    <hyperlink ref="C28" r:id="rId26" xr:uid="{00000000-0004-0000-0000-00001C000000}"/>
    <hyperlink ref="C29" r:id="rId27" xr:uid="{00000000-0004-0000-0000-00001D000000}"/>
    <hyperlink ref="C30" r:id="rId28" xr:uid="{00000000-0004-0000-0000-00001F000000}"/>
    <hyperlink ref="C31" r:id="rId29" xr:uid="{00000000-0004-0000-0000-000020000000}"/>
    <hyperlink ref="C32" r:id="rId30" xr:uid="{00000000-0004-0000-0000-000022000000}"/>
    <hyperlink ref="C33" r:id="rId31" xr:uid="{00000000-0004-0000-0000-000023000000}"/>
    <hyperlink ref="C34" r:id="rId32" xr:uid="{00000000-0004-0000-0000-000024000000}"/>
    <hyperlink ref="C35" r:id="rId33" xr:uid="{00000000-0004-0000-0000-000025000000}"/>
    <hyperlink ref="C36" r:id="rId34" xr:uid="{00000000-0004-0000-0000-000026000000}"/>
    <hyperlink ref="C37" r:id="rId35" xr:uid="{00000000-0004-0000-0000-000027000000}"/>
    <hyperlink ref="C38" r:id="rId36" xr:uid="{00000000-0004-0000-0000-000028000000}"/>
    <hyperlink ref="C39" r:id="rId37" xr:uid="{00000000-0004-0000-0000-000029000000}"/>
    <hyperlink ref="C40" r:id="rId38" xr:uid="{00000000-0004-0000-0000-00002A000000}"/>
    <hyperlink ref="C41" r:id="rId39" xr:uid="{00000000-0004-0000-0000-00002B000000}"/>
    <hyperlink ref="C42" r:id="rId40" xr:uid="{00000000-0004-0000-0000-00002C000000}"/>
    <hyperlink ref="C43" r:id="rId41" xr:uid="{00000000-0004-0000-0000-00002D000000}"/>
    <hyperlink ref="C44" r:id="rId42" xr:uid="{00000000-0004-0000-0000-00002E000000}"/>
    <hyperlink ref="C45" r:id="rId43" xr:uid="{00000000-0004-0000-0000-00002F000000}"/>
    <hyperlink ref="C46" r:id="rId44" xr:uid="{00000000-0004-0000-0000-000030000000}"/>
    <hyperlink ref="C47" r:id="rId45" xr:uid="{00000000-0004-0000-0000-000031000000}"/>
    <hyperlink ref="C48" r:id="rId46" xr:uid="{00000000-0004-0000-0000-000032000000}"/>
    <hyperlink ref="C49" r:id="rId47" xr:uid="{00000000-0004-0000-0000-000034000000}"/>
    <hyperlink ref="C50" r:id="rId48" xr:uid="{00000000-0004-0000-0000-000035000000}"/>
    <hyperlink ref="C51" r:id="rId49" xr:uid="{00000000-0004-0000-0000-000036000000}"/>
    <hyperlink ref="C52" r:id="rId50" xr:uid="{00000000-0004-0000-0000-000037000000}"/>
    <hyperlink ref="C53" r:id="rId51" xr:uid="{00000000-0004-0000-0000-00003A000000}"/>
    <hyperlink ref="C54" r:id="rId52" xr:uid="{00000000-0004-0000-0000-00003B000000}"/>
    <hyperlink ref="C55" r:id="rId53" xr:uid="{00000000-0004-0000-0000-00003C000000}"/>
    <hyperlink ref="C56" r:id="rId54" xr:uid="{00000000-0004-0000-0000-00003D000000}"/>
    <hyperlink ref="C57" r:id="rId55" xr:uid="{00000000-0004-0000-0000-00003E000000}"/>
    <hyperlink ref="C58" r:id="rId56" xr:uid="{00000000-0004-0000-0000-00003F000000}"/>
    <hyperlink ref="C59" r:id="rId57" xr:uid="{00000000-0004-0000-0000-000040000000}"/>
    <hyperlink ref="C60" r:id="rId58" xr:uid="{00000000-0004-0000-0000-000041000000}"/>
    <hyperlink ref="C61" r:id="rId59" xr:uid="{00000000-0004-0000-0000-000042000000}"/>
    <hyperlink ref="C62" r:id="rId60" xr:uid="{00000000-0004-0000-0000-000043000000}"/>
    <hyperlink ref="C63" r:id="rId61" xr:uid="{00000000-0004-0000-0000-000044000000}"/>
    <hyperlink ref="C64" r:id="rId62" xr:uid="{00000000-0004-0000-0000-000045000000}"/>
    <hyperlink ref="C65" r:id="rId63" xr:uid="{00000000-0004-0000-0000-000046000000}"/>
    <hyperlink ref="C66" r:id="rId64" xr:uid="{00000000-0004-0000-0000-000047000000}"/>
    <hyperlink ref="C67" r:id="rId65" xr:uid="{00000000-0004-0000-0000-000048000000}"/>
    <hyperlink ref="C68" r:id="rId66" xr:uid="{00000000-0004-0000-0000-000049000000}"/>
    <hyperlink ref="C69" r:id="rId67" xr:uid="{00000000-0004-0000-0000-00004A000000}"/>
    <hyperlink ref="C70" r:id="rId68" xr:uid="{00000000-0004-0000-0000-00004B000000}"/>
    <hyperlink ref="C71" r:id="rId69" xr:uid="{00000000-0004-0000-0000-00004C000000}"/>
    <hyperlink ref="C72" r:id="rId70" xr:uid="{00000000-0004-0000-0000-00004D000000}"/>
    <hyperlink ref="C73" r:id="rId71" xr:uid="{00000000-0004-0000-0000-00004E000000}"/>
    <hyperlink ref="C74" r:id="rId72" xr:uid="{00000000-0004-0000-0000-00004F000000}"/>
    <hyperlink ref="C75" r:id="rId73" xr:uid="{00000000-0004-0000-0000-000050000000}"/>
    <hyperlink ref="C76" r:id="rId74" xr:uid="{00000000-0004-0000-0000-000051000000}"/>
    <hyperlink ref="C77" r:id="rId75" xr:uid="{00000000-0004-0000-0000-000052000000}"/>
    <hyperlink ref="C78" r:id="rId76" xr:uid="{00000000-0004-0000-0000-000053000000}"/>
    <hyperlink ref="C79" r:id="rId77" xr:uid="{00000000-0004-0000-0000-000054000000}"/>
    <hyperlink ref="C80" r:id="rId78" location="page=151" xr:uid="{00000000-0004-0000-0000-000055000000}"/>
    <hyperlink ref="C81" r:id="rId79" xr:uid="{00000000-0004-0000-0000-000056000000}"/>
    <hyperlink ref="C82" r:id="rId80" xr:uid="{00000000-0004-0000-0000-000057000000}"/>
    <hyperlink ref="C83" r:id="rId81" xr:uid="{00000000-0004-0000-0000-000058000000}"/>
    <hyperlink ref="C84" r:id="rId82" xr:uid="{00000000-0004-0000-0000-000059000000}"/>
    <hyperlink ref="C85" r:id="rId83" xr:uid="{00000000-0004-0000-0000-00005A000000}"/>
    <hyperlink ref="C86" r:id="rId84" xr:uid="{00000000-0004-0000-0000-00005B000000}"/>
    <hyperlink ref="C87" r:id="rId85" xr:uid="{00000000-0004-0000-0000-00005C000000}"/>
    <hyperlink ref="C88" r:id="rId86" xr:uid="{00000000-0004-0000-0000-00005D000000}"/>
    <hyperlink ref="C89" r:id="rId87" xr:uid="{00000000-0004-0000-0000-00005E000000}"/>
    <hyperlink ref="C90" r:id="rId88" xr:uid="{00000000-0004-0000-0000-00005F000000}"/>
    <hyperlink ref="C91" r:id="rId89" xr:uid="{00000000-0004-0000-0000-000061000000}"/>
    <hyperlink ref="C92" r:id="rId90" xr:uid="{00000000-0004-0000-0000-000062000000}"/>
    <hyperlink ref="C93" r:id="rId91" xr:uid="{00000000-0004-0000-0000-000063000000}"/>
    <hyperlink ref="C94" r:id="rId92" xr:uid="{00000000-0004-0000-0000-000064000000}"/>
    <hyperlink ref="C95" r:id="rId93" xr:uid="{00000000-0004-0000-0000-000065000000}"/>
    <hyperlink ref="C96" r:id="rId94" xr:uid="{00000000-0004-0000-0000-000066000000}"/>
    <hyperlink ref="C97" r:id="rId95" xr:uid="{00000000-0004-0000-0000-000067000000}"/>
    <hyperlink ref="C98" r:id="rId96" xr:uid="{00000000-0004-0000-0000-000068000000}"/>
    <hyperlink ref="C99" r:id="rId97" xr:uid="{00000000-0004-0000-0000-000069000000}"/>
    <hyperlink ref="C100" r:id="rId98" xr:uid="{00000000-0004-0000-0000-00006A000000}"/>
    <hyperlink ref="C101" r:id="rId99" location="page=44" xr:uid="{00000000-0004-0000-0000-00006B000000}"/>
    <hyperlink ref="C102" r:id="rId100" xr:uid="{00000000-0004-0000-0000-00006C000000}"/>
    <hyperlink ref="C103" r:id="rId101" xr:uid="{00000000-0004-0000-0000-00006D000000}"/>
    <hyperlink ref="C104" r:id="rId102" xr:uid="{00000000-0004-0000-0000-00006E000000}"/>
    <hyperlink ref="C105" r:id="rId103" xr:uid="{00000000-0004-0000-0000-00006F000000}"/>
    <hyperlink ref="C106" r:id="rId104" xr:uid="{00000000-0004-0000-0000-000070000000}"/>
    <hyperlink ref="C107" r:id="rId105" xr:uid="{00000000-0004-0000-0000-000071000000}"/>
    <hyperlink ref="C108" r:id="rId106" xr:uid="{00000000-0004-0000-0000-000074000000}"/>
    <hyperlink ref="C109" r:id="rId107" xr:uid="{00000000-0004-0000-0000-000075000000}"/>
    <hyperlink ref="C110" r:id="rId108" xr:uid="{00000000-0004-0000-0000-000076000000}"/>
    <hyperlink ref="C111" r:id="rId109" xr:uid="{00000000-0004-0000-0000-000078000000}"/>
    <hyperlink ref="C112" r:id="rId110" xr:uid="{00000000-0004-0000-0000-000079000000}"/>
    <hyperlink ref="C113" r:id="rId111" xr:uid="{00000000-0004-0000-0000-00007A000000}"/>
    <hyperlink ref="C114" r:id="rId112" xr:uid="{00000000-0004-0000-0000-00007D000000}"/>
    <hyperlink ref="C115" r:id="rId113" xr:uid="{00000000-0004-0000-0000-00007E000000}"/>
    <hyperlink ref="C116" r:id="rId114" xr:uid="{00000000-0004-0000-0000-00007F000000}"/>
    <hyperlink ref="C117" r:id="rId115" xr:uid="{00000000-0004-0000-0000-000080000000}"/>
    <hyperlink ref="C118" r:id="rId116" xr:uid="{00000000-0004-0000-0000-000081000000}"/>
    <hyperlink ref="C119" r:id="rId117" xr:uid="{00000000-0004-0000-0000-000082000000}"/>
    <hyperlink ref="C120" r:id="rId118" xr:uid="{00000000-0004-0000-0000-000083000000}"/>
    <hyperlink ref="C121" r:id="rId119" xr:uid="{00000000-0004-0000-0000-000084000000}"/>
    <hyperlink ref="C122" r:id="rId120" xr:uid="{00000000-0004-0000-0000-000085000000}"/>
    <hyperlink ref="C123" r:id="rId121" xr:uid="{00000000-0004-0000-0000-000086000000}"/>
    <hyperlink ref="C124" r:id="rId122" xr:uid="{00000000-0004-0000-0000-000087000000}"/>
    <hyperlink ref="C125" r:id="rId123" xr:uid="{00000000-0004-0000-0000-000088000000}"/>
    <hyperlink ref="C126" r:id="rId124" xr:uid="{00000000-0004-0000-0000-000089000000}"/>
    <hyperlink ref="C127" r:id="rId125" xr:uid="{00000000-0004-0000-0000-00008C000000}"/>
    <hyperlink ref="C128" r:id="rId126" xr:uid="{00000000-0004-0000-0000-00008F000000}"/>
    <hyperlink ref="C129" r:id="rId127" xr:uid="{00000000-0004-0000-0000-000090000000}"/>
    <hyperlink ref="C130" r:id="rId128" xr:uid="{00000000-0004-0000-0000-000091000000}"/>
    <hyperlink ref="C131" r:id="rId129" xr:uid="{00000000-0004-0000-0000-000093000000}"/>
    <hyperlink ref="C132" r:id="rId130" xr:uid="{00000000-0004-0000-0000-000094000000}"/>
    <hyperlink ref="C133" r:id="rId131" xr:uid="{00000000-0004-0000-0000-000095000000}"/>
    <hyperlink ref="C134" r:id="rId132" xr:uid="{00000000-0004-0000-0000-000096000000}"/>
    <hyperlink ref="C135" r:id="rId133" xr:uid="{00000000-0004-0000-0000-000097000000}"/>
    <hyperlink ref="C136" r:id="rId134" xr:uid="{00000000-0004-0000-0000-000098000000}"/>
    <hyperlink ref="C137" r:id="rId135" xr:uid="{00000000-0004-0000-0000-000099000000}"/>
    <hyperlink ref="C138" r:id="rId136" xr:uid="{00000000-0004-0000-0000-00009A000000}"/>
    <hyperlink ref="C139" r:id="rId137" xr:uid="{00000000-0004-0000-0000-00009B000000}"/>
    <hyperlink ref="C140" r:id="rId138" xr:uid="{00000000-0004-0000-0000-00009C000000}"/>
    <hyperlink ref="C141" r:id="rId139" xr:uid="{00000000-0004-0000-0000-00009D000000}"/>
    <hyperlink ref="C142" r:id="rId140" xr:uid="{00000000-0004-0000-0000-00009E000000}"/>
    <hyperlink ref="C143" r:id="rId141" xr:uid="{00000000-0004-0000-0000-00009F000000}"/>
    <hyperlink ref="C144" r:id="rId142" xr:uid="{00000000-0004-0000-0000-0000A2000000}"/>
    <hyperlink ref="C145" r:id="rId143" xr:uid="{00000000-0004-0000-0000-0000A3000000}"/>
    <hyperlink ref="C146" r:id="rId144" xr:uid="{00000000-0004-0000-0000-0000A4000000}"/>
    <hyperlink ref="C147" r:id="rId145" xr:uid="{00000000-0004-0000-0000-0000A5000000}"/>
    <hyperlink ref="C148" r:id="rId146" xr:uid="{00000000-0004-0000-0000-0000A7000000}"/>
    <hyperlink ref="C149" r:id="rId147" xr:uid="{00000000-0004-0000-0000-0000A8000000}"/>
    <hyperlink ref="C151" r:id="rId148" xr:uid="{00000000-0004-0000-0000-0000A9000000}"/>
    <hyperlink ref="C152" r:id="rId149" xr:uid="{00000000-0004-0000-0000-0000AA000000}"/>
    <hyperlink ref="C153" r:id="rId150" xr:uid="{00000000-0004-0000-0000-0000AB000000}"/>
    <hyperlink ref="C157" r:id="rId151" xr:uid="{00000000-0004-0000-0000-0000AD000000}"/>
    <hyperlink ref="C158" r:id="rId152" xr:uid="{00000000-0004-0000-0000-0000AE000000}"/>
    <hyperlink ref="C159" r:id="rId153" xr:uid="{00000000-0004-0000-0000-0000AF000000}"/>
    <hyperlink ref="C155" r:id="rId154" xr:uid="{1F958605-B47F-4A18-B379-D39800434750}"/>
    <hyperlink ref="C156" r:id="rId155" xr:uid="{A33D7317-67BB-4757-9878-AA32D96684A5}"/>
    <hyperlink ref="C154" r:id="rId156" xr:uid="{4A37F9E8-134B-493C-BA94-5AF7468F4367}"/>
    <hyperlink ref="C150" r:id="rId157" xr:uid="{4DC353FC-08DC-4EE5-AE37-7EA1AD1D31A8}"/>
  </hyperlinks>
  <pageMargins left="0.7" right="0.7" top="0.75" bottom="0.75" header="0.3" footer="0.3"/>
  <pageSetup orientation="portrait" r:id="rId15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00E0176D892C48830C26CF90373DA7" ma:contentTypeVersion="18" ma:contentTypeDescription="Crée un document." ma:contentTypeScope="" ma:versionID="6efb742af04ae056b4c1f8f70710a980">
  <xsd:schema xmlns:xsd="http://www.w3.org/2001/XMLSchema" xmlns:xs="http://www.w3.org/2001/XMLSchema" xmlns:p="http://schemas.microsoft.com/office/2006/metadata/properties" xmlns:ns2="3988ec01-8a48-434d-bc27-97741a13905d" xmlns:ns3="06cb1db1-651a-4512-801e-a61778836bfc" targetNamespace="http://schemas.microsoft.com/office/2006/metadata/properties" ma:root="true" ma:fieldsID="a16d50c3556ad985dd0b606ea16a351d" ns2:_="" ns3:_="">
    <xsd:import namespace="3988ec01-8a48-434d-bc27-97741a13905d"/>
    <xsd:import namespace="06cb1db1-651a-4512-801e-a61778836bf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88ec01-8a48-434d-bc27-97741a1390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alises d’image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6cb1db1-651a-4512-801e-a61778836bf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3" nillable="true" ma:displayName="Taxonomy Catch All Column" ma:hidden="true" ma:list="{ee0451e5-2029-4689-891c-2d510451ccf4}" ma:internalName="TaxCatchAll" ma:showField="CatchAllData" ma:web="06cb1db1-651a-4512-801e-a61778836b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04D48F-14A9-4C6B-AEBF-547F1D03322A}"/>
</file>

<file path=customXml/itemProps2.xml><?xml version="1.0" encoding="utf-8"?>
<ds:datastoreItem xmlns:ds="http://schemas.openxmlformats.org/officeDocument/2006/customXml" ds:itemID="{894EB926-1283-4A68-A561-3181F4D2C0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Rodriguez, Charlotte</cp:lastModifiedBy>
  <dcterms:created xsi:type="dcterms:W3CDTF">2023-09-03T17:12:22Z</dcterms:created>
  <dcterms:modified xsi:type="dcterms:W3CDTF">2024-07-02T12:33:34Z</dcterms:modified>
</cp:coreProperties>
</file>