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62374\Desktop\Intelligent Testing (配車要望)\"/>
    </mc:Choice>
  </mc:AlternateContent>
  <xr:revisionPtr revIDLastSave="40" documentId="13_ncr:1_{54D59DC7-9E05-47D6-B751-2DC59B3D003D}" xr6:coauthVersionLast="47" xr6:coauthVersionMax="47" xr10:uidLastSave="{126C4B60-37C6-42CE-9D6F-01A7E8215275}"/>
  <bookViews>
    <workbookView xWindow="-38415" yWindow="-5700" windowWidth="38430" windowHeight="10530" firstSheet="1" activeTab="1" xr2:uid="{AABD3980-7D7A-4B58-95DD-C9C8FC37E44E}"/>
  </bookViews>
  <sheets>
    <sheet name="関連表VC" sheetId="7" r:id="rId1"/>
    <sheet name="関連表PT1" sheetId="10" r:id="rId2"/>
    <sheet name="関連表PFC" sheetId="11" r:id="rId3"/>
    <sheet name="(関連表ALL)" sheetId="13" r:id="rId4"/>
  </sheets>
  <externalReferences>
    <externalReference r:id="rId5"/>
  </externalReferences>
  <definedNames>
    <definedName name="_xlnm._FilterDatabase" localSheetId="3" hidden="1">'(関連表ALL)'!$A$30:$AK$30</definedName>
    <definedName name="_xlnm._FilterDatabase" localSheetId="2" hidden="1">関連表PFC!$A$30:$BA$30</definedName>
    <definedName name="_xlnm._FilterDatabase" localSheetId="1" hidden="1">関連表PT1!$A$30:$AK$30</definedName>
    <definedName name="_xlnm._FilterDatabase" localSheetId="0" hidden="1">関連表VC!$A$30:$CM$30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6" i="7" l="1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G20" i="10"/>
  <c r="AF20" i="10"/>
  <c r="AE20" i="10"/>
  <c r="AD20" i="10"/>
  <c r="AC20" i="10"/>
  <c r="AB20" i="10"/>
  <c r="AA20" i="10"/>
  <c r="Z20" i="10"/>
  <c r="X20" i="10"/>
  <c r="W20" i="10"/>
  <c r="V20" i="10"/>
  <c r="U20" i="10"/>
  <c r="T20" i="10"/>
  <c r="S20" i="10"/>
  <c r="R20" i="10"/>
  <c r="Q20" i="10"/>
  <c r="AQ19" i="10"/>
  <c r="AO19" i="10"/>
  <c r="AM19" i="10"/>
  <c r="AL19" i="10"/>
  <c r="AR18" i="10"/>
  <c r="AR20" i="10" s="1"/>
  <c r="AP18" i="10"/>
  <c r="AN18" i="10"/>
  <c r="AM18" i="10"/>
  <c r="AL18" i="10"/>
  <c r="AK18" i="10"/>
  <c r="AK20" i="10" s="1"/>
  <c r="AJ18" i="10"/>
  <c r="AI18" i="10"/>
  <c r="AH18" i="10"/>
  <c r="Y18" i="10"/>
  <c r="P18" i="10"/>
  <c r="AP17" i="10"/>
  <c r="AP20" i="10" s="1"/>
  <c r="AN17" i="10"/>
  <c r="AN20" i="10" s="1"/>
  <c r="AL17" i="10"/>
  <c r="AL20" i="10" s="1"/>
  <c r="AJ17" i="10"/>
  <c r="AJ20" i="10" s="1"/>
  <c r="AI17" i="10"/>
  <c r="AI20" i="10" s="1"/>
  <c r="AH17" i="10"/>
  <c r="AH20" i="10" s="1"/>
  <c r="Y17" i="10"/>
  <c r="P17" i="10"/>
  <c r="P20" i="10" s="1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S16" i="10"/>
  <c r="AR16" i="10"/>
  <c r="AP16" i="10"/>
  <c r="AN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AU13" i="10"/>
  <c r="AT13" i="10"/>
  <c r="AQ13" i="10"/>
  <c r="AQ18" i="10" s="1"/>
  <c r="AO13" i="10"/>
  <c r="AO18" i="10" s="1"/>
  <c r="CI12" i="10"/>
  <c r="CH12" i="10"/>
  <c r="CG12" i="10"/>
  <c r="CF12" i="10"/>
  <c r="CE12" i="10"/>
  <c r="CE16" i="10" s="1"/>
  <c r="CD12" i="10"/>
  <c r="CD16" i="10" s="1"/>
  <c r="CC12" i="10"/>
  <c r="CC16" i="10" s="1"/>
  <c r="CB12" i="10"/>
  <c r="CB16" i="10" s="1"/>
  <c r="CA12" i="10"/>
  <c r="BZ12" i="10"/>
  <c r="BY12" i="10"/>
  <c r="BX12" i="10"/>
  <c r="BW12" i="10"/>
  <c r="BW16" i="10" s="1"/>
  <c r="BV12" i="10"/>
  <c r="BV16" i="10" s="1"/>
  <c r="BU12" i="10"/>
  <c r="BU16" i="10" s="1"/>
  <c r="BT12" i="10"/>
  <c r="BT16" i="10" s="1"/>
  <c r="BS12" i="10"/>
  <c r="BR12" i="10"/>
  <c r="BQ12" i="10"/>
  <c r="BP12" i="10"/>
  <c r="BO12" i="10"/>
  <c r="BO16" i="10" s="1"/>
  <c r="BN12" i="10"/>
  <c r="BN16" i="10" s="1"/>
  <c r="BM12" i="10"/>
  <c r="BM16" i="10" s="1"/>
  <c r="BL12" i="10"/>
  <c r="BL16" i="10" s="1"/>
  <c r="AU12" i="10"/>
  <c r="AT12" i="10"/>
  <c r="AQ12" i="10"/>
  <c r="AQ16" i="10" s="1"/>
  <c r="AO12" i="10"/>
  <c r="AO16" i="10" s="1"/>
  <c r="AM12" i="10"/>
  <c r="AM17" i="10" s="1"/>
  <c r="AM20" i="10" s="1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R28" i="13"/>
  <c r="Q28" i="13"/>
  <c r="P28" i="13"/>
  <c r="Y18" i="13"/>
  <c r="Y20" i="13" s="1"/>
  <c r="Y17" i="13"/>
  <c r="P18" i="13"/>
  <c r="P17" i="13"/>
  <c r="CJ12" i="13"/>
  <c r="CJ13" i="13"/>
  <c r="CJ14" i="13"/>
  <c r="CJ15" i="13"/>
  <c r="CJ19" i="13"/>
  <c r="CJ11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AQ19" i="13"/>
  <c r="AO19" i="13"/>
  <c r="AM19" i="13"/>
  <c r="AL19" i="13"/>
  <c r="AR18" i="13"/>
  <c r="AR20" i="13" s="1"/>
  <c r="AP18" i="13"/>
  <c r="AN18" i="13"/>
  <c r="AM18" i="13"/>
  <c r="AL18" i="13"/>
  <c r="AP17" i="13"/>
  <c r="AP20" i="13" s="1"/>
  <c r="AN17" i="13"/>
  <c r="AM17" i="13"/>
  <c r="AL17" i="13"/>
  <c r="AL20" i="13" s="1"/>
  <c r="AR16" i="13"/>
  <c r="AP16" i="13"/>
  <c r="AN16" i="13"/>
  <c r="AL16" i="13"/>
  <c r="AQ13" i="13"/>
  <c r="AQ18" i="13" s="1"/>
  <c r="AO13" i="13"/>
  <c r="AO18" i="13" s="1"/>
  <c r="AQ12" i="13"/>
  <c r="AQ17" i="13" s="1"/>
  <c r="AO12" i="13"/>
  <c r="AO16" i="13" s="1"/>
  <c r="AM12" i="13"/>
  <c r="AM16" i="13" s="1"/>
  <c r="CI25" i="13"/>
  <c r="CH25" i="13"/>
  <c r="CG25" i="13"/>
  <c r="CF25" i="13"/>
  <c r="CE25" i="13"/>
  <c r="CD25" i="13"/>
  <c r="CC25" i="13"/>
  <c r="CB25" i="13"/>
  <c r="CA25" i="13"/>
  <c r="BZ25" i="13"/>
  <c r="BY25" i="13"/>
  <c r="BX25" i="13"/>
  <c r="BW25" i="13"/>
  <c r="BV25" i="13"/>
  <c r="BU25" i="13"/>
  <c r="BT25" i="13"/>
  <c r="BS25" i="13"/>
  <c r="BR25" i="13"/>
  <c r="BQ25" i="13"/>
  <c r="BP25" i="13"/>
  <c r="BO25" i="13"/>
  <c r="BN25" i="13"/>
  <c r="BM25" i="13"/>
  <c r="BL25" i="13"/>
  <c r="BK25" i="13"/>
  <c r="BJ25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G20" i="13"/>
  <c r="AF20" i="13"/>
  <c r="AE20" i="13"/>
  <c r="AD20" i="13"/>
  <c r="AC20" i="13"/>
  <c r="AB20" i="13"/>
  <c r="AA20" i="13"/>
  <c r="Z20" i="13"/>
  <c r="X20" i="13"/>
  <c r="W20" i="13"/>
  <c r="V20" i="13"/>
  <c r="U20" i="13"/>
  <c r="T20" i="13"/>
  <c r="S20" i="13"/>
  <c r="R20" i="13"/>
  <c r="Q20" i="13"/>
  <c r="AK18" i="13"/>
  <c r="AK20" i="13" s="1"/>
  <c r="AJ18" i="13"/>
  <c r="AI18" i="13"/>
  <c r="AH18" i="13"/>
  <c r="AJ17" i="13"/>
  <c r="AI17" i="13"/>
  <c r="AH17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S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CJ16" i="13" s="1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AU13" i="13"/>
  <c r="AT13" i="13"/>
  <c r="CI12" i="13"/>
  <c r="CH12" i="13"/>
  <c r="CH16" i="13" s="1"/>
  <c r="CG12" i="13"/>
  <c r="CF12" i="13"/>
  <c r="CF16" i="13" s="1"/>
  <c r="CE12" i="13"/>
  <c r="CD12" i="13"/>
  <c r="CC12" i="13"/>
  <c r="CC16" i="13" s="1"/>
  <c r="CB12" i="13"/>
  <c r="CB16" i="13" s="1"/>
  <c r="CA12" i="13"/>
  <c r="BZ12" i="13"/>
  <c r="BZ16" i="13" s="1"/>
  <c r="BY12" i="13"/>
  <c r="BX12" i="13"/>
  <c r="BX16" i="13" s="1"/>
  <c r="BW12" i="13"/>
  <c r="BV12" i="13"/>
  <c r="BU12" i="13"/>
  <c r="BU16" i="13" s="1"/>
  <c r="BT12" i="13"/>
  <c r="BT16" i="13" s="1"/>
  <c r="BS12" i="13"/>
  <c r="BR12" i="13"/>
  <c r="BR16" i="13" s="1"/>
  <c r="BQ12" i="13"/>
  <c r="BP12" i="13"/>
  <c r="BP16" i="13" s="1"/>
  <c r="BO12" i="13"/>
  <c r="BN12" i="13"/>
  <c r="BM12" i="13"/>
  <c r="BM16" i="13" s="1"/>
  <c r="BL12" i="13"/>
  <c r="BL16" i="13" s="1"/>
  <c r="AU12" i="13"/>
  <c r="AT12" i="13"/>
  <c r="AT16" i="13" s="1"/>
  <c r="AP18" i="7"/>
  <c r="AN18" i="7"/>
  <c r="AN17" i="7"/>
  <c r="AK18" i="7"/>
  <c r="AH17" i="7"/>
  <c r="AH18" i="7"/>
  <c r="AT16" i="10" l="1"/>
  <c r="AU16" i="10"/>
  <c r="BP16" i="10"/>
  <c r="BQ16" i="10"/>
  <c r="BR16" i="10"/>
  <c r="BS16" i="10"/>
  <c r="BX16" i="10"/>
  <c r="BY16" i="10"/>
  <c r="BZ16" i="10"/>
  <c r="CA16" i="10"/>
  <c r="CF16" i="10"/>
  <c r="CG16" i="10"/>
  <c r="CH16" i="10"/>
  <c r="CI16" i="10"/>
  <c r="Y20" i="10"/>
  <c r="AM16" i="10"/>
  <c r="AO17" i="10"/>
  <c r="AO20" i="10" s="1"/>
  <c r="AQ17" i="10"/>
  <c r="AQ20" i="10" s="1"/>
  <c r="CJ17" i="13"/>
  <c r="CJ18" i="13"/>
  <c r="P20" i="13"/>
  <c r="BQ16" i="13"/>
  <c r="BY16" i="13"/>
  <c r="CG16" i="13"/>
  <c r="AQ16" i="13"/>
  <c r="AM20" i="13"/>
  <c r="AN20" i="13"/>
  <c r="AQ20" i="13"/>
  <c r="AO17" i="13"/>
  <c r="AO20" i="13" s="1"/>
  <c r="BN16" i="13"/>
  <c r="BV16" i="13"/>
  <c r="CD16" i="13"/>
  <c r="AJ20" i="13"/>
  <c r="BO16" i="13"/>
  <c r="BW16" i="13"/>
  <c r="CE16" i="13"/>
  <c r="AH20" i="13"/>
  <c r="BS16" i="13"/>
  <c r="CA16" i="13"/>
  <c r="CI16" i="13"/>
  <c r="AI20" i="13"/>
  <c r="AU16" i="13"/>
  <c r="CJ20" i="13" l="1"/>
  <c r="CI12" i="7" l="1"/>
  <c r="CI13" i="7"/>
  <c r="BM12" i="7"/>
  <c r="BN12" i="7"/>
  <c r="BO12" i="7"/>
  <c r="BP12" i="7"/>
  <c r="BQ12" i="7"/>
  <c r="BR12" i="7"/>
  <c r="BS12" i="7"/>
  <c r="BT12" i="7"/>
  <c r="BU12" i="7"/>
  <c r="BV12" i="7"/>
  <c r="BW12" i="7"/>
  <c r="BW16" i="7" s="1"/>
  <c r="BX12" i="7"/>
  <c r="BY12" i="7"/>
  <c r="BZ12" i="7"/>
  <c r="CA12" i="7"/>
  <c r="CB12" i="7"/>
  <c r="CC12" i="7"/>
  <c r="CD12" i="7"/>
  <c r="CE12" i="7"/>
  <c r="CF12" i="7"/>
  <c r="CG12" i="7"/>
  <c r="CH12" i="7"/>
  <c r="BM13" i="7"/>
  <c r="BN13" i="7"/>
  <c r="BO13" i="7"/>
  <c r="BP13" i="7"/>
  <c r="BQ13" i="7"/>
  <c r="BR13" i="7"/>
  <c r="BR16" i="7" s="1"/>
  <c r="BS13" i="7"/>
  <c r="BS16" i="7" s="1"/>
  <c r="BT13" i="7"/>
  <c r="BU13" i="7"/>
  <c r="BV13" i="7"/>
  <c r="BW13" i="7"/>
  <c r="BX13" i="7"/>
  <c r="BY13" i="7"/>
  <c r="BZ13" i="7"/>
  <c r="BZ16" i="7" s="1"/>
  <c r="CA13" i="7"/>
  <c r="CA16" i="7" s="1"/>
  <c r="CB13" i="7"/>
  <c r="CC13" i="7"/>
  <c r="CD13" i="7"/>
  <c r="CE13" i="7"/>
  <c r="CF13" i="7"/>
  <c r="CG13" i="7"/>
  <c r="CH13" i="7"/>
  <c r="CH16" i="7" s="1"/>
  <c r="BL13" i="7"/>
  <c r="BL12" i="7"/>
  <c r="AU13" i="7"/>
  <c r="AT13" i="7"/>
  <c r="AU12" i="7"/>
  <c r="AT12" i="7"/>
  <c r="AR18" i="7"/>
  <c r="AR20" i="7" s="1"/>
  <c r="AQ14" i="7"/>
  <c r="AQ13" i="7"/>
  <c r="AQ12" i="7"/>
  <c r="AO14" i="7"/>
  <c r="AL13" i="7"/>
  <c r="AL14" i="7"/>
  <c r="AM14" i="7"/>
  <c r="AO13" i="7"/>
  <c r="AO12" i="7"/>
  <c r="AO16" i="7" s="1"/>
  <c r="AM13" i="7"/>
  <c r="AM12" i="7"/>
  <c r="AJ17" i="7"/>
  <c r="AJ18" i="7"/>
  <c r="AI18" i="7"/>
  <c r="AI17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CE16" i="7"/>
  <c r="CC16" i="7"/>
  <c r="CB16" i="7"/>
  <c r="BU16" i="7"/>
  <c r="BT16" i="7"/>
  <c r="BO16" i="7"/>
  <c r="BM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P16" i="7"/>
  <c r="AN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CG16" i="7" l="1"/>
  <c r="BY16" i="7"/>
  <c r="BQ16" i="7"/>
  <c r="BL16" i="7"/>
  <c r="CF16" i="7"/>
  <c r="BX16" i="7"/>
  <c r="BP16" i="7"/>
  <c r="CD16" i="7"/>
  <c r="BV16" i="7"/>
  <c r="BN16" i="7"/>
  <c r="CI16" i="7"/>
  <c r="AQ16" i="7"/>
  <c r="AI20" i="7"/>
  <c r="AM16" i="7"/>
  <c r="AL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</calcChain>
</file>

<file path=xl/sharedStrings.xml><?xml version="1.0" encoding="utf-8"?>
<sst xmlns="http://schemas.openxmlformats.org/spreadsheetml/2006/main" count="3233" uniqueCount="338">
  <si>
    <t>I(IVI)原単位表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</si>
  <si>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</si>
  <si>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</si>
  <si>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</si>
  <si>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</si>
  <si>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①NAVI信頼性
Navigation Reliability</t>
    <rPh sb="5" eb="8">
      <t>シンライセイ</t>
    </rPh>
    <phoneticPr fontId="3"/>
  </si>
  <si>
    <t>(配車無し)</t>
    <rPh sb="1" eb="3">
      <t>ハイシャ</t>
    </rPh>
    <rPh sb="3" eb="4">
      <t>ナ</t>
    </rPh>
    <phoneticPr fontId="3"/>
  </si>
  <si>
    <t>②NAVI実用性
Navigation Practical Usability</t>
    <rPh sb="5" eb="7">
      <t>ジツヨウ</t>
    </rPh>
    <rPh sb="7" eb="8">
      <t>セイ</t>
    </rPh>
    <phoneticPr fontId="3"/>
  </si>
  <si>
    <t>①非NAVI信頼性
Display-Audio Reliability</t>
    <rPh sb="1" eb="2">
      <t>ヒ</t>
    </rPh>
    <rPh sb="6" eb="9">
      <t>シンライセイ</t>
    </rPh>
    <phoneticPr fontId="3"/>
  </si>
  <si>
    <t>②非NAVI実用性
Display-Audio Practical Usability</t>
    <rPh sb="1" eb="2">
      <t>ヒ</t>
    </rPh>
    <rPh sb="6" eb="8">
      <t>ジツヨウ</t>
    </rPh>
    <rPh sb="8" eb="9">
      <t>セイ</t>
    </rPh>
    <phoneticPr fontId="3"/>
  </si>
  <si>
    <t>①別体HF信頼性
Standalone Handsfree Reliability</t>
    <rPh sb="1" eb="2">
      <t>ベツ</t>
    </rPh>
    <rPh sb="2" eb="3">
      <t>タイ</t>
    </rPh>
    <rPh sb="5" eb="8">
      <t>シンライセイ</t>
    </rPh>
    <phoneticPr fontId="3"/>
  </si>
  <si>
    <t>②別体HFI実用性
Standalone Handsfree Practical Usability</t>
    <rPh sb="1" eb="2">
      <t>ベツ</t>
    </rPh>
    <rPh sb="2" eb="3">
      <t>タイ</t>
    </rPh>
    <rPh sb="6" eb="9">
      <t>ジツヨウセイ</t>
    </rPh>
    <phoneticPr fontId="3"/>
  </si>
  <si>
    <t>①CAMERA信頼性
CAMERA Reliability</t>
    <rPh sb="7" eb="10">
      <t>シンライセイ</t>
    </rPh>
    <phoneticPr fontId="3"/>
  </si>
  <si>
    <t>①ETC信頼性
ETC Reliability</t>
    <rPh sb="4" eb="7">
      <t>シンライセイ</t>
    </rPh>
    <phoneticPr fontId="3"/>
  </si>
  <si>
    <t>①ﾃﾚﾏ信頼性
Telematics Reliability</t>
    <rPh sb="4" eb="7">
      <t>シンライセイ</t>
    </rPh>
    <phoneticPr fontId="3"/>
  </si>
  <si>
    <t>S1/S2機能作動
S1/S2 Functionality</t>
    <phoneticPr fontId="3"/>
  </si>
  <si>
    <t>S1/S2信頼性
S1/S2 Reliability</t>
    <rPh sb="5" eb="8">
      <t>シンライセイ</t>
    </rPh>
    <phoneticPr fontId="3"/>
  </si>
  <si>
    <t>ハンズフリー　ナビユニット　ハンズフリー機能評価
HF-Navi Functionality</t>
    <rPh sb="20" eb="22">
      <t>キノウ</t>
    </rPh>
    <rPh sb="22" eb="24">
      <t>ヒョウカ</t>
    </rPh>
    <phoneticPr fontId="3"/>
  </si>
  <si>
    <t>ハンズフリー　ナビユニット　HF信頼性評価
HF-Navi Reliability</t>
    <rPh sb="16" eb="19">
      <t>シンライセイ</t>
    </rPh>
    <rPh sb="19" eb="21">
      <t>ヒョウカ</t>
    </rPh>
    <phoneticPr fontId="3"/>
  </si>
  <si>
    <t>ハンズフリー　ナビユニット　ロードノイズ測定
HF-Navi Performance</t>
    <rPh sb="20" eb="22">
      <t>ソクテイ</t>
    </rPh>
    <phoneticPr fontId="3"/>
  </si>
  <si>
    <t>ハンズフリー　ナビユニット　HF性能評価＿基準仕様
HF-Navi Performance</t>
    <rPh sb="16" eb="18">
      <t>セイノウ</t>
    </rPh>
    <rPh sb="18" eb="20">
      <t>ヒョウカ</t>
    </rPh>
    <rPh sb="21" eb="23">
      <t>キジュン</t>
    </rPh>
    <rPh sb="23" eb="25">
      <t>シヨウ</t>
    </rPh>
    <phoneticPr fontId="3"/>
  </si>
  <si>
    <t>ハンズフリー　ナビユニット　HF性能評価＿アンプ仕様差異
HF-Navi Performance</t>
    <rPh sb="16" eb="18">
      <t>セイノウ</t>
    </rPh>
    <rPh sb="18" eb="20">
      <t>ヒョウカ</t>
    </rPh>
    <rPh sb="24" eb="26">
      <t>シヨウ</t>
    </rPh>
    <rPh sb="26" eb="28">
      <t>サイ</t>
    </rPh>
    <phoneticPr fontId="3"/>
  </si>
  <si>
    <t>ハンズフリー　ナビユニット　HF性能評価＿SP仕様差異
HF-Navi Performance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</si>
  <si>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　Onboard VR機能評価
VR-Navi Functionality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</si>
  <si>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　Onboard VR性能評価
VR-Navi Performance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</si>
  <si>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　Offboard VR性能評価
VR-Navi Performance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</si>
  <si>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　Wi-Fi機能評価
Wi-Fi Functionality</t>
    <rPh sb="22" eb="24">
      <t>キョウツウ</t>
    </rPh>
    <rPh sb="30" eb="32">
      <t>キノウ</t>
    </rPh>
    <rPh sb="32" eb="34">
      <t>ヒョウカ</t>
    </rPh>
    <phoneticPr fontId="3"/>
  </si>
  <si>
    <t>Wi-Fi　ナビ/Display Audio共通　Wi-Fi性能評価
Wi-Fi Performance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</si>
  <si>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　ハンズフリー機能評価
HF-DA Functionality</t>
    <rPh sb="27" eb="29">
      <t>キノウ</t>
    </rPh>
    <rPh sb="29" eb="31">
      <t>ヒョウカ</t>
    </rPh>
    <phoneticPr fontId="3"/>
  </si>
  <si>
    <t>ハンズフリー　Display Audio　HF信頼性評価
HF-DA Reliability</t>
    <rPh sb="23" eb="26">
      <t>シンライセイ</t>
    </rPh>
    <rPh sb="26" eb="28">
      <t>ヒョウカ</t>
    </rPh>
    <phoneticPr fontId="3"/>
  </si>
  <si>
    <t>ハンズフリー　Display Audio　HF性能評価＿基準仕様
HF-DA Performance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</si>
  <si>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　HF性能評価＿アンプ仕様差異
HF-DA Performance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</si>
  <si>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　HF性能評価＿SP仕様差異
HF-DA Performance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</si>
  <si>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　Onboard VR機能評価
VR-DA Functionality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</si>
  <si>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　Onboard VR性能評価
VR-DA Performance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</si>
  <si>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　Offboard VR性能評価
VR-DA Performance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</si>
  <si>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　ハンズフリー機能評価
HF-Audio Functionality</t>
    <rPh sb="28" eb="30">
      <t>キノウ</t>
    </rPh>
    <rPh sb="30" eb="32">
      <t>ヒョウカ</t>
    </rPh>
    <phoneticPr fontId="3"/>
  </si>
  <si>
    <t>ハンズフリー　Standard Audio　HF信頼性評価
HF-Audio Reliability</t>
    <rPh sb="24" eb="27">
      <t>シンライセイ</t>
    </rPh>
    <rPh sb="27" eb="29">
      <t>ヒョウカ</t>
    </rPh>
    <phoneticPr fontId="3"/>
  </si>
  <si>
    <t>ハンズフリー　Standard Audio　HF性能評価＿基準仕様
HF-Audio Performance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</si>
  <si>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　HF性能評価＿アンプ仕様差異
HF-Audio Performance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</si>
  <si>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　HF性能評価＿SP仕様差異
HF-Audio Performance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</si>
  <si>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CADICS項目</t>
    <rPh sb="6" eb="8">
      <t>コウモク</t>
    </rPh>
    <phoneticPr fontId="3"/>
  </si>
  <si>
    <t>NO.</t>
    <phoneticPr fontId="3"/>
  </si>
  <si>
    <t>MSTR-013-0198300</t>
    <phoneticPr fontId="3"/>
  </si>
  <si>
    <t>MSTR-013-0197800</t>
    <phoneticPr fontId="3"/>
  </si>
  <si>
    <t>MSTR-013-0183700,0183900,0184100</t>
    <phoneticPr fontId="3"/>
  </si>
  <si>
    <t>MSTR-013-0229100,0229200,0230000,0230100</t>
    <phoneticPr fontId="3"/>
  </si>
  <si>
    <t>MSTR-013-0198400</t>
  </si>
  <si>
    <t>MSTR-013-0198500</t>
  </si>
  <si>
    <t>MSTR-013-0198200</t>
  </si>
  <si>
    <t>MSTR-013-0198600,0198800,0198900,0199000,0199100</t>
    <phoneticPr fontId="3"/>
  </si>
  <si>
    <t>MSTR-013-0198700</t>
  </si>
  <si>
    <t>MSTR-013-0219400</t>
    <phoneticPr fontId="3"/>
  </si>
  <si>
    <t>MSTR-013-0219200</t>
    <phoneticPr fontId="3"/>
  </si>
  <si>
    <t>MSTR-013-0440200,0440400</t>
    <phoneticPr fontId="3"/>
  </si>
  <si>
    <t>MSTR-013-0231400,0231500</t>
    <phoneticPr fontId="3"/>
  </si>
  <si>
    <t>MSTR-013-0219500</t>
    <phoneticPr fontId="3"/>
  </si>
  <si>
    <t>MSTR-013-0219600</t>
    <phoneticPr fontId="3"/>
  </si>
  <si>
    <t>MSTR-013-0219300</t>
    <phoneticPr fontId="3"/>
  </si>
  <si>
    <t>MSTR-013-0219700,0219900,0220000,0220100</t>
    <phoneticPr fontId="3"/>
  </si>
  <si>
    <t>MSTR-013-0219800</t>
    <phoneticPr fontId="3"/>
  </si>
  <si>
    <t>J2A902</t>
  </si>
  <si>
    <t>MSTR-013-0175100/0175300/0175400/MSTR-013-0175600</t>
    <phoneticPr fontId="3"/>
  </si>
  <si>
    <t>MSTR-013-0175500</t>
    <phoneticPr fontId="3"/>
  </si>
  <si>
    <t>MSTR-013-0175700</t>
    <phoneticPr fontId="3"/>
  </si>
  <si>
    <t>MSTR-013-0175800/0175900/0176000</t>
    <phoneticPr fontId="3"/>
  </si>
  <si>
    <t>J2A402</t>
  </si>
  <si>
    <t>J2A</t>
  </si>
  <si>
    <t>MSTR-013-0197100,0197200,0197300,0197300,0197400,0197500,0197600</t>
    <phoneticPr fontId="3"/>
  </si>
  <si>
    <t>MSTR-013-0195500,0195600,0195700,0195800,0195900,0196000,0196100,0196200,0196300,0196400,0196500,0196600,0196700,0196800,0196900,0197000</t>
    <phoneticPr fontId="3"/>
  </si>
  <si>
    <t>MSTR-013-0218700,0218800,0218900,0219000,0219100</t>
    <phoneticPr fontId="3"/>
  </si>
  <si>
    <t>MSTR-013-0216900～0218600</t>
    <phoneticPr fontId="3"/>
  </si>
  <si>
    <t xml:space="preserve">MSTR-013-0212300/MSTR-013-0212400
</t>
    <phoneticPr fontId="3"/>
  </si>
  <si>
    <t>MSTR-013-0212700/MSTR-013-0212800/MSTR-013-0212900</t>
    <phoneticPr fontId="3"/>
  </si>
  <si>
    <t>MSTR-013-0212500/MSTR-013-0212600</t>
  </si>
  <si>
    <t>MSTR-013-0216200</t>
  </si>
  <si>
    <t>MSTR-013-0216300</t>
  </si>
  <si>
    <t>MSTR-013-0227000</t>
  </si>
  <si>
    <t>MSTR-013-0174300</t>
  </si>
  <si>
    <t>MSTR-013-0440200/MSTR-013-0440300</t>
    <phoneticPr fontId="3"/>
  </si>
  <si>
    <t>MSTR-013-0231600</t>
    <phoneticPr fontId="3"/>
  </si>
  <si>
    <t>MSTR-013-0440400/MSTR-013-0440500</t>
  </si>
  <si>
    <t xml:space="preserve">MSTR-013-0231400
</t>
    <phoneticPr fontId="3"/>
  </si>
  <si>
    <t>MSTR-013-0231500</t>
  </si>
  <si>
    <t xml:space="preserve">MSTR-013-0213000/MSTR-013-0213100
</t>
    <phoneticPr fontId="3"/>
  </si>
  <si>
    <t xml:space="preserve">MSTR-013-0213400/MSTR-013-0213500/MSTR-013-0213600
</t>
    <phoneticPr fontId="3"/>
  </si>
  <si>
    <t>MSTR-013-0213200/MSTR-013-0213300</t>
  </si>
  <si>
    <t>項目名</t>
    <rPh sb="0" eb="2">
      <t>コウモク</t>
    </rPh>
    <rPh sb="2" eb="3">
      <t>メイ</t>
    </rPh>
    <phoneticPr fontId="3"/>
  </si>
  <si>
    <t>ナビ（HF&amp;VR含む）</t>
    <phoneticPr fontId="1"/>
  </si>
  <si>
    <t>非ナビ（HF&amp;VR含む）</t>
    <rPh sb="0" eb="1">
      <t>ヒ</t>
    </rPh>
    <phoneticPr fontId="3"/>
  </si>
  <si>
    <t>ハンズフリー</t>
  </si>
  <si>
    <t>カメラ（AVM含む）</t>
    <phoneticPr fontId="1"/>
  </si>
  <si>
    <t>ETC</t>
    <phoneticPr fontId="1"/>
  </si>
  <si>
    <t>TCU</t>
  </si>
  <si>
    <t>S1/S2</t>
  </si>
  <si>
    <t>ナビ</t>
    <phoneticPr fontId="3"/>
  </si>
  <si>
    <t>非ナビ</t>
    <rPh sb="0" eb="1">
      <t>ヒ</t>
    </rPh>
    <phoneticPr fontId="3"/>
  </si>
  <si>
    <t>ハンズフリー</t>
    <phoneticPr fontId="3"/>
  </si>
  <si>
    <t>音声認識</t>
    <rPh sb="0" eb="2">
      <t>オンセイ</t>
    </rPh>
    <rPh sb="2" eb="4">
      <t>ニンシキ</t>
    </rPh>
    <phoneticPr fontId="3"/>
  </si>
  <si>
    <t>Wi-Fi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</si>
  <si>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</si>
  <si>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NAVI
機能作動</t>
    <rPh sb="5" eb="7">
      <t>キノウ</t>
    </rPh>
    <rPh sb="7" eb="9">
      <t>サドウ</t>
    </rPh>
    <phoneticPr fontId="3"/>
  </si>
  <si>
    <t>NAVI
視認性</t>
    <rPh sb="5" eb="7">
      <t>シニン</t>
    </rPh>
    <rPh sb="7" eb="8">
      <t>セイ</t>
    </rPh>
    <phoneticPr fontId="3"/>
  </si>
  <si>
    <t>NAVI
実用性H/F</t>
    <rPh sb="5" eb="8">
      <t>ジツヨウセイ</t>
    </rPh>
    <phoneticPr fontId="3"/>
  </si>
  <si>
    <t>NAVI
実用性VR</t>
    <rPh sb="5" eb="8">
      <t>ジツヨウセイ</t>
    </rPh>
    <phoneticPr fontId="3"/>
  </si>
  <si>
    <t>NAVI
実用性適合</t>
    <rPh sb="5" eb="8">
      <t>ジツヨウセイ</t>
    </rPh>
    <rPh sb="8" eb="10">
      <t>テキゴウ</t>
    </rPh>
    <phoneticPr fontId="3"/>
  </si>
  <si>
    <t>NAVI
ﾚｲｱｳﾄ</t>
    <phoneticPr fontId="1"/>
  </si>
  <si>
    <t>NAVI
照明</t>
    <rPh sb="5" eb="7">
      <t>ショウメイ</t>
    </rPh>
    <phoneticPr fontId="3"/>
  </si>
  <si>
    <t>NAVI
信頼性</t>
    <rPh sb="5" eb="8">
      <t>シンライセイ</t>
    </rPh>
    <phoneticPr fontId="3"/>
  </si>
  <si>
    <t>NAV
Iｼｽﾃﾑﾉｲｽﾞ</t>
    <phoneticPr fontId="1"/>
  </si>
  <si>
    <t>非NAVI
機能作動</t>
    <rPh sb="0" eb="1">
      <t>ヒ</t>
    </rPh>
    <rPh sb="6" eb="8">
      <t>キノウ</t>
    </rPh>
    <rPh sb="8" eb="10">
      <t>サドウ</t>
    </rPh>
    <phoneticPr fontId="3"/>
  </si>
  <si>
    <t>非NAVI
視認性</t>
    <rPh sb="0" eb="1">
      <t>ヒ</t>
    </rPh>
    <rPh sb="6" eb="8">
      <t>シニン</t>
    </rPh>
    <rPh sb="8" eb="9">
      <t>セイ</t>
    </rPh>
    <phoneticPr fontId="3"/>
  </si>
  <si>
    <t>非NAVI
実用性H/F</t>
    <rPh sb="6" eb="9">
      <t>ジツヨウセイ</t>
    </rPh>
    <phoneticPr fontId="3"/>
  </si>
  <si>
    <t>非NAVI
実用性VR</t>
    <rPh sb="6" eb="9">
      <t>ジツヨウセイ</t>
    </rPh>
    <phoneticPr fontId="3"/>
  </si>
  <si>
    <t>非NAVI
実用性適合</t>
    <rPh sb="6" eb="9">
      <t>ジツヨウセイ</t>
    </rPh>
    <rPh sb="9" eb="11">
      <t>テキゴウ</t>
    </rPh>
    <phoneticPr fontId="3"/>
  </si>
  <si>
    <t>非NAVI
ﾚｲｱｳﾄ</t>
    <phoneticPr fontId="1"/>
  </si>
  <si>
    <t>非NAVI
照明</t>
    <rPh sb="6" eb="8">
      <t>ショウメイ</t>
    </rPh>
    <phoneticPr fontId="3"/>
  </si>
  <si>
    <t>非NAVI
信頼性</t>
    <rPh sb="6" eb="9">
      <t>シンライセイ</t>
    </rPh>
    <phoneticPr fontId="3"/>
  </si>
  <si>
    <t>非NAVI
ｼｽﾃﾑﾉｲｽﾞ</t>
    <phoneticPr fontId="1"/>
  </si>
  <si>
    <t>別体H/F
機能作動</t>
    <rPh sb="0" eb="1">
      <t>ベツ</t>
    </rPh>
    <rPh sb="1" eb="2">
      <t>タイ</t>
    </rPh>
    <rPh sb="6" eb="8">
      <t>キノウ</t>
    </rPh>
    <rPh sb="8" eb="10">
      <t>サドウ</t>
    </rPh>
    <phoneticPr fontId="3"/>
  </si>
  <si>
    <t>別体H/F
実用性H/F</t>
    <rPh sb="6" eb="9">
      <t>ジツヨウセイ</t>
    </rPh>
    <phoneticPr fontId="3"/>
  </si>
  <si>
    <t>別体H/F
実用性VR</t>
    <rPh sb="6" eb="9">
      <t>ジツヨウセイ</t>
    </rPh>
    <phoneticPr fontId="3"/>
  </si>
  <si>
    <t>別体H/F
ｼｽﾃﾑﾉｲｽﾞ</t>
    <phoneticPr fontId="1"/>
  </si>
  <si>
    <t>CAMERA
機能作動</t>
    <rPh sb="7" eb="9">
      <t>キノウ</t>
    </rPh>
    <rPh sb="9" eb="11">
      <t>サドウ</t>
    </rPh>
    <phoneticPr fontId="3"/>
  </si>
  <si>
    <t>CAMERA
視認性</t>
    <rPh sb="7" eb="10">
      <t>シニンセイ</t>
    </rPh>
    <rPh sb="8" eb="9">
      <t>セイ</t>
    </rPh>
    <phoneticPr fontId="3"/>
  </si>
  <si>
    <t>CAMERA
実用性</t>
    <rPh sb="7" eb="10">
      <t>ジツヨウセイ</t>
    </rPh>
    <phoneticPr fontId="3"/>
  </si>
  <si>
    <t>CAMERA
実用性車幅線</t>
    <rPh sb="7" eb="10">
      <t>ジツヨウセイ</t>
    </rPh>
    <rPh sb="10" eb="12">
      <t>シャハバ</t>
    </rPh>
    <rPh sb="12" eb="13">
      <t>セン</t>
    </rPh>
    <phoneticPr fontId="3"/>
  </si>
  <si>
    <t>CAMERA
照明</t>
    <rPh sb="7" eb="9">
      <t>ショウメイ</t>
    </rPh>
    <phoneticPr fontId="3"/>
  </si>
  <si>
    <t>CAMERA
信頼性</t>
    <rPh sb="7" eb="10">
      <t>シンライセイ</t>
    </rPh>
    <phoneticPr fontId="3"/>
  </si>
  <si>
    <t>CAMERA
ｼｽﾃﾑﾉｲｽﾞ</t>
    <phoneticPr fontId="1"/>
  </si>
  <si>
    <t>ETC
機能作動</t>
    <rPh sb="4" eb="6">
      <t>キノウ</t>
    </rPh>
    <rPh sb="6" eb="8">
      <t>サドウ</t>
    </rPh>
    <phoneticPr fontId="3"/>
  </si>
  <si>
    <t>ETC
信頼性</t>
    <rPh sb="4" eb="7">
      <t>シンライセイ</t>
    </rPh>
    <phoneticPr fontId="3"/>
  </si>
  <si>
    <t>ETC
ｼｽﾃﾑﾉｲｽﾞ</t>
    <phoneticPr fontId="1"/>
  </si>
  <si>
    <t>TCU
機能作動</t>
    <phoneticPr fontId="1"/>
  </si>
  <si>
    <t>TCU
実用性H/F</t>
    <rPh sb="4" eb="7">
      <t>ジツヨウセイ</t>
    </rPh>
    <phoneticPr fontId="3"/>
  </si>
  <si>
    <t>TCU
実用性VR</t>
    <rPh sb="4" eb="7">
      <t>ジツヨウセイ</t>
    </rPh>
    <phoneticPr fontId="3"/>
  </si>
  <si>
    <t>TCU
信頼性</t>
    <rPh sb="4" eb="7">
      <t>シンライセイ</t>
    </rPh>
    <phoneticPr fontId="3"/>
  </si>
  <si>
    <t>TCU
ｼｽﾃﾑﾉｲｽﾞ</t>
    <phoneticPr fontId="1"/>
  </si>
  <si>
    <t>TCU
ﾌﾟﾛｰﾌﾞﾃﾞｰﾀ評価</t>
    <rPh sb="14" eb="16">
      <t>ヒョウカ</t>
    </rPh>
    <phoneticPr fontId="3"/>
  </si>
  <si>
    <t>TCU
性能確認</t>
    <rPh sb="4" eb="6">
      <t>セイノウ</t>
    </rPh>
    <rPh sb="6" eb="8">
      <t>カクニン</t>
    </rPh>
    <phoneticPr fontId="3"/>
  </si>
  <si>
    <t>TCU
EndToEnd試験</t>
    <phoneticPr fontId="1"/>
  </si>
  <si>
    <t>テレマ
SW機能・信頼性</t>
    <rPh sb="6" eb="8">
      <t>キノウ</t>
    </rPh>
    <rPh sb="9" eb="12">
      <t>シンライセイ</t>
    </rPh>
    <phoneticPr fontId="3"/>
  </si>
  <si>
    <t>TCU
ANT受信性能</t>
    <rPh sb="7" eb="9">
      <t>ジュシン</t>
    </rPh>
    <rPh sb="9" eb="11">
      <t>セイノウ</t>
    </rPh>
    <phoneticPr fontId="3"/>
  </si>
  <si>
    <t>S1/S2
機能作動</t>
    <phoneticPr fontId="1"/>
  </si>
  <si>
    <t>S1/S2
信頼性</t>
    <rPh sb="6" eb="9">
      <t>シンライセイ</t>
    </rPh>
    <phoneticPr fontId="3"/>
  </si>
  <si>
    <t>NAVI
システム性能実用性　</t>
    <rPh sb="9" eb="11">
      <t>セイノウ</t>
    </rPh>
    <rPh sb="11" eb="14">
      <t>ジツヨウセイ</t>
    </rPh>
    <phoneticPr fontId="3"/>
  </si>
  <si>
    <t>NAVI
システム機能実用性</t>
    <rPh sb="9" eb="11">
      <t>キノウ</t>
    </rPh>
    <rPh sb="11" eb="14">
      <t>ジツヨウセイ</t>
    </rPh>
    <phoneticPr fontId="3"/>
  </si>
  <si>
    <t>非NAVI
システム性能実用性　</t>
    <rPh sb="0" eb="1">
      <t>ヒ</t>
    </rPh>
    <rPh sb="10" eb="12">
      <t>セイノウ</t>
    </rPh>
    <rPh sb="12" eb="15">
      <t>ジツヨウセイ</t>
    </rPh>
    <phoneticPr fontId="3"/>
  </si>
  <si>
    <t>非NAVI
システム機能実用性</t>
    <rPh sb="0" eb="1">
      <t>ヒ</t>
    </rPh>
    <rPh sb="10" eb="12">
      <t>キノウ</t>
    </rPh>
    <rPh sb="12" eb="15">
      <t>ジツヨウセイ</t>
    </rPh>
    <phoneticPr fontId="3"/>
  </si>
  <si>
    <t>ハンズフリーナビユニット
ハンズフリー機能評価</t>
    <rPh sb="19" eb="21">
      <t>キノウ</t>
    </rPh>
    <rPh sb="21" eb="23">
      <t>ヒョウカ</t>
    </rPh>
    <phoneticPr fontId="3"/>
  </si>
  <si>
    <t>ハンズフリーナビユニット
HF信頼性評価</t>
    <rPh sb="15" eb="18">
      <t>シンライセイ</t>
    </rPh>
    <rPh sb="18" eb="20">
      <t>ヒョウカ</t>
    </rPh>
    <phoneticPr fontId="3"/>
  </si>
  <si>
    <t>ハンズフリーナビユニット
ロードノイズ測定</t>
    <rPh sb="19" eb="21">
      <t>ソクテイ</t>
    </rPh>
    <phoneticPr fontId="3"/>
  </si>
  <si>
    <t>ハンズフリーナビユニット
HF性能評価基準仕様</t>
    <rPh sb="15" eb="17">
      <t>セイノウ</t>
    </rPh>
    <rPh sb="17" eb="19">
      <t>ヒョウカ</t>
    </rPh>
    <rPh sb="19" eb="21">
      <t>キジュン</t>
    </rPh>
    <rPh sb="21" eb="23">
      <t>シヨウ</t>
    </rPh>
    <phoneticPr fontId="3"/>
  </si>
  <si>
    <t>ハンズフリーナビユニット
HF性能評価アンプ仕様差異</t>
    <rPh sb="14" eb="16">
      <t>セイノウ</t>
    </rPh>
    <rPh sb="16" eb="18">
      <t>ヒョウカ</t>
    </rPh>
    <rPh sb="21" eb="23">
      <t>シヨウ</t>
    </rPh>
    <rPh sb="23" eb="25">
      <t>サイ</t>
    </rPh>
    <phoneticPr fontId="3"/>
  </si>
  <si>
    <t>ハンズフリー　ナビユニット
HF性能評価＿SP仕様差異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</si>
  <si>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
Onboard VR機能評価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</si>
  <si>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
Onboard VR性能評価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</si>
  <si>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
Offboard VR性能評価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</si>
  <si>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
Wi-Fi機能評価</t>
    <rPh sb="22" eb="24">
      <t>キョウツウ</t>
    </rPh>
    <rPh sb="30" eb="32">
      <t>キノウ</t>
    </rPh>
    <rPh sb="32" eb="34">
      <t>ヒョウカ</t>
    </rPh>
    <phoneticPr fontId="3"/>
  </si>
  <si>
    <t>Wi-Fi　ナビ/Display Audio共通
Wi-Fi性能評価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</si>
  <si>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
ハンズフリー機能評価</t>
    <rPh sb="27" eb="29">
      <t>キノウ</t>
    </rPh>
    <rPh sb="29" eb="31">
      <t>ヒョウカ</t>
    </rPh>
    <phoneticPr fontId="3"/>
  </si>
  <si>
    <t>ハンズフリー　Display Audio
HF信頼性評価</t>
    <rPh sb="23" eb="26">
      <t>シンライセイ</t>
    </rPh>
    <rPh sb="26" eb="28">
      <t>ヒョウカ</t>
    </rPh>
    <phoneticPr fontId="3"/>
  </si>
  <si>
    <t>ハンズフリー　Display Audio
HF性能評価＿基準仕様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</si>
  <si>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
HF性能評価＿アンプ仕様差異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</si>
  <si>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
HF性能評価＿SP仕様差異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</si>
  <si>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
Onboard VR機能評価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</si>
  <si>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
Onboard VR性能評価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</si>
  <si>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
Offboard VR性能評価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</si>
  <si>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
ハンズフリー機能評価</t>
    <rPh sb="28" eb="30">
      <t>キノウ</t>
    </rPh>
    <rPh sb="30" eb="32">
      <t>ヒョウカ</t>
    </rPh>
    <phoneticPr fontId="3"/>
  </si>
  <si>
    <t>ハンズフリー　Standard Audio
HF信頼性評価</t>
    <rPh sb="24" eb="27">
      <t>シンライセイ</t>
    </rPh>
    <rPh sb="27" eb="29">
      <t>ヒョウカ</t>
    </rPh>
    <phoneticPr fontId="3"/>
  </si>
  <si>
    <t>ハンズフリー　Standard Audio
HF性能評価＿基準仕様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</si>
  <si>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
HF性能評価＿アンプ仕様差異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</si>
  <si>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
HF性能評価＿SP仕様差異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</si>
  <si>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追加実験</t>
    <rPh sb="0" eb="2">
      <t>ツイカ</t>
    </rPh>
    <rPh sb="2" eb="4">
      <t>ジッケン</t>
    </rPh>
    <phoneticPr fontId="3"/>
  </si>
  <si>
    <t>▲</t>
  </si>
  <si>
    <t>△</t>
  </si>
  <si>
    <t>○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</si>
  <si>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</si>
  <si>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</si>
  <si>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</si>
  <si>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</si>
  <si>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</si>
  <si>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</si>
  <si>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0：デリバリー前</t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</si>
  <si>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</si>
  <si>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</si>
  <si>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</si>
  <si>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</si>
  <si>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</si>
  <si>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</si>
  <si>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</si>
  <si>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</si>
  <si>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</si>
  <si>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</si>
  <si>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</si>
  <si>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</si>
  <si>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</si>
  <si>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</si>
  <si>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</si>
  <si>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</si>
  <si>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</si>
  <si>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</si>
  <si>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</si>
  <si>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</si>
  <si>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</si>
  <si>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</si>
  <si>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</si>
  <si>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</si>
  <si>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</si>
  <si>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</si>
  <si>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</si>
  <si>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</si>
  <si>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</si>
  <si>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</si>
  <si>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MSTR-013-0205900</t>
  </si>
  <si>
    <t>電子・電装</t>
  </si>
  <si>
    <t>IVI</t>
  </si>
  <si>
    <t>実車</t>
  </si>
  <si>
    <t>機能</t>
  </si>
  <si>
    <t>診断/システムマネジメント</t>
  </si>
  <si>
    <t>KD2-67954</t>
  </si>
  <si>
    <t>〇</t>
  </si>
  <si>
    <t>MSTR-013-0206000</t>
  </si>
  <si>
    <t>データUPDATE (USB, OTA)</t>
  </si>
  <si>
    <t>MSTR-013-0206100</t>
  </si>
  <si>
    <t>車両情報/設定</t>
  </si>
  <si>
    <t>MSTR-013-0206200</t>
  </si>
  <si>
    <t>ナビゲーション(一般)</t>
  </si>
  <si>
    <t>MSTR-013-0206300</t>
  </si>
  <si>
    <t>ナビゲーション(E2E, EV)</t>
  </si>
  <si>
    <t>MSTR-013-0206400</t>
  </si>
  <si>
    <t>Smartphone連携 / テレマティクス サービス</t>
  </si>
  <si>
    <t>MSTR-013-0206500</t>
  </si>
  <si>
    <t>オーディオシステム</t>
  </si>
  <si>
    <t>MSTR-013-0206600</t>
  </si>
  <si>
    <t>Region固有オーディオ（SAT,HD radio,DAB,DTV）</t>
  </si>
  <si>
    <t>無</t>
  </si>
  <si>
    <t>MSTR-013-0206700</t>
  </si>
  <si>
    <t>カメラ/AVM/ソナー/パーキングアシスト</t>
  </si>
  <si>
    <t>KD2-67960</t>
  </si>
  <si>
    <t>MSTR-013-0206900</t>
  </si>
  <si>
    <t>音声認識</t>
  </si>
  <si>
    <t>MSTR-013-0207000</t>
  </si>
  <si>
    <t>ディスプレイ/タッチパネル</t>
  </si>
  <si>
    <t>MSTR-013-0207100</t>
  </si>
  <si>
    <t>周辺接続ECU</t>
  </si>
  <si>
    <t>MSTR-013-0207200</t>
  </si>
  <si>
    <t>メーター連携</t>
  </si>
  <si>
    <t>MSTR-013-0207300</t>
  </si>
  <si>
    <t>その他機能</t>
  </si>
  <si>
    <t>MSTR-013-0207400</t>
  </si>
  <si>
    <t>性能</t>
  </si>
  <si>
    <t>ナビゲーション</t>
  </si>
  <si>
    <t>KD2-08101,KD2-67964</t>
  </si>
  <si>
    <t>MSTR-013-0207500</t>
  </si>
  <si>
    <t>システム起動/応答</t>
  </si>
  <si>
    <t>KD2-08101</t>
  </si>
  <si>
    <t>MSTR-013-0207600</t>
  </si>
  <si>
    <t>ハンズフリー/音声認識</t>
  </si>
  <si>
    <t>MSTR-013-0207700</t>
  </si>
  <si>
    <t>テレマティクス / Smartphone連携</t>
  </si>
  <si>
    <t>MSTR-013-0207800</t>
  </si>
  <si>
    <t>データベース (Map,voice,other)</t>
  </si>
  <si>
    <t>MSTR-013-0207900</t>
  </si>
  <si>
    <t>KD2-67490,KD2-67307</t>
  </si>
  <si>
    <t>MSTR-013-0208000</t>
  </si>
  <si>
    <t>KD2-67495</t>
  </si>
  <si>
    <t>MSTR-013-0208100</t>
  </si>
  <si>
    <t>カメラ/AVM</t>
  </si>
  <si>
    <t>KD2-67958</t>
  </si>
  <si>
    <t>MSTR-013-0208200</t>
  </si>
  <si>
    <t>ETC性能</t>
  </si>
  <si>
    <t>KD2-67919</t>
  </si>
  <si>
    <t>MSTR-013-0208300</t>
  </si>
  <si>
    <t>KD2-67302,KD1-08212</t>
  </si>
  <si>
    <t>MSTR-013-0208400</t>
  </si>
  <si>
    <t>TTS/録音音声</t>
  </si>
  <si>
    <t>MSTR-013-0208500</t>
  </si>
  <si>
    <t>WiFi性能</t>
  </si>
  <si>
    <t>MSTR-013-0208600</t>
  </si>
  <si>
    <t>Fascia外観・スイッチ操作性</t>
  </si>
  <si>
    <t>MSTR-013-0208700</t>
  </si>
  <si>
    <t>信頼性</t>
  </si>
  <si>
    <t>入出力/基本機能作動確認</t>
  </si>
  <si>
    <t>MSTR-013-0208800</t>
  </si>
  <si>
    <t>外観、レイアウト確認</t>
  </si>
  <si>
    <t>MSTR-013-0208900</t>
  </si>
  <si>
    <t>実車耐環境性</t>
  </si>
  <si>
    <t>MSTR-013-0209000</t>
  </si>
  <si>
    <t>実車EMC</t>
  </si>
  <si>
    <t>MSTR-013-0209100</t>
  </si>
  <si>
    <t>法規適合性</t>
  </si>
  <si>
    <t>MSTR-013-0209200</t>
  </si>
  <si>
    <t>認証/ガイドライン</t>
  </si>
  <si>
    <t>MSTR-013-0209300</t>
  </si>
  <si>
    <t>ソフトウェア信頼性</t>
  </si>
  <si>
    <t>KD2-67942,KD2-67944</t>
  </si>
  <si>
    <t>MSTR-013-0209400</t>
  </si>
  <si>
    <t>工場/ディーラー/ユーザーシナリオ/フリートテスト</t>
  </si>
  <si>
    <t>MSTR-013-0209500</t>
  </si>
  <si>
    <t>不具合対策進捗状況</t>
  </si>
  <si>
    <t>KD2-67967</t>
  </si>
  <si>
    <t>①CAMERA信頼性
CAMERA reliability</t>
    <rPh sb="7" eb="10">
      <t>シンライセイ</t>
    </rPh>
    <phoneticPr fontId="3"/>
  </si>
  <si>
    <t>①CAMERA信頼性
CAMERA Reliability</t>
  </si>
  <si>
    <t>MSTR-013-0183700/0183900/0184100</t>
    <phoneticPr fontId="3"/>
  </si>
  <si>
    <t>MSTR-013-0229100/0229200/0230000/0230100</t>
    <phoneticPr fontId="3"/>
  </si>
  <si>
    <t>MSTR-013-0198600/0198800/0198900/0199000/0199100</t>
    <phoneticPr fontId="3"/>
  </si>
  <si>
    <t>MSTR-013-0440200/0440400</t>
    <phoneticPr fontId="3"/>
  </si>
  <si>
    <t>MSTR-013-0231400/0231500</t>
    <phoneticPr fontId="3"/>
  </si>
  <si>
    <t>MSTR-013-0219700/0219900/0220000/0220100</t>
    <phoneticPr fontId="3"/>
  </si>
  <si>
    <t>MSTR-013-0226700/0226800/0226900/0227400</t>
    <phoneticPr fontId="3"/>
  </si>
  <si>
    <t>MSTR-013-0227200</t>
    <phoneticPr fontId="3"/>
  </si>
  <si>
    <t>MSTR-013-0227700/0227800/0227900/0228100/0228200/0228400</t>
    <phoneticPr fontId="3"/>
  </si>
  <si>
    <t>MSTR-013-0228000</t>
    <phoneticPr fontId="3"/>
  </si>
  <si>
    <t>MSTR-013-0228300</t>
    <phoneticPr fontId="3"/>
  </si>
  <si>
    <t>MSTR-013-0227000/0227300/0227500</t>
    <phoneticPr fontId="3"/>
  </si>
  <si>
    <t>MSTR-013-0226700/0227400/0227600/0227700</t>
    <phoneticPr fontId="3"/>
  </si>
  <si>
    <t>MSTR-013-0227100</t>
    <phoneticPr fontId="3"/>
  </si>
  <si>
    <t>MSTR-013-0197100/0197200/0197300/0197300/0197400/0197500/0197600</t>
    <phoneticPr fontId="3"/>
  </si>
  <si>
    <t>MSTR-013-0195500/0195600/0195700/0195800/0195900/0196000/0196100/0196200/0196300/0196400/0196500/0196600/0196700/0196800/0196900/0197000</t>
    <phoneticPr fontId="3"/>
  </si>
  <si>
    <t>MSTR-013-0218700/0218800/0218900/0219000/0219100</t>
    <phoneticPr fontId="3"/>
  </si>
  <si>
    <t>ナビ（HF＆VR含む）</t>
    <phoneticPr fontId="1"/>
  </si>
  <si>
    <t>非ナビ（HF＆VR含む）</t>
    <rPh sb="0" eb="1">
      <t>ヒ</t>
    </rPh>
    <phoneticPr fontId="3"/>
  </si>
  <si>
    <t>ＥＴＣ</t>
  </si>
  <si>
    <t>NAVI
レイアウト</t>
    <phoneticPr fontId="1"/>
  </si>
  <si>
    <t>NAVI
ｼｽﾃﾑﾉｲｽﾞ</t>
    <phoneticPr fontId="1"/>
  </si>
  <si>
    <t>非NAVI
レイアウト</t>
    <phoneticPr fontId="1"/>
  </si>
  <si>
    <t>CAMERA
視認性</t>
    <rPh sb="7" eb="9">
      <t>シニン</t>
    </rPh>
    <rPh sb="9" eb="10">
      <t>セイ</t>
    </rPh>
    <phoneticPr fontId="3"/>
  </si>
  <si>
    <t>CAMERA
実用性</t>
  </si>
  <si>
    <t>CAMERA
照明</t>
  </si>
  <si>
    <t>CAMERA
ｼｽﾃﾑﾉｲｽﾞ</t>
  </si>
  <si>
    <t>テレマSW
機能・信頼性</t>
    <rPh sb="6" eb="8">
      <t>キノウ</t>
    </rPh>
    <rPh sb="9" eb="12">
      <t>シンライセイ</t>
    </rPh>
    <phoneticPr fontId="3"/>
  </si>
  <si>
    <t>ハンズフリー　ナビユニット　
ハンズフリー機能評価</t>
    <rPh sb="21" eb="23">
      <t>キノウ</t>
    </rPh>
    <rPh sb="23" eb="25">
      <t>ヒョウカ</t>
    </rPh>
    <phoneticPr fontId="3"/>
  </si>
  <si>
    <t>ハンズフリー　ナビユニット　
HF信頼性評価</t>
    <rPh sb="17" eb="20">
      <t>シンライセイ</t>
    </rPh>
    <rPh sb="20" eb="22">
      <t>ヒョウカ</t>
    </rPh>
    <phoneticPr fontId="3"/>
  </si>
  <si>
    <t>ハンズフリー　ナビユニット　
ロードノイズ測定</t>
    <rPh sb="21" eb="23">
      <t>ソクテイ</t>
    </rPh>
    <phoneticPr fontId="3"/>
  </si>
  <si>
    <t>ハンズフリー　ナビユニット　
HF性能評価＿基準仕様</t>
    <rPh sb="17" eb="19">
      <t>セイノウ</t>
    </rPh>
    <rPh sb="19" eb="21">
      <t>ヒョウカ</t>
    </rPh>
    <rPh sb="22" eb="24">
      <t>キジュン</t>
    </rPh>
    <rPh sb="24" eb="26">
      <t>シヨウ</t>
    </rPh>
    <phoneticPr fontId="3"/>
  </si>
  <si>
    <t>ハンズフリー　ナビユニット　
HF性能評価＿アンプ仕様差異</t>
    <rPh sb="17" eb="19">
      <t>セイノウ</t>
    </rPh>
    <rPh sb="19" eb="21">
      <t>ヒョウカ</t>
    </rPh>
    <rPh sb="25" eb="27">
      <t>シヨウ</t>
    </rPh>
    <rPh sb="27" eb="29">
      <t>サイ</t>
    </rPh>
    <phoneticPr fontId="3"/>
  </si>
  <si>
    <t>ETC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</si>
</sst>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#,##0.0;[Red]\-#,##0.0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Meiryo UI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rgb="FF000000"/>
      </patternFill>
    </fill>
    <fill>
      <patternFill patternType="solid">
        <fgColor rgb="FFCC99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38" fontId="15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5" borderId="6" xfId="1" applyFill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10" borderId="6" xfId="1" applyFill="1" applyBorder="1" applyAlignment="1">
      <alignment horizontal="center" vertical="center" wrapText="1"/>
    </xf>
    <xf numFmtId="0" fontId="2" fillId="11" borderId="6" xfId="1" applyFill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3" xfId="1" applyFont="1" applyBorder="1" applyAlignment="1" applyProtection="1">
      <alignment vertical="center" wrapText="1"/>
      <protection locked="0"/>
    </xf>
    <xf numFmtId="0" fontId="11" fillId="9" borderId="3" xfId="1" applyFont="1" applyFill="1" applyBorder="1" applyAlignment="1" applyProtection="1">
      <alignment vertical="center" wrapText="1"/>
      <protection locked="0"/>
    </xf>
    <xf numFmtId="0" fontId="11" fillId="0" borderId="3" xfId="1" applyFont="1" applyBorder="1" applyAlignment="1" applyProtection="1">
      <alignment horizontal="center" vertical="center" wrapText="1"/>
      <protection locked="0"/>
    </xf>
    <xf numFmtId="164" fontId="11" fillId="0" borderId="3" xfId="1" applyNumberFormat="1" applyFont="1" applyBorder="1" applyAlignment="1" applyProtection="1">
      <alignment vertical="center" wrapText="1"/>
      <protection locked="0"/>
    </xf>
    <xf numFmtId="0" fontId="13" fillId="0" borderId="3" xfId="1" applyFont="1" applyBorder="1" applyAlignment="1" applyProtection="1">
      <alignment vertical="center" wrapText="1"/>
      <protection locked="0"/>
    </xf>
    <xf numFmtId="0" fontId="11" fillId="11" borderId="3" xfId="1" applyFont="1" applyFill="1" applyBorder="1" applyAlignment="1">
      <alignment vertical="center" wrapText="1"/>
    </xf>
    <xf numFmtId="0" fontId="11" fillId="4" borderId="3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1" fillId="4" borderId="3" xfId="1" applyFont="1" applyFill="1" applyBorder="1" applyAlignment="1" applyProtection="1">
      <alignment vertical="center" wrapText="1"/>
      <protection locked="0"/>
    </xf>
    <xf numFmtId="0" fontId="12" fillId="4" borderId="3" xfId="1" applyFont="1" applyFill="1" applyBorder="1" applyAlignment="1" applyProtection="1">
      <alignment horizontal="center" textRotation="90" wrapText="1"/>
      <protection locked="0"/>
    </xf>
    <xf numFmtId="0" fontId="12" fillId="6" borderId="3" xfId="1" applyFont="1" applyFill="1" applyBorder="1" applyAlignment="1" applyProtection="1">
      <alignment horizontal="center" textRotation="90" wrapText="1"/>
      <protection locked="0"/>
    </xf>
    <xf numFmtId="0" fontId="12" fillId="7" borderId="3" xfId="1" applyFont="1" applyFill="1" applyBorder="1" applyAlignment="1" applyProtection="1">
      <alignment horizontal="center" textRotation="90" wrapText="1"/>
      <protection locked="0"/>
    </xf>
    <xf numFmtId="0" fontId="12" fillId="11" borderId="3" xfId="1" applyFont="1" applyFill="1" applyBorder="1" applyAlignment="1" applyProtection="1">
      <alignment horizontal="center" textRotation="90" wrapText="1"/>
      <protection locked="0"/>
    </xf>
    <xf numFmtId="0" fontId="11" fillId="7" borderId="3" xfId="1" applyFont="1" applyFill="1" applyBorder="1" applyAlignment="1" applyProtection="1">
      <alignment horizontal="center" textRotation="90" wrapText="1"/>
      <protection locked="0"/>
    </xf>
    <xf numFmtId="0" fontId="11" fillId="11" borderId="3" xfId="1" applyFont="1" applyFill="1" applyBorder="1" applyAlignment="1" applyProtection="1">
      <alignment horizontal="center" textRotation="90" wrapText="1"/>
      <protection locked="0"/>
    </xf>
    <xf numFmtId="0" fontId="11" fillId="6" borderId="3" xfId="1" applyFont="1" applyFill="1" applyBorder="1" applyAlignment="1" applyProtection="1">
      <alignment horizontal="center" textRotation="90" wrapText="1"/>
      <protection locked="0"/>
    </xf>
    <xf numFmtId="0" fontId="2" fillId="3" borderId="6" xfId="1" applyFill="1" applyBorder="1" applyAlignment="1">
      <alignment horizontal="center" vertical="center" textRotation="90" wrapText="1"/>
    </xf>
    <xf numFmtId="165" fontId="0" fillId="0" borderId="0" xfId="3" applyNumberFormat="1" applyFont="1">
      <alignment vertical="center"/>
    </xf>
    <xf numFmtId="165" fontId="0" fillId="13" borderId="0" xfId="3" applyNumberFormat="1" applyFont="1" applyFill="1">
      <alignment vertical="center"/>
    </xf>
    <xf numFmtId="165" fontId="2" fillId="11" borderId="6" xfId="3" applyNumberFormat="1" applyFont="1" applyFill="1" applyBorder="1" applyAlignment="1">
      <alignment horizontal="center" vertical="center" wrapText="1"/>
    </xf>
    <xf numFmtId="165" fontId="11" fillId="11" borderId="3" xfId="3" applyNumberFormat="1" applyFont="1" applyFill="1" applyBorder="1" applyAlignment="1">
      <alignment vertical="center" wrapText="1"/>
    </xf>
    <xf numFmtId="0" fontId="16" fillId="4" borderId="3" xfId="1" applyFont="1" applyFill="1" applyBorder="1" applyAlignment="1" applyProtection="1">
      <alignment horizontal="center" vertical="center" wrapText="1"/>
      <protection locked="0"/>
    </xf>
    <xf numFmtId="164" fontId="16" fillId="0" borderId="3" xfId="1" applyNumberFormat="1" applyFont="1" applyBorder="1" applyAlignment="1" applyProtection="1">
      <alignment vertical="center" wrapText="1"/>
      <protection locked="0"/>
    </xf>
    <xf numFmtId="0" fontId="8" fillId="0" borderId="3" xfId="1" applyFont="1" applyBorder="1" applyAlignment="1" applyProtection="1">
      <alignment vertical="center" wrapText="1"/>
      <protection locked="0"/>
    </xf>
    <xf numFmtId="0" fontId="16" fillId="11" borderId="3" xfId="1" applyFont="1" applyFill="1" applyBorder="1" applyAlignment="1">
      <alignment vertical="center" wrapText="1"/>
    </xf>
    <xf numFmtId="165" fontId="16" fillId="11" borderId="3" xfId="3" applyNumberFormat="1" applyFont="1" applyFill="1" applyBorder="1" applyAlignment="1">
      <alignment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165" fontId="8" fillId="0" borderId="0" xfId="3" applyNumberFormat="1" applyFont="1">
      <alignment vertical="center"/>
    </xf>
    <xf numFmtId="0" fontId="8" fillId="0" borderId="3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8" xfId="0" applyFont="1" applyBorder="1">
      <alignment vertical="center"/>
    </xf>
    <xf numFmtId="0" fontId="16" fillId="0" borderId="3" xfId="1" applyFont="1" applyBorder="1" applyAlignment="1" applyProtection="1">
      <alignment vertical="center" wrapText="1"/>
      <protection locked="0"/>
    </xf>
    <xf numFmtId="165" fontId="15" fillId="0" borderId="0" xfId="3" applyNumberFormat="1" applyFont="1">
      <alignment vertical="center"/>
    </xf>
    <xf numFmtId="0" fontId="8" fillId="2" borderId="3" xfId="0" applyFont="1" applyFill="1" applyBorder="1">
      <alignment vertical="center"/>
    </xf>
    <xf numFmtId="0" fontId="0" fillId="2" borderId="0" xfId="0" applyFill="1">
      <alignment vertical="center"/>
    </xf>
    <xf numFmtId="0" fontId="11" fillId="6" borderId="6" xfId="1" applyFont="1" applyFill="1" applyBorder="1" applyAlignment="1" applyProtection="1">
      <alignment horizontal="left" vertical="center" wrapText="1"/>
      <protection locked="0"/>
    </xf>
    <xf numFmtId="0" fontId="11" fillId="6" borderId="7" xfId="1" applyFont="1" applyFill="1" applyBorder="1" applyAlignment="1" applyProtection="1">
      <alignment horizontal="left" vertical="center" wrapText="1"/>
      <protection locked="0"/>
    </xf>
    <xf numFmtId="0" fontId="11" fillId="6" borderId="8" xfId="1" applyFont="1" applyFill="1" applyBorder="1" applyAlignment="1" applyProtection="1">
      <alignment horizontal="left"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16" fillId="18" borderId="3" xfId="0" applyFont="1" applyFill="1" applyBorder="1" applyAlignment="1">
      <alignment vertical="center" wrapText="1"/>
    </xf>
    <xf numFmtId="0" fontId="12" fillId="18" borderId="9" xfId="0" applyFont="1" applyFill="1" applyBorder="1" applyAlignment="1">
      <alignment horizontal="center" textRotation="90" wrapText="1"/>
    </xf>
    <xf numFmtId="0" fontId="11" fillId="17" borderId="3" xfId="0" applyFont="1" applyFill="1" applyBorder="1" applyAlignment="1">
      <alignment horizontal="center" textRotation="90" wrapText="1"/>
    </xf>
  </cellXfs>
  <cellStyles count="4">
    <cellStyle name="桁区切り" xfId="3" builtinId="6"/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240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239255</xdr:colOff>
      <xdr:row>0</xdr:row>
      <xdr:rowOff>83704</xdr:rowOff>
    </xdr:from>
    <xdr:to>
      <xdr:col>7</xdr:col>
      <xdr:colOff>602385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245605</xdr:colOff>
      <xdr:row>0</xdr:row>
      <xdr:rowOff>83704</xdr:rowOff>
    </xdr:from>
    <xdr:to>
      <xdr:col>7</xdr:col>
      <xdr:colOff>602385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239255</xdr:colOff>
      <xdr:row>0</xdr:row>
      <xdr:rowOff>83704</xdr:rowOff>
    </xdr:from>
    <xdr:to>
      <xdr:col>7</xdr:col>
      <xdr:colOff>583335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C1394D3C-9E26-4D93-88BD-078DE909457A}"/>
            </a:ext>
          </a:extLst>
        </xdr:cNvPr>
        <xdr:cNvSpPr txBox="1"/>
      </xdr:nvSpPr>
      <xdr:spPr>
        <a:xfrm>
          <a:off x="6125705" y="86879"/>
          <a:ext cx="1198155" cy="20635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M2290"/>
  <sheetViews>
    <sheetView topLeftCell="AX1" zoomScale="75" zoomScaleNormal="75" workbookViewId="0">
      <selection activeCell="BN10" sqref="BN10"/>
    </sheetView>
  </sheetViews>
  <sheetFormatPr defaultRowHeight="18"/>
  <cols>
    <col min="1" max="1" width="22" customWidth="1"/>
    <col min="2" max="7" width="11" customWidth="1"/>
    <col min="8" max="8" width="47.375" customWidth="1"/>
    <col min="9" max="10" width="1.875" hidden="1" customWidth="1"/>
    <col min="11" max="11" width="25.125" customWidth="1"/>
    <col min="12" max="13" width="8.875" customWidth="1"/>
    <col min="14" max="14" width="22.25" customWidth="1"/>
    <col min="23" max="24" width="8.625" customWidth="1"/>
    <col min="27" max="27" width="8.625" customWidth="1"/>
    <col min="35" max="37" width="8.625" customWidth="1"/>
  </cols>
  <sheetData>
    <row r="1" spans="13:91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3:91">
      <c r="M2" s="3"/>
      <c r="N2" s="76" t="s">
        <v>1</v>
      </c>
      <c r="O2" s="26" t="s">
        <v>2</v>
      </c>
      <c r="P2" s="37" t="s">
        <v>3</v>
      </c>
      <c r="Q2" s="37" t="s">
        <v>3</v>
      </c>
      <c r="R2" s="37" t="s">
        <v>3</v>
      </c>
      <c r="S2" s="37" t="s">
        <v>3</v>
      </c>
      <c r="T2" s="37" t="s">
        <v>3</v>
      </c>
      <c r="U2" s="37" t="s">
        <v>3</v>
      </c>
      <c r="V2" s="37" t="s">
        <v>3</v>
      </c>
      <c r="W2" s="37" t="s">
        <v>3</v>
      </c>
      <c r="X2" s="37" t="s">
        <v>3</v>
      </c>
      <c r="Y2" s="37" t="s">
        <v>3</v>
      </c>
      <c r="Z2" s="37" t="s">
        <v>3</v>
      </c>
      <c r="AA2" s="37" t="s">
        <v>3</v>
      </c>
      <c r="AB2" s="37" t="s">
        <v>3</v>
      </c>
      <c r="AC2" s="37" t="s">
        <v>3</v>
      </c>
      <c r="AD2" s="37" t="s">
        <v>3</v>
      </c>
      <c r="AE2" s="37" t="s">
        <v>3</v>
      </c>
      <c r="AF2" s="37" t="s">
        <v>3</v>
      </c>
      <c r="AG2" s="37" t="s">
        <v>3</v>
      </c>
      <c r="AH2" s="37" t="s">
        <v>3</v>
      </c>
      <c r="AI2" s="37" t="s">
        <v>3</v>
      </c>
      <c r="AJ2" s="37" t="s">
        <v>3</v>
      </c>
      <c r="AK2" s="37" t="s">
        <v>3</v>
      </c>
      <c r="AL2" s="37" t="s">
        <v>3</v>
      </c>
      <c r="AM2" s="37" t="s">
        <v>3</v>
      </c>
      <c r="AN2" s="37" t="s">
        <v>3</v>
      </c>
      <c r="AO2" s="37" t="s">
        <v>3</v>
      </c>
      <c r="AP2" s="37" t="s">
        <v>3</v>
      </c>
      <c r="AQ2" s="37" t="s">
        <v>3</v>
      </c>
      <c r="AR2" s="37" t="s">
        <v>3</v>
      </c>
      <c r="AS2" s="37" t="s">
        <v>3</v>
      </c>
      <c r="AT2" s="37" t="s">
        <v>3</v>
      </c>
      <c r="AU2" s="37" t="s">
        <v>3</v>
      </c>
      <c r="AV2" s="37" t="s">
        <v>3</v>
      </c>
      <c r="AW2" s="37" t="s">
        <v>3</v>
      </c>
      <c r="AX2" s="37" t="s">
        <v>3</v>
      </c>
      <c r="AY2" s="37" t="s">
        <v>3</v>
      </c>
      <c r="AZ2" s="37" t="s">
        <v>3</v>
      </c>
      <c r="BA2" s="37" t="s">
        <v>3</v>
      </c>
      <c r="BB2" s="37" t="s">
        <v>3</v>
      </c>
      <c r="BC2" s="37" t="s">
        <v>3</v>
      </c>
      <c r="BD2" s="37" t="s">
        <v>3</v>
      </c>
      <c r="BE2" s="37" t="s">
        <v>3</v>
      </c>
      <c r="BF2" s="37" t="s">
        <v>3</v>
      </c>
      <c r="BG2" s="37" t="s">
        <v>3</v>
      </c>
      <c r="BH2" s="37" t="s">
        <v>3</v>
      </c>
      <c r="BI2" s="37" t="s">
        <v>3</v>
      </c>
      <c r="BJ2" s="37" t="s">
        <v>3</v>
      </c>
      <c r="BK2" s="37" t="s">
        <v>3</v>
      </c>
      <c r="BL2" s="37" t="s">
        <v>3</v>
      </c>
      <c r="BM2" s="37" t="s">
        <v>3</v>
      </c>
      <c r="BN2" s="37" t="s">
        <v>3</v>
      </c>
      <c r="BO2" s="37" t="s">
        <v>3</v>
      </c>
      <c r="BP2" s="37" t="s">
        <v>3</v>
      </c>
      <c r="BQ2" s="37" t="s">
        <v>3</v>
      </c>
      <c r="BR2" s="37" t="s">
        <v>3</v>
      </c>
      <c r="BS2" s="37" t="s">
        <v>3</v>
      </c>
      <c r="BT2" s="37" t="s">
        <v>3</v>
      </c>
      <c r="BU2" s="37" t="s">
        <v>3</v>
      </c>
      <c r="BV2" s="37" t="s">
        <v>3</v>
      </c>
      <c r="BW2" s="37" t="s">
        <v>3</v>
      </c>
      <c r="BX2" s="37" t="s">
        <v>3</v>
      </c>
      <c r="BY2" s="37" t="s">
        <v>3</v>
      </c>
      <c r="BZ2" s="37" t="s">
        <v>3</v>
      </c>
      <c r="CA2" s="37" t="s">
        <v>3</v>
      </c>
      <c r="CB2" s="37" t="s">
        <v>3</v>
      </c>
      <c r="CC2" s="37" t="s">
        <v>3</v>
      </c>
      <c r="CD2" s="37" t="s">
        <v>3</v>
      </c>
      <c r="CE2" s="37" t="s">
        <v>3</v>
      </c>
      <c r="CF2" s="37" t="s">
        <v>3</v>
      </c>
      <c r="CG2" s="37" t="s">
        <v>3</v>
      </c>
      <c r="CH2" s="37" t="s">
        <v>3</v>
      </c>
      <c r="CI2" s="37" t="s">
        <v>3</v>
      </c>
    </row>
    <row r="3" spans="13:91" ht="135" customHeight="1">
      <c r="M3" s="3"/>
      <c r="N3" s="77"/>
      <c r="O3" s="49" t="s">
        <v>4</v>
      </c>
      <c r="P3" s="42" t="s">
        <v>5</v>
      </c>
      <c r="Q3" s="42" t="s">
        <v>6</v>
      </c>
      <c r="R3" s="42" t="s">
        <v>7</v>
      </c>
      <c r="S3" s="42" t="s">
        <v>7</v>
      </c>
      <c r="T3" s="42" t="s">
        <v>5</v>
      </c>
      <c r="U3" s="42" t="s">
        <v>6</v>
      </c>
      <c r="V3" s="42" t="s">
        <v>5</v>
      </c>
      <c r="W3" s="42" t="s">
        <v>5</v>
      </c>
      <c r="X3" s="42" t="s">
        <v>5</v>
      </c>
      <c r="Y3" s="42" t="s">
        <v>8</v>
      </c>
      <c r="Z3" s="42" t="s">
        <v>6</v>
      </c>
      <c r="AA3" s="42" t="s">
        <v>9</v>
      </c>
      <c r="AB3" s="42" t="s">
        <v>6</v>
      </c>
      <c r="AC3" s="42" t="s">
        <v>6</v>
      </c>
      <c r="AD3" s="42" t="s">
        <v>6</v>
      </c>
      <c r="AE3" s="42" t="s">
        <v>8</v>
      </c>
      <c r="AF3" s="42" t="s">
        <v>8</v>
      </c>
      <c r="AG3" s="42" t="s">
        <v>8</v>
      </c>
      <c r="AH3" s="42" t="s">
        <v>10</v>
      </c>
      <c r="AI3" s="42" t="s">
        <v>11</v>
      </c>
      <c r="AJ3" s="42" t="s">
        <v>11</v>
      </c>
      <c r="AK3" s="42" t="s">
        <v>10</v>
      </c>
      <c r="AL3" s="42" t="s">
        <v>12</v>
      </c>
      <c r="AM3" s="42" t="s">
        <v>6</v>
      </c>
      <c r="AN3" s="42" t="s">
        <v>12</v>
      </c>
      <c r="AO3" s="42" t="s">
        <v>6</v>
      </c>
      <c r="AP3" s="42" t="s">
        <v>12</v>
      </c>
      <c r="AQ3" s="42" t="s">
        <v>6</v>
      </c>
      <c r="AR3" s="42" t="s">
        <v>12</v>
      </c>
      <c r="AS3" s="42" t="s">
        <v>13</v>
      </c>
      <c r="AT3" s="42" t="s">
        <v>6</v>
      </c>
      <c r="AU3" s="42" t="s">
        <v>6</v>
      </c>
      <c r="AV3" s="42" t="s">
        <v>14</v>
      </c>
      <c r="AW3" s="42" t="s">
        <v>14</v>
      </c>
      <c r="AX3" s="42" t="s">
        <v>14</v>
      </c>
      <c r="AY3" s="42" t="s">
        <v>14</v>
      </c>
      <c r="AZ3" s="42" t="s">
        <v>14</v>
      </c>
      <c r="BA3" s="42" t="s">
        <v>14</v>
      </c>
      <c r="BB3" s="42" t="s">
        <v>14</v>
      </c>
      <c r="BC3" s="42" t="s">
        <v>14</v>
      </c>
      <c r="BD3" s="42" t="s">
        <v>14</v>
      </c>
      <c r="BE3" s="42" t="s">
        <v>14</v>
      </c>
      <c r="BF3" s="42" t="s">
        <v>15</v>
      </c>
      <c r="BG3" s="42" t="s">
        <v>16</v>
      </c>
      <c r="BH3" s="42" t="s">
        <v>7</v>
      </c>
      <c r="BI3" s="42" t="s">
        <v>7</v>
      </c>
      <c r="BJ3" s="42" t="s">
        <v>9</v>
      </c>
      <c r="BK3" s="42" t="s">
        <v>9</v>
      </c>
      <c r="BL3" s="42" t="s">
        <v>17</v>
      </c>
      <c r="BM3" s="42" t="s">
        <v>18</v>
      </c>
      <c r="BN3" s="42" t="s">
        <v>19</v>
      </c>
      <c r="BO3" s="42" t="s">
        <v>20</v>
      </c>
      <c r="BP3" s="42" t="s">
        <v>21</v>
      </c>
      <c r="BQ3" s="42" t="s">
        <v>22</v>
      </c>
      <c r="BR3" s="42" t="s">
        <v>23</v>
      </c>
      <c r="BS3" s="42" t="s">
        <v>24</v>
      </c>
      <c r="BT3" s="42" t="s">
        <v>25</v>
      </c>
      <c r="BU3" s="42" t="s">
        <v>26</v>
      </c>
      <c r="BV3" s="42" t="s">
        <v>27</v>
      </c>
      <c r="BW3" s="42" t="s">
        <v>28</v>
      </c>
      <c r="BX3" s="42" t="s">
        <v>29</v>
      </c>
      <c r="BY3" s="42" t="s">
        <v>30</v>
      </c>
      <c r="BZ3" s="42" t="s">
        <v>31</v>
      </c>
      <c r="CA3" s="42" t="s">
        <v>32</v>
      </c>
      <c r="CB3" s="42" t="s">
        <v>33</v>
      </c>
      <c r="CC3" s="42" t="s">
        <v>34</v>
      </c>
      <c r="CD3" s="42" t="s">
        <v>35</v>
      </c>
      <c r="CE3" s="42" t="s">
        <v>36</v>
      </c>
      <c r="CF3" s="42" t="s">
        <v>37</v>
      </c>
      <c r="CG3" s="42" t="s">
        <v>38</v>
      </c>
      <c r="CH3" s="42" t="s">
        <v>39</v>
      </c>
      <c r="CI3" s="42" t="s">
        <v>40</v>
      </c>
    </row>
    <row r="4" spans="13:91" ht="63.95" customHeight="1">
      <c r="N4" s="78" t="s">
        <v>41</v>
      </c>
      <c r="O4" s="27" t="s">
        <v>42</v>
      </c>
      <c r="P4" s="43" t="s">
        <v>43</v>
      </c>
      <c r="Q4" s="43" t="s">
        <v>44</v>
      </c>
      <c r="R4" s="43" t="s">
        <v>45</v>
      </c>
      <c r="S4" s="43" t="s">
        <v>46</v>
      </c>
      <c r="T4" s="43" t="s">
        <v>47</v>
      </c>
      <c r="U4" s="43" t="s">
        <v>48</v>
      </c>
      <c r="V4" s="43" t="s">
        <v>49</v>
      </c>
      <c r="W4" s="43" t="s">
        <v>50</v>
      </c>
      <c r="X4" s="43" t="s">
        <v>51</v>
      </c>
      <c r="Y4" s="43" t="s">
        <v>52</v>
      </c>
      <c r="Z4" s="43" t="s">
        <v>53</v>
      </c>
      <c r="AA4" s="43" t="s">
        <v>54</v>
      </c>
      <c r="AB4" s="43" t="s">
        <v>55</v>
      </c>
      <c r="AC4" s="43" t="s">
        <v>56</v>
      </c>
      <c r="AD4" s="43" t="s">
        <v>57</v>
      </c>
      <c r="AE4" s="43" t="s">
        <v>58</v>
      </c>
      <c r="AF4" s="43" t="s">
        <v>59</v>
      </c>
      <c r="AG4" s="43" t="s">
        <v>60</v>
      </c>
      <c r="AH4" s="43" t="s">
        <v>61</v>
      </c>
      <c r="AI4" s="43"/>
      <c r="AJ4" s="43"/>
      <c r="AK4" s="43"/>
      <c r="AL4" s="43" t="s">
        <v>62</v>
      </c>
      <c r="AM4" s="43" t="s">
        <v>63</v>
      </c>
      <c r="AN4" s="43"/>
      <c r="AO4" s="43" t="s">
        <v>64</v>
      </c>
      <c r="AP4" s="43"/>
      <c r="AQ4" s="43" t="s">
        <v>65</v>
      </c>
      <c r="AR4" s="43"/>
      <c r="AS4" s="43" t="s">
        <v>66</v>
      </c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 t="s">
        <v>67</v>
      </c>
      <c r="BG4" s="43"/>
      <c r="BH4" s="43" t="s">
        <v>68</v>
      </c>
      <c r="BI4" s="43" t="s">
        <v>69</v>
      </c>
      <c r="BJ4" s="43" t="s">
        <v>70</v>
      </c>
      <c r="BK4" s="43" t="s">
        <v>71</v>
      </c>
      <c r="BL4" s="43" t="s">
        <v>72</v>
      </c>
      <c r="BM4" s="43" t="s">
        <v>73</v>
      </c>
      <c r="BN4" s="43" t="s">
        <v>74</v>
      </c>
      <c r="BO4" s="43" t="s">
        <v>74</v>
      </c>
      <c r="BP4" s="43" t="s">
        <v>74</v>
      </c>
      <c r="BQ4" s="43" t="s">
        <v>74</v>
      </c>
      <c r="BR4" s="43" t="s">
        <v>75</v>
      </c>
      <c r="BS4" s="43" t="s">
        <v>76</v>
      </c>
      <c r="BT4" s="43" t="s">
        <v>77</v>
      </c>
      <c r="BU4" s="43" t="s">
        <v>78</v>
      </c>
      <c r="BV4" s="43" t="s">
        <v>78</v>
      </c>
      <c r="BW4" s="43" t="s">
        <v>79</v>
      </c>
      <c r="BX4" s="43" t="s">
        <v>80</v>
      </c>
      <c r="BY4" s="43" t="s">
        <v>81</v>
      </c>
      <c r="BZ4" s="43" t="s">
        <v>81</v>
      </c>
      <c r="CA4" s="43" t="s">
        <v>81</v>
      </c>
      <c r="CB4" s="43" t="s">
        <v>82</v>
      </c>
      <c r="CC4" s="43" t="s">
        <v>83</v>
      </c>
      <c r="CD4" s="43" t="s">
        <v>83</v>
      </c>
      <c r="CE4" s="43" t="s">
        <v>84</v>
      </c>
      <c r="CF4" s="43" t="s">
        <v>85</v>
      </c>
      <c r="CG4" s="43" t="s">
        <v>86</v>
      </c>
      <c r="CH4" s="43" t="s">
        <v>86</v>
      </c>
      <c r="CI4" s="43" t="s">
        <v>86</v>
      </c>
      <c r="CJ4" s="40"/>
      <c r="CK4" s="40"/>
      <c r="CL4" s="40"/>
      <c r="CM4" s="40"/>
    </row>
    <row r="5" spans="13:91">
      <c r="N5" s="78"/>
      <c r="O5" s="27" t="s">
        <v>87</v>
      </c>
      <c r="P5" s="71" t="s">
        <v>88</v>
      </c>
      <c r="Q5" s="72"/>
      <c r="R5" s="72"/>
      <c r="S5" s="72"/>
      <c r="T5" s="72"/>
      <c r="U5" s="72"/>
      <c r="V5" s="72"/>
      <c r="W5" s="72"/>
      <c r="X5" s="73"/>
      <c r="Y5" s="71" t="s">
        <v>89</v>
      </c>
      <c r="Z5" s="72"/>
      <c r="AA5" s="72"/>
      <c r="AB5" s="72"/>
      <c r="AC5" s="72"/>
      <c r="AD5" s="72"/>
      <c r="AE5" s="72"/>
      <c r="AF5" s="72"/>
      <c r="AG5" s="73"/>
      <c r="AH5" s="71" t="s">
        <v>90</v>
      </c>
      <c r="AI5" s="72"/>
      <c r="AJ5" s="72"/>
      <c r="AK5" s="73"/>
      <c r="AL5" s="71" t="s">
        <v>91</v>
      </c>
      <c r="AM5" s="72"/>
      <c r="AN5" s="72"/>
      <c r="AO5" s="72"/>
      <c r="AP5" s="72"/>
      <c r="AQ5" s="72"/>
      <c r="AR5" s="73"/>
      <c r="AS5" s="71" t="s">
        <v>92</v>
      </c>
      <c r="AT5" s="72"/>
      <c r="AU5" s="73"/>
      <c r="AV5" s="71" t="s">
        <v>93</v>
      </c>
      <c r="AW5" s="72"/>
      <c r="AX5" s="72"/>
      <c r="AY5" s="72"/>
      <c r="AZ5" s="72"/>
      <c r="BA5" s="72"/>
      <c r="BB5" s="72"/>
      <c r="BC5" s="72"/>
      <c r="BD5" s="72"/>
      <c r="BE5" s="73"/>
      <c r="BF5" s="71" t="s">
        <v>94</v>
      </c>
      <c r="BG5" s="72"/>
      <c r="BH5" s="71" t="s">
        <v>95</v>
      </c>
      <c r="BI5" s="73"/>
      <c r="BJ5" s="71" t="s">
        <v>96</v>
      </c>
      <c r="BK5" s="73"/>
      <c r="BL5" s="71" t="s">
        <v>97</v>
      </c>
      <c r="BM5" s="72"/>
      <c r="BN5" s="72"/>
      <c r="BO5" s="72"/>
      <c r="BP5" s="72"/>
      <c r="BQ5" s="73"/>
      <c r="BR5" s="71" t="s">
        <v>98</v>
      </c>
      <c r="BS5" s="72"/>
      <c r="BT5" s="73"/>
      <c r="BU5" s="71" t="s">
        <v>99</v>
      </c>
      <c r="BV5" s="73"/>
      <c r="BW5" s="71" t="s">
        <v>97</v>
      </c>
      <c r="BX5" s="72"/>
      <c r="BY5" s="72"/>
      <c r="BZ5" s="72"/>
      <c r="CA5" s="73"/>
      <c r="CB5" s="71" t="s">
        <v>98</v>
      </c>
      <c r="CC5" s="72"/>
      <c r="CD5" s="73"/>
      <c r="CE5" s="71" t="s">
        <v>97</v>
      </c>
      <c r="CF5" s="72"/>
      <c r="CG5" s="72"/>
      <c r="CH5" s="72"/>
      <c r="CI5" s="73"/>
    </row>
    <row r="6" spans="13:91">
      <c r="N6" s="78" t="s">
        <v>42</v>
      </c>
      <c r="O6" s="79"/>
      <c r="P6" s="30">
        <v>1</v>
      </c>
      <c r="Q6" s="30">
        <v>2</v>
      </c>
      <c r="R6" s="30">
        <v>3</v>
      </c>
      <c r="S6" s="30">
        <v>4</v>
      </c>
      <c r="T6" s="30">
        <v>5</v>
      </c>
      <c r="U6" s="30">
        <v>6</v>
      </c>
      <c r="V6" s="30">
        <v>7</v>
      </c>
      <c r="W6" s="30">
        <v>8</v>
      </c>
      <c r="X6" s="30">
        <v>9</v>
      </c>
      <c r="Y6" s="30">
        <v>10</v>
      </c>
      <c r="Z6" s="30">
        <v>11</v>
      </c>
      <c r="AA6" s="30">
        <v>12</v>
      </c>
      <c r="AB6" s="30">
        <v>13</v>
      </c>
      <c r="AC6" s="30">
        <v>14</v>
      </c>
      <c r="AD6" s="30">
        <v>15</v>
      </c>
      <c r="AE6" s="30">
        <v>16</v>
      </c>
      <c r="AF6" s="30">
        <v>17</v>
      </c>
      <c r="AG6" s="30">
        <v>18</v>
      </c>
      <c r="AH6" s="30">
        <v>19</v>
      </c>
      <c r="AI6" s="30">
        <v>20</v>
      </c>
      <c r="AJ6" s="30">
        <v>21</v>
      </c>
      <c r="AK6" s="30">
        <v>22</v>
      </c>
      <c r="AL6" s="30">
        <v>23</v>
      </c>
      <c r="AM6" s="30">
        <v>24</v>
      </c>
      <c r="AN6" s="30">
        <v>25</v>
      </c>
      <c r="AO6" s="30">
        <v>26</v>
      </c>
      <c r="AP6" s="30">
        <v>27</v>
      </c>
      <c r="AQ6" s="30">
        <v>28</v>
      </c>
      <c r="AR6" s="30">
        <v>29</v>
      </c>
      <c r="AS6" s="30">
        <v>30</v>
      </c>
      <c r="AT6" s="30">
        <v>31</v>
      </c>
      <c r="AU6" s="30">
        <v>32</v>
      </c>
      <c r="AV6" s="30">
        <v>33</v>
      </c>
      <c r="AW6" s="30">
        <v>34</v>
      </c>
      <c r="AX6" s="30">
        <v>35</v>
      </c>
      <c r="AY6" s="30">
        <v>36</v>
      </c>
      <c r="AZ6" s="30">
        <v>37</v>
      </c>
      <c r="BA6" s="30">
        <v>38</v>
      </c>
      <c r="BB6" s="30">
        <v>39</v>
      </c>
      <c r="BC6" s="30">
        <v>40</v>
      </c>
      <c r="BD6" s="30">
        <v>41</v>
      </c>
      <c r="BE6" s="30">
        <v>42</v>
      </c>
      <c r="BF6" s="30">
        <v>43</v>
      </c>
      <c r="BG6" s="30">
        <v>44</v>
      </c>
      <c r="BH6" s="30">
        <v>45</v>
      </c>
      <c r="BI6" s="30">
        <v>46</v>
      </c>
      <c r="BJ6" s="30">
        <v>47</v>
      </c>
      <c r="BK6" s="30">
        <v>48</v>
      </c>
      <c r="BL6" s="30">
        <v>49</v>
      </c>
      <c r="BM6" s="30">
        <v>50</v>
      </c>
      <c r="BN6" s="30">
        <v>51</v>
      </c>
      <c r="BO6" s="30">
        <v>52</v>
      </c>
      <c r="BP6" s="30">
        <v>53</v>
      </c>
      <c r="BQ6" s="30">
        <v>54</v>
      </c>
      <c r="BR6" s="30">
        <v>55</v>
      </c>
      <c r="BS6" s="30">
        <v>56</v>
      </c>
      <c r="BT6" s="30">
        <v>57</v>
      </c>
      <c r="BU6" s="30">
        <v>58</v>
      </c>
      <c r="BV6" s="30">
        <v>59</v>
      </c>
      <c r="BW6" s="30">
        <v>60</v>
      </c>
      <c r="BX6" s="30">
        <v>61</v>
      </c>
      <c r="BY6" s="30">
        <v>62</v>
      </c>
      <c r="BZ6" s="30">
        <v>63</v>
      </c>
      <c r="CA6" s="30">
        <v>64</v>
      </c>
      <c r="CB6" s="30">
        <v>65</v>
      </c>
      <c r="CC6" s="30">
        <v>66</v>
      </c>
      <c r="CD6" s="30">
        <v>67</v>
      </c>
      <c r="CE6" s="30">
        <v>68</v>
      </c>
      <c r="CF6" s="30">
        <v>69</v>
      </c>
      <c r="CG6" s="30">
        <v>70</v>
      </c>
      <c r="CH6" s="30">
        <v>71</v>
      </c>
      <c r="CI6" s="30">
        <v>72</v>
      </c>
    </row>
    <row r="7" spans="13:91" ht="127.5">
      <c r="N7" s="80" t="s">
        <v>100</v>
      </c>
      <c r="O7" s="79"/>
      <c r="P7" s="44" t="s">
        <v>101</v>
      </c>
      <c r="Q7" s="44" t="s">
        <v>102</v>
      </c>
      <c r="R7" s="44" t="s">
        <v>103</v>
      </c>
      <c r="S7" s="44" t="s">
        <v>104</v>
      </c>
      <c r="T7" s="44" t="s">
        <v>105</v>
      </c>
      <c r="U7" s="44" t="s">
        <v>106</v>
      </c>
      <c r="V7" s="44" t="s">
        <v>107</v>
      </c>
      <c r="W7" s="44" t="s">
        <v>108</v>
      </c>
      <c r="X7" s="44" t="s">
        <v>109</v>
      </c>
      <c r="Y7" s="44" t="s">
        <v>110</v>
      </c>
      <c r="Z7" s="44" t="s">
        <v>111</v>
      </c>
      <c r="AA7" s="44" t="s">
        <v>112</v>
      </c>
      <c r="AB7" s="44" t="s">
        <v>113</v>
      </c>
      <c r="AC7" s="44" t="s">
        <v>114</v>
      </c>
      <c r="AD7" s="44" t="s">
        <v>115</v>
      </c>
      <c r="AE7" s="44" t="s">
        <v>116</v>
      </c>
      <c r="AF7" s="44" t="s">
        <v>117</v>
      </c>
      <c r="AG7" s="44" t="s">
        <v>118</v>
      </c>
      <c r="AH7" s="44" t="s">
        <v>119</v>
      </c>
      <c r="AI7" s="44" t="s">
        <v>120</v>
      </c>
      <c r="AJ7" s="44" t="s">
        <v>121</v>
      </c>
      <c r="AK7" s="44" t="s">
        <v>122</v>
      </c>
      <c r="AL7" s="44" t="s">
        <v>123</v>
      </c>
      <c r="AM7" s="44" t="s">
        <v>124</v>
      </c>
      <c r="AN7" s="44" t="s">
        <v>125</v>
      </c>
      <c r="AO7" s="44" t="s">
        <v>126</v>
      </c>
      <c r="AP7" s="44" t="s">
        <v>127</v>
      </c>
      <c r="AQ7" s="44" t="s">
        <v>128</v>
      </c>
      <c r="AR7" s="44" t="s">
        <v>129</v>
      </c>
      <c r="AS7" s="45" t="s">
        <v>130</v>
      </c>
      <c r="AT7" s="45" t="s">
        <v>131</v>
      </c>
      <c r="AU7" s="45" t="s">
        <v>132</v>
      </c>
      <c r="AV7" s="44" t="s">
        <v>133</v>
      </c>
      <c r="AW7" s="44" t="s">
        <v>134</v>
      </c>
      <c r="AX7" s="44" t="s">
        <v>135</v>
      </c>
      <c r="AY7" s="44" t="s">
        <v>136</v>
      </c>
      <c r="AZ7" s="44" t="s">
        <v>137</v>
      </c>
      <c r="BA7" s="44" t="s">
        <v>138</v>
      </c>
      <c r="BB7" s="44" t="s">
        <v>139</v>
      </c>
      <c r="BC7" s="44" t="s">
        <v>140</v>
      </c>
      <c r="BD7" s="44" t="s">
        <v>141</v>
      </c>
      <c r="BE7" s="44" t="s">
        <v>142</v>
      </c>
      <c r="BF7" s="44" t="s">
        <v>143</v>
      </c>
      <c r="BG7" s="44" t="s">
        <v>144</v>
      </c>
      <c r="BH7" s="44" t="s">
        <v>145</v>
      </c>
      <c r="BI7" s="44" t="s">
        <v>146</v>
      </c>
      <c r="BJ7" s="44" t="s">
        <v>147</v>
      </c>
      <c r="BK7" s="44" t="s">
        <v>148</v>
      </c>
      <c r="BL7" s="44" t="s">
        <v>149</v>
      </c>
      <c r="BM7" s="44" t="s">
        <v>150</v>
      </c>
      <c r="BN7" s="43" t="s">
        <v>151</v>
      </c>
      <c r="BO7" s="45" t="s">
        <v>152</v>
      </c>
      <c r="BP7" s="44" t="s">
        <v>153</v>
      </c>
      <c r="BQ7" s="44" t="s">
        <v>154</v>
      </c>
      <c r="BR7" s="44" t="s">
        <v>155</v>
      </c>
      <c r="BS7" s="44" t="s">
        <v>156</v>
      </c>
      <c r="BT7" s="44" t="s">
        <v>157</v>
      </c>
      <c r="BU7" s="45" t="s">
        <v>158</v>
      </c>
      <c r="BV7" s="45" t="s">
        <v>159</v>
      </c>
      <c r="BW7" s="44" t="s">
        <v>160</v>
      </c>
      <c r="BX7" s="44" t="s">
        <v>161</v>
      </c>
      <c r="BY7" s="45" t="s">
        <v>162</v>
      </c>
      <c r="BZ7" s="44" t="s">
        <v>163</v>
      </c>
      <c r="CA7" s="44" t="s">
        <v>164</v>
      </c>
      <c r="CB7" s="44" t="s">
        <v>165</v>
      </c>
      <c r="CC7" s="44" t="s">
        <v>166</v>
      </c>
      <c r="CD7" s="44" t="s">
        <v>167</v>
      </c>
      <c r="CE7" s="44" t="s">
        <v>168</v>
      </c>
      <c r="CF7" s="44" t="s">
        <v>169</v>
      </c>
      <c r="CG7" s="45" t="s">
        <v>170</v>
      </c>
      <c r="CH7" s="44" t="s">
        <v>171</v>
      </c>
      <c r="CI7" s="44" t="s">
        <v>172</v>
      </c>
    </row>
    <row r="8" spans="13:91" ht="18.600000000000001" customHeight="1">
      <c r="N8" s="81" t="s">
        <v>173</v>
      </c>
      <c r="O8" s="8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3" t="s">
        <v>174</v>
      </c>
      <c r="BM8" s="33" t="s">
        <v>174</v>
      </c>
      <c r="BN8" s="33" t="s">
        <v>175</v>
      </c>
      <c r="BO8" s="33" t="s">
        <v>176</v>
      </c>
      <c r="BP8" s="33" t="s">
        <v>174</v>
      </c>
      <c r="BQ8" s="33" t="s">
        <v>174</v>
      </c>
      <c r="BR8" s="33" t="s">
        <v>174</v>
      </c>
      <c r="BS8" s="33" t="s">
        <v>174</v>
      </c>
      <c r="BT8" s="33" t="s">
        <v>174</v>
      </c>
      <c r="BU8" s="33" t="s">
        <v>176</v>
      </c>
      <c r="BV8" s="33" t="s">
        <v>176</v>
      </c>
      <c r="BW8" s="33" t="s">
        <v>174</v>
      </c>
      <c r="BX8" s="33" t="s">
        <v>174</v>
      </c>
      <c r="BY8" s="33" t="s">
        <v>176</v>
      </c>
      <c r="BZ8" s="33" t="s">
        <v>174</v>
      </c>
      <c r="CA8" s="33" t="s">
        <v>174</v>
      </c>
      <c r="CB8" s="33" t="s">
        <v>174</v>
      </c>
      <c r="CC8" s="33" t="s">
        <v>174</v>
      </c>
      <c r="CD8" s="33" t="s">
        <v>174</v>
      </c>
      <c r="CE8" s="33" t="s">
        <v>174</v>
      </c>
      <c r="CF8" s="33" t="s">
        <v>174</v>
      </c>
      <c r="CG8" s="33" t="s">
        <v>176</v>
      </c>
      <c r="CH8" s="33" t="s">
        <v>174</v>
      </c>
      <c r="CI8" s="33" t="s">
        <v>174</v>
      </c>
    </row>
    <row r="9" spans="13:91" ht="39.6" customHeight="1">
      <c r="N9" s="81" t="s">
        <v>177</v>
      </c>
      <c r="O9" s="82"/>
      <c r="P9" s="32" t="s">
        <v>178</v>
      </c>
      <c r="Q9" s="32"/>
      <c r="R9" s="32" t="s">
        <v>178</v>
      </c>
      <c r="S9" s="32" t="s">
        <v>178</v>
      </c>
      <c r="T9" s="32" t="s">
        <v>178</v>
      </c>
      <c r="U9" s="32"/>
      <c r="V9" s="32" t="s">
        <v>178</v>
      </c>
      <c r="W9" s="32"/>
      <c r="X9" s="32" t="s">
        <v>178</v>
      </c>
      <c r="Y9" s="32" t="s">
        <v>178</v>
      </c>
      <c r="Z9" s="32"/>
      <c r="AA9" s="32" t="s">
        <v>178</v>
      </c>
      <c r="AB9" s="32"/>
      <c r="AC9" s="32"/>
      <c r="AD9" s="32"/>
      <c r="AE9" s="32" t="s">
        <v>178</v>
      </c>
      <c r="AF9" s="32"/>
      <c r="AG9" s="32" t="s">
        <v>178</v>
      </c>
      <c r="AH9" s="32" t="s">
        <v>178</v>
      </c>
      <c r="AI9" s="32" t="s">
        <v>178</v>
      </c>
      <c r="AJ9" s="32" t="s">
        <v>178</v>
      </c>
      <c r="AK9" s="32" t="s">
        <v>178</v>
      </c>
      <c r="AL9" s="32" t="s">
        <v>178</v>
      </c>
      <c r="AM9" s="32"/>
      <c r="AN9" s="32" t="s">
        <v>178</v>
      </c>
      <c r="AO9" s="32"/>
      <c r="AP9" s="32" t="s">
        <v>178</v>
      </c>
      <c r="AQ9" s="32"/>
      <c r="AR9" s="32" t="s">
        <v>178</v>
      </c>
      <c r="AS9" s="32" t="s">
        <v>178</v>
      </c>
      <c r="AT9" s="32"/>
      <c r="AU9" s="32"/>
      <c r="AV9" s="32" t="s">
        <v>178</v>
      </c>
      <c r="AW9" s="32" t="s">
        <v>178</v>
      </c>
      <c r="AX9" s="32" t="s">
        <v>178</v>
      </c>
      <c r="AY9" s="32" t="s">
        <v>178</v>
      </c>
      <c r="AZ9" s="32" t="s">
        <v>178</v>
      </c>
      <c r="BA9" s="32" t="s">
        <v>178</v>
      </c>
      <c r="BB9" s="32" t="s">
        <v>178</v>
      </c>
      <c r="BC9" s="32" t="s">
        <v>178</v>
      </c>
      <c r="BD9" s="32" t="s">
        <v>178</v>
      </c>
      <c r="BE9" s="32" t="s">
        <v>178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</row>
    <row r="10" spans="13:91" ht="26.45" customHeight="1">
      <c r="N10" s="80" t="s">
        <v>179</v>
      </c>
      <c r="O10" s="83"/>
      <c r="P10" s="31" t="s">
        <v>180</v>
      </c>
      <c r="Q10" s="31" t="s">
        <v>180</v>
      </c>
      <c r="R10" s="31" t="s">
        <v>181</v>
      </c>
      <c r="S10" s="31" t="s">
        <v>180</v>
      </c>
      <c r="T10" s="31" t="s">
        <v>181</v>
      </c>
      <c r="U10" s="31" t="s">
        <v>180</v>
      </c>
      <c r="V10" s="31" t="s">
        <v>181</v>
      </c>
      <c r="W10" s="31" t="s">
        <v>180</v>
      </c>
      <c r="X10" s="31" t="s">
        <v>181</v>
      </c>
      <c r="Y10" s="31" t="s">
        <v>180</v>
      </c>
      <c r="Z10" s="31" t="s">
        <v>180</v>
      </c>
      <c r="AA10" s="31" t="s">
        <v>181</v>
      </c>
      <c r="AB10" s="31" t="s">
        <v>180</v>
      </c>
      <c r="AC10" s="31" t="s">
        <v>181</v>
      </c>
      <c r="AD10" s="31" t="s">
        <v>180</v>
      </c>
      <c r="AE10" s="31" t="s">
        <v>181</v>
      </c>
      <c r="AF10" s="31" t="s">
        <v>180</v>
      </c>
      <c r="AG10" s="31" t="s">
        <v>181</v>
      </c>
      <c r="AH10" s="31" t="s">
        <v>180</v>
      </c>
      <c r="AI10" s="31" t="s">
        <v>180</v>
      </c>
      <c r="AJ10" s="31" t="s">
        <v>180</v>
      </c>
      <c r="AK10" s="31" t="s">
        <v>180</v>
      </c>
      <c r="AL10" s="31" t="s">
        <v>180</v>
      </c>
      <c r="AM10" s="31" t="s">
        <v>180</v>
      </c>
      <c r="AN10" s="31" t="s">
        <v>180</v>
      </c>
      <c r="AO10" s="31" t="s">
        <v>180</v>
      </c>
      <c r="AP10" s="31" t="s">
        <v>180</v>
      </c>
      <c r="AQ10" s="31" t="s">
        <v>180</v>
      </c>
      <c r="AR10" s="31" t="s">
        <v>180</v>
      </c>
      <c r="AS10" s="31" t="s">
        <v>180</v>
      </c>
      <c r="AT10" s="31" t="s">
        <v>180</v>
      </c>
      <c r="AU10" s="31" t="s">
        <v>180</v>
      </c>
      <c r="AV10" s="31" t="s">
        <v>180</v>
      </c>
      <c r="AW10" s="31" t="s">
        <v>180</v>
      </c>
      <c r="AX10" s="31" t="s">
        <v>181</v>
      </c>
      <c r="AY10" s="31" t="s">
        <v>181</v>
      </c>
      <c r="AZ10" s="31" t="s">
        <v>180</v>
      </c>
      <c r="BA10" s="31" t="s">
        <v>180</v>
      </c>
      <c r="BB10" s="31" t="s">
        <v>180</v>
      </c>
      <c r="BC10" s="31" t="s">
        <v>182</v>
      </c>
      <c r="BD10" s="31" t="s">
        <v>181</v>
      </c>
      <c r="BE10" s="31" t="s">
        <v>180</v>
      </c>
      <c r="BF10" s="31" t="s">
        <v>180</v>
      </c>
      <c r="BG10" s="31" t="s">
        <v>180</v>
      </c>
      <c r="BH10" s="31" t="s">
        <v>180</v>
      </c>
      <c r="BI10" s="31" t="s">
        <v>180</v>
      </c>
      <c r="BJ10" s="31" t="s">
        <v>180</v>
      </c>
      <c r="BK10" s="31" t="s">
        <v>180</v>
      </c>
      <c r="BL10" s="31" t="s">
        <v>180</v>
      </c>
      <c r="BM10" s="31" t="s">
        <v>180</v>
      </c>
      <c r="BN10" s="31" t="s">
        <v>183</v>
      </c>
      <c r="BO10" s="31" t="s">
        <v>180</v>
      </c>
      <c r="BP10" s="31" t="s">
        <v>180</v>
      </c>
      <c r="BQ10" s="31" t="s">
        <v>180</v>
      </c>
      <c r="BR10" s="31" t="s">
        <v>180</v>
      </c>
      <c r="BS10" s="31" t="s">
        <v>180</v>
      </c>
      <c r="BT10" s="31" t="s">
        <v>180</v>
      </c>
      <c r="BU10" s="31" t="s">
        <v>180</v>
      </c>
      <c r="BV10" s="31" t="s">
        <v>180</v>
      </c>
      <c r="BW10" s="31" t="s">
        <v>180</v>
      </c>
      <c r="BX10" s="31" t="s">
        <v>180</v>
      </c>
      <c r="BY10" s="31" t="s">
        <v>180</v>
      </c>
      <c r="BZ10" s="31" t="s">
        <v>180</v>
      </c>
      <c r="CA10" s="31" t="s">
        <v>180</v>
      </c>
      <c r="CB10" s="31" t="s">
        <v>180</v>
      </c>
      <c r="CC10" s="31" t="s">
        <v>180</v>
      </c>
      <c r="CD10" s="31" t="s">
        <v>180</v>
      </c>
      <c r="CE10" s="31" t="s">
        <v>180</v>
      </c>
      <c r="CF10" s="31" t="s">
        <v>180</v>
      </c>
      <c r="CG10" s="31" t="s">
        <v>180</v>
      </c>
      <c r="CH10" s="31" t="s">
        <v>180</v>
      </c>
      <c r="CI10" s="31" t="s">
        <v>180</v>
      </c>
    </row>
    <row r="11" spans="13:91" ht="26.45" customHeight="1">
      <c r="N11" s="74" t="s">
        <v>184</v>
      </c>
      <c r="O11" s="28" t="s">
        <v>185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</row>
    <row r="12" spans="13:91" ht="26.45" customHeight="1">
      <c r="N12" s="75"/>
      <c r="O12" s="28" t="s">
        <v>186</v>
      </c>
      <c r="P12" s="34">
        <v>0.5</v>
      </c>
      <c r="Q12" s="34"/>
      <c r="R12" s="34">
        <v>2</v>
      </c>
      <c r="S12" s="34">
        <v>2</v>
      </c>
      <c r="T12" s="34"/>
      <c r="U12" s="34"/>
      <c r="V12" s="34"/>
      <c r="W12" s="34">
        <v>2</v>
      </c>
      <c r="X12" s="34"/>
      <c r="Y12" s="34">
        <v>0.5</v>
      </c>
      <c r="Z12" s="34"/>
      <c r="AA12" s="34">
        <v>2</v>
      </c>
      <c r="AB12" s="34">
        <v>2</v>
      </c>
      <c r="AC12" s="34"/>
      <c r="AD12" s="34"/>
      <c r="AE12" s="34"/>
      <c r="AF12" s="34">
        <v>2</v>
      </c>
      <c r="AG12" s="34"/>
      <c r="AH12" s="34">
        <v>0.5</v>
      </c>
      <c r="AI12" s="34">
        <v>2</v>
      </c>
      <c r="AJ12" s="34">
        <v>2</v>
      </c>
      <c r="AK12" s="34"/>
      <c r="AL12" s="34">
        <v>0.5</v>
      </c>
      <c r="AM12" s="34">
        <f>AM17*8</f>
        <v>1</v>
      </c>
      <c r="AN12" s="34">
        <v>0.5</v>
      </c>
      <c r="AO12" s="34">
        <f>AO17*8</f>
        <v>0.5</v>
      </c>
      <c r="AP12" s="34"/>
      <c r="AQ12" s="34">
        <f>AQ17*8</f>
        <v>0.5</v>
      </c>
      <c r="AR12" s="34"/>
      <c r="AS12" s="34">
        <v>0.5</v>
      </c>
      <c r="AT12" s="34">
        <f t="shared" ref="AT12:AU12" si="0">AT17*8</f>
        <v>4</v>
      </c>
      <c r="AU12" s="34">
        <f t="shared" si="0"/>
        <v>4</v>
      </c>
      <c r="AV12" s="34">
        <v>2</v>
      </c>
      <c r="AW12" s="34">
        <v>2</v>
      </c>
      <c r="AX12" s="34">
        <v>2</v>
      </c>
      <c r="AY12" s="34">
        <v>3</v>
      </c>
      <c r="AZ12" s="34">
        <v>2</v>
      </c>
      <c r="BA12" s="34">
        <v>3</v>
      </c>
      <c r="BB12" s="34">
        <v>2</v>
      </c>
      <c r="BC12" s="34">
        <v>4</v>
      </c>
      <c r="BD12" s="34">
        <v>1</v>
      </c>
      <c r="BE12" s="34">
        <v>1.6</v>
      </c>
      <c r="BF12" s="34">
        <v>0.5</v>
      </c>
      <c r="BG12" s="34">
        <v>2</v>
      </c>
      <c r="BH12" s="34">
        <v>2</v>
      </c>
      <c r="BI12" s="34">
        <v>2</v>
      </c>
      <c r="BJ12" s="34">
        <v>2</v>
      </c>
      <c r="BK12" s="34">
        <v>2</v>
      </c>
      <c r="BL12" s="34">
        <f t="shared" ref="BL12:CH12" si="1">BL17*8</f>
        <v>4</v>
      </c>
      <c r="BM12" s="34">
        <f t="shared" si="1"/>
        <v>4</v>
      </c>
      <c r="BN12" s="34">
        <f t="shared" si="1"/>
        <v>4</v>
      </c>
      <c r="BO12" s="34">
        <f t="shared" si="1"/>
        <v>4</v>
      </c>
      <c r="BP12" s="34">
        <f t="shared" si="1"/>
        <v>4</v>
      </c>
      <c r="BQ12" s="34">
        <f t="shared" si="1"/>
        <v>4</v>
      </c>
      <c r="BR12" s="34">
        <f t="shared" si="1"/>
        <v>4</v>
      </c>
      <c r="BS12" s="34">
        <f t="shared" si="1"/>
        <v>4</v>
      </c>
      <c r="BT12" s="34">
        <f t="shared" si="1"/>
        <v>4</v>
      </c>
      <c r="BU12" s="34">
        <f t="shared" si="1"/>
        <v>4</v>
      </c>
      <c r="BV12" s="34">
        <f t="shared" si="1"/>
        <v>4</v>
      </c>
      <c r="BW12" s="34">
        <f t="shared" si="1"/>
        <v>4</v>
      </c>
      <c r="BX12" s="34">
        <f t="shared" si="1"/>
        <v>4</v>
      </c>
      <c r="BY12" s="34">
        <f t="shared" si="1"/>
        <v>4</v>
      </c>
      <c r="BZ12" s="34">
        <f t="shared" si="1"/>
        <v>4</v>
      </c>
      <c r="CA12" s="34">
        <f t="shared" si="1"/>
        <v>4</v>
      </c>
      <c r="CB12" s="34">
        <f t="shared" si="1"/>
        <v>4</v>
      </c>
      <c r="CC12" s="34">
        <f t="shared" si="1"/>
        <v>4</v>
      </c>
      <c r="CD12" s="34">
        <f t="shared" si="1"/>
        <v>4</v>
      </c>
      <c r="CE12" s="34">
        <f t="shared" si="1"/>
        <v>4</v>
      </c>
      <c r="CF12" s="34">
        <f t="shared" si="1"/>
        <v>4</v>
      </c>
      <c r="CG12" s="34">
        <f t="shared" si="1"/>
        <v>4</v>
      </c>
      <c r="CH12" s="34">
        <f t="shared" si="1"/>
        <v>4</v>
      </c>
      <c r="CI12" s="34">
        <f t="shared" ref="CI12" si="2">CI17*8</f>
        <v>4</v>
      </c>
    </row>
    <row r="13" spans="13:91" ht="26.45" customHeight="1">
      <c r="N13" s="75"/>
      <c r="O13" s="28" t="s">
        <v>187</v>
      </c>
      <c r="P13" s="34">
        <v>13.5</v>
      </c>
      <c r="Q13" s="34">
        <v>4</v>
      </c>
      <c r="R13" s="34">
        <v>30</v>
      </c>
      <c r="S13" s="34">
        <v>20</v>
      </c>
      <c r="T13" s="34">
        <v>4</v>
      </c>
      <c r="U13" s="34">
        <v>4</v>
      </c>
      <c r="V13" s="34">
        <v>4</v>
      </c>
      <c r="W13" s="34">
        <v>14</v>
      </c>
      <c r="X13" s="34">
        <v>8</v>
      </c>
      <c r="Y13" s="34">
        <v>9.5</v>
      </c>
      <c r="Z13" s="34">
        <v>4</v>
      </c>
      <c r="AA13" s="34">
        <v>30</v>
      </c>
      <c r="AB13" s="34">
        <v>20</v>
      </c>
      <c r="AC13" s="34">
        <v>4</v>
      </c>
      <c r="AD13" s="34">
        <v>4</v>
      </c>
      <c r="AE13" s="34">
        <v>4</v>
      </c>
      <c r="AF13" s="34">
        <v>14</v>
      </c>
      <c r="AG13" s="34">
        <v>8</v>
      </c>
      <c r="AH13" s="34">
        <v>7.5</v>
      </c>
      <c r="AI13" s="34">
        <v>30</v>
      </c>
      <c r="AJ13" s="34">
        <v>20</v>
      </c>
      <c r="AK13" s="34">
        <v>4</v>
      </c>
      <c r="AL13" s="34">
        <f>AL18*8</f>
        <v>7</v>
      </c>
      <c r="AM13" s="34">
        <f>AM18*8</f>
        <v>8</v>
      </c>
      <c r="AN13" s="34">
        <v>3.5</v>
      </c>
      <c r="AO13" s="34">
        <f>AO18*8</f>
        <v>11</v>
      </c>
      <c r="AP13" s="34">
        <v>4</v>
      </c>
      <c r="AQ13" s="34">
        <f>AQ18*8</f>
        <v>7</v>
      </c>
      <c r="AR13" s="34">
        <v>8</v>
      </c>
      <c r="AS13" s="34">
        <v>3.5</v>
      </c>
      <c r="AT13" s="34">
        <f t="shared" ref="AT13:AU13" si="3">AT18*8</f>
        <v>20</v>
      </c>
      <c r="AU13" s="34">
        <f t="shared" si="3"/>
        <v>28</v>
      </c>
      <c r="AV13" s="34">
        <v>6</v>
      </c>
      <c r="AW13" s="34">
        <v>30</v>
      </c>
      <c r="AX13" s="34">
        <v>20</v>
      </c>
      <c r="AY13" s="34">
        <v>9</v>
      </c>
      <c r="AZ13" s="34">
        <v>4</v>
      </c>
      <c r="BA13" s="34">
        <v>4</v>
      </c>
      <c r="BB13" s="34">
        <v>6</v>
      </c>
      <c r="BC13" s="34">
        <v>12</v>
      </c>
      <c r="BD13" s="34">
        <v>3</v>
      </c>
      <c r="BE13" s="34">
        <v>6.4</v>
      </c>
      <c r="BF13" s="34">
        <v>9.5</v>
      </c>
      <c r="BG13" s="34">
        <v>14</v>
      </c>
      <c r="BH13" s="34">
        <v>30</v>
      </c>
      <c r="BI13" s="34">
        <v>20</v>
      </c>
      <c r="BJ13" s="34">
        <v>30</v>
      </c>
      <c r="BK13" s="34">
        <v>20</v>
      </c>
      <c r="BL13" s="34">
        <f t="shared" ref="BL13:CH13" si="4">BL18*8</f>
        <v>28</v>
      </c>
      <c r="BM13" s="34">
        <f t="shared" si="4"/>
        <v>20</v>
      </c>
      <c r="BN13" s="34">
        <f t="shared" si="4"/>
        <v>12</v>
      </c>
      <c r="BO13" s="34">
        <f t="shared" si="4"/>
        <v>36</v>
      </c>
      <c r="BP13" s="34">
        <f t="shared" si="4"/>
        <v>12</v>
      </c>
      <c r="BQ13" s="34">
        <f t="shared" si="4"/>
        <v>12</v>
      </c>
      <c r="BR13" s="34">
        <f t="shared" si="4"/>
        <v>20</v>
      </c>
      <c r="BS13" s="34">
        <f t="shared" si="4"/>
        <v>20</v>
      </c>
      <c r="BT13" s="34">
        <f t="shared" si="4"/>
        <v>12</v>
      </c>
      <c r="BU13" s="34">
        <f t="shared" si="4"/>
        <v>24</v>
      </c>
      <c r="BV13" s="34">
        <f t="shared" si="4"/>
        <v>20</v>
      </c>
      <c r="BW13" s="34">
        <f t="shared" si="4"/>
        <v>28</v>
      </c>
      <c r="BX13" s="34">
        <f t="shared" si="4"/>
        <v>20</v>
      </c>
      <c r="BY13" s="34">
        <f t="shared" si="4"/>
        <v>36</v>
      </c>
      <c r="BZ13" s="34">
        <f t="shared" si="4"/>
        <v>12</v>
      </c>
      <c r="CA13" s="34">
        <f t="shared" si="4"/>
        <v>12</v>
      </c>
      <c r="CB13" s="34">
        <f t="shared" si="4"/>
        <v>20</v>
      </c>
      <c r="CC13" s="34">
        <f t="shared" si="4"/>
        <v>20</v>
      </c>
      <c r="CD13" s="34">
        <f t="shared" si="4"/>
        <v>12</v>
      </c>
      <c r="CE13" s="34">
        <f t="shared" si="4"/>
        <v>28</v>
      </c>
      <c r="CF13" s="34">
        <f t="shared" si="4"/>
        <v>20</v>
      </c>
      <c r="CG13" s="34">
        <f t="shared" si="4"/>
        <v>36</v>
      </c>
      <c r="CH13" s="34">
        <f t="shared" si="4"/>
        <v>12</v>
      </c>
      <c r="CI13" s="34">
        <f t="shared" ref="CI13" si="5">CI18*8</f>
        <v>12</v>
      </c>
    </row>
    <row r="14" spans="13:91" ht="26.45" customHeight="1">
      <c r="N14" s="75"/>
      <c r="O14" s="28" t="s">
        <v>188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>
        <f>AL19*8</f>
        <v>0.5</v>
      </c>
      <c r="AM14" s="34">
        <f>AM19*8</f>
        <v>3</v>
      </c>
      <c r="AN14" s="34"/>
      <c r="AO14" s="34">
        <f>AO19*8</f>
        <v>0.5</v>
      </c>
      <c r="AP14" s="34"/>
      <c r="AQ14" s="34">
        <f>AQ19*8</f>
        <v>0.5</v>
      </c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</row>
    <row r="15" spans="13:91" ht="18.600000000000001" customHeight="1">
      <c r="N15" s="75"/>
      <c r="O15" s="28" t="s">
        <v>189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</row>
    <row r="16" spans="13:91" ht="18.600000000000001" customHeight="1">
      <c r="N16" s="75"/>
      <c r="O16" s="29" t="s">
        <v>190</v>
      </c>
      <c r="P16" s="36">
        <f t="shared" ref="P16:AO16" si="6">SUM(P11:P15)</f>
        <v>14</v>
      </c>
      <c r="Q16" s="36">
        <f t="shared" si="6"/>
        <v>4</v>
      </c>
      <c r="R16" s="36">
        <f t="shared" si="6"/>
        <v>32</v>
      </c>
      <c r="S16" s="36">
        <f t="shared" si="6"/>
        <v>22</v>
      </c>
      <c r="T16" s="36">
        <f t="shared" si="6"/>
        <v>4</v>
      </c>
      <c r="U16" s="36">
        <f t="shared" si="6"/>
        <v>4</v>
      </c>
      <c r="V16" s="36">
        <f t="shared" si="6"/>
        <v>4</v>
      </c>
      <c r="W16" s="36">
        <f t="shared" si="6"/>
        <v>16</v>
      </c>
      <c r="X16" s="36">
        <f t="shared" si="6"/>
        <v>8</v>
      </c>
      <c r="Y16" s="36">
        <f t="shared" si="6"/>
        <v>10</v>
      </c>
      <c r="Z16" s="36">
        <f t="shared" si="6"/>
        <v>4</v>
      </c>
      <c r="AA16" s="36">
        <f t="shared" si="6"/>
        <v>32</v>
      </c>
      <c r="AB16" s="36">
        <f t="shared" si="6"/>
        <v>22</v>
      </c>
      <c r="AC16" s="36">
        <f t="shared" si="6"/>
        <v>4</v>
      </c>
      <c r="AD16" s="36">
        <f t="shared" si="6"/>
        <v>4</v>
      </c>
      <c r="AE16" s="36">
        <f t="shared" si="6"/>
        <v>4</v>
      </c>
      <c r="AF16" s="36">
        <f t="shared" si="6"/>
        <v>16</v>
      </c>
      <c r="AG16" s="36">
        <f t="shared" si="6"/>
        <v>8</v>
      </c>
      <c r="AH16" s="36">
        <f t="shared" si="6"/>
        <v>8</v>
      </c>
      <c r="AI16" s="36">
        <f t="shared" si="6"/>
        <v>32</v>
      </c>
      <c r="AJ16" s="36">
        <f t="shared" si="6"/>
        <v>22</v>
      </c>
      <c r="AK16" s="36">
        <f t="shared" si="6"/>
        <v>4</v>
      </c>
      <c r="AL16" s="36">
        <f t="shared" si="6"/>
        <v>8</v>
      </c>
      <c r="AM16" s="36">
        <f t="shared" si="6"/>
        <v>12</v>
      </c>
      <c r="AN16" s="36">
        <f t="shared" si="6"/>
        <v>4</v>
      </c>
      <c r="AO16" s="36">
        <f t="shared" si="6"/>
        <v>12</v>
      </c>
      <c r="AP16" s="36">
        <f t="shared" ref="AP16:BP16" si="7">SUM(AP11:AP15)</f>
        <v>4</v>
      </c>
      <c r="AQ16" s="36">
        <f t="shared" si="7"/>
        <v>8</v>
      </c>
      <c r="AR16" s="36">
        <f t="shared" si="7"/>
        <v>8</v>
      </c>
      <c r="AS16" s="36">
        <f t="shared" si="7"/>
        <v>4</v>
      </c>
      <c r="AT16" s="36">
        <f t="shared" si="7"/>
        <v>24</v>
      </c>
      <c r="AU16" s="36">
        <f t="shared" si="7"/>
        <v>32</v>
      </c>
      <c r="AV16" s="36">
        <f t="shared" si="7"/>
        <v>8</v>
      </c>
      <c r="AW16" s="36">
        <f t="shared" si="7"/>
        <v>32</v>
      </c>
      <c r="AX16" s="36">
        <f t="shared" si="7"/>
        <v>22</v>
      </c>
      <c r="AY16" s="36">
        <f t="shared" si="7"/>
        <v>12</v>
      </c>
      <c r="AZ16" s="36">
        <f t="shared" si="7"/>
        <v>6</v>
      </c>
      <c r="BA16" s="36">
        <f t="shared" si="7"/>
        <v>7</v>
      </c>
      <c r="BB16" s="36">
        <f t="shared" si="7"/>
        <v>8</v>
      </c>
      <c r="BC16" s="36">
        <f t="shared" si="7"/>
        <v>16</v>
      </c>
      <c r="BD16" s="36">
        <f t="shared" si="7"/>
        <v>4</v>
      </c>
      <c r="BE16" s="36">
        <f t="shared" si="7"/>
        <v>8</v>
      </c>
      <c r="BF16" s="36">
        <f t="shared" si="7"/>
        <v>10</v>
      </c>
      <c r="BG16" s="36">
        <f t="shared" si="7"/>
        <v>16</v>
      </c>
      <c r="BH16" s="36">
        <f t="shared" si="7"/>
        <v>32</v>
      </c>
      <c r="BI16" s="36">
        <f t="shared" si="7"/>
        <v>22</v>
      </c>
      <c r="BJ16" s="36">
        <f t="shared" si="7"/>
        <v>32</v>
      </c>
      <c r="BK16" s="36">
        <f t="shared" si="7"/>
        <v>22</v>
      </c>
      <c r="BL16" s="36">
        <f t="shared" si="7"/>
        <v>32</v>
      </c>
      <c r="BM16" s="36">
        <f t="shared" si="7"/>
        <v>24</v>
      </c>
      <c r="BN16" s="36">
        <f t="shared" si="7"/>
        <v>16</v>
      </c>
      <c r="BO16" s="36">
        <f t="shared" si="7"/>
        <v>40</v>
      </c>
      <c r="BP16" s="36">
        <f t="shared" si="7"/>
        <v>16</v>
      </c>
      <c r="BQ16" s="36">
        <f t="shared" ref="BQ16:CI16" si="8">SUM(BQ11:BQ15)</f>
        <v>16</v>
      </c>
      <c r="BR16" s="36">
        <f t="shared" si="8"/>
        <v>24</v>
      </c>
      <c r="BS16" s="36">
        <f t="shared" si="8"/>
        <v>24</v>
      </c>
      <c r="BT16" s="36">
        <f t="shared" si="8"/>
        <v>16</v>
      </c>
      <c r="BU16" s="36">
        <f t="shared" si="8"/>
        <v>28</v>
      </c>
      <c r="BV16" s="36">
        <f t="shared" si="8"/>
        <v>24</v>
      </c>
      <c r="BW16" s="36">
        <f t="shared" si="8"/>
        <v>32</v>
      </c>
      <c r="BX16" s="36">
        <f t="shared" si="8"/>
        <v>24</v>
      </c>
      <c r="BY16" s="36">
        <f t="shared" si="8"/>
        <v>40</v>
      </c>
      <c r="BZ16" s="36">
        <f t="shared" si="8"/>
        <v>16</v>
      </c>
      <c r="CA16" s="36">
        <f t="shared" si="8"/>
        <v>16</v>
      </c>
      <c r="CB16" s="36">
        <f t="shared" si="8"/>
        <v>24</v>
      </c>
      <c r="CC16" s="36">
        <f t="shared" si="8"/>
        <v>24</v>
      </c>
      <c r="CD16" s="36">
        <f t="shared" si="8"/>
        <v>16</v>
      </c>
      <c r="CE16" s="36">
        <f t="shared" si="8"/>
        <v>32</v>
      </c>
      <c r="CF16" s="36">
        <f t="shared" si="8"/>
        <v>24</v>
      </c>
      <c r="CG16" s="36">
        <f t="shared" si="8"/>
        <v>40</v>
      </c>
      <c r="CH16" s="36">
        <f t="shared" si="8"/>
        <v>16</v>
      </c>
      <c r="CI16" s="36">
        <f t="shared" si="8"/>
        <v>16</v>
      </c>
    </row>
    <row r="17" spans="1:87">
      <c r="N17" s="84" t="s">
        <v>191</v>
      </c>
      <c r="O17" s="27" t="s">
        <v>192</v>
      </c>
      <c r="P17" s="34">
        <v>6.25E-2</v>
      </c>
      <c r="Q17" s="34"/>
      <c r="R17" s="34">
        <v>0.25</v>
      </c>
      <c r="S17" s="34">
        <v>0.25</v>
      </c>
      <c r="T17" s="34"/>
      <c r="U17" s="34"/>
      <c r="V17" s="34"/>
      <c r="W17" s="34">
        <v>0.25</v>
      </c>
      <c r="X17" s="34"/>
      <c r="Y17" s="34">
        <v>6.25E-2</v>
      </c>
      <c r="Z17" s="34"/>
      <c r="AA17" s="34">
        <v>0.25</v>
      </c>
      <c r="AB17" s="34">
        <v>0.25</v>
      </c>
      <c r="AC17" s="34"/>
      <c r="AD17" s="34"/>
      <c r="AE17" s="34"/>
      <c r="AF17" s="34">
        <v>0.25</v>
      </c>
      <c r="AG17" s="34"/>
      <c r="AH17" s="34">
        <f>AH12/8</f>
        <v>6.25E-2</v>
      </c>
      <c r="AI17" s="34">
        <f>AI12/8</f>
        <v>0.25</v>
      </c>
      <c r="AJ17" s="34">
        <f>AJ12/8</f>
        <v>0.25</v>
      </c>
      <c r="AK17" s="34"/>
      <c r="AL17" s="34">
        <v>6.25E-2</v>
      </c>
      <c r="AM17" s="34">
        <v>0.125</v>
      </c>
      <c r="AN17" s="34">
        <f>AN12/8</f>
        <v>6.25E-2</v>
      </c>
      <c r="AO17" s="34">
        <v>6.25E-2</v>
      </c>
      <c r="AP17" s="34"/>
      <c r="AQ17" s="34">
        <v>6.25E-2</v>
      </c>
      <c r="AR17" s="34"/>
      <c r="AS17" s="34">
        <v>6.25E-2</v>
      </c>
      <c r="AT17" s="34">
        <v>0.5</v>
      </c>
      <c r="AU17" s="34">
        <v>0.5</v>
      </c>
      <c r="AV17" s="34">
        <v>0.25</v>
      </c>
      <c r="AW17" s="34">
        <v>0.25</v>
      </c>
      <c r="AX17" s="34">
        <v>0.25</v>
      </c>
      <c r="AY17" s="34">
        <v>0.375</v>
      </c>
      <c r="AZ17" s="34">
        <v>0.25</v>
      </c>
      <c r="BA17" s="34">
        <v>0.375</v>
      </c>
      <c r="BB17" s="34">
        <v>0.25</v>
      </c>
      <c r="BC17" s="34">
        <v>0.5</v>
      </c>
      <c r="BD17" s="34">
        <v>0.125</v>
      </c>
      <c r="BE17" s="34">
        <v>0.2</v>
      </c>
      <c r="BF17" s="34">
        <v>6.25E-2</v>
      </c>
      <c r="BG17" s="34">
        <v>0.25</v>
      </c>
      <c r="BH17" s="34">
        <v>0.25</v>
      </c>
      <c r="BI17" s="34">
        <v>0.25</v>
      </c>
      <c r="BJ17" s="34">
        <v>0.25</v>
      </c>
      <c r="BK17" s="34">
        <v>0.25</v>
      </c>
      <c r="BL17" s="34">
        <v>0.5</v>
      </c>
      <c r="BM17" s="34">
        <v>0.5</v>
      </c>
      <c r="BN17" s="34">
        <v>0.5</v>
      </c>
      <c r="BO17" s="34">
        <v>0.5</v>
      </c>
      <c r="BP17" s="34">
        <v>0.5</v>
      </c>
      <c r="BQ17" s="34">
        <v>0.5</v>
      </c>
      <c r="BR17" s="34">
        <v>0.5</v>
      </c>
      <c r="BS17" s="34">
        <v>0.5</v>
      </c>
      <c r="BT17" s="34">
        <v>0.5</v>
      </c>
      <c r="BU17" s="34">
        <v>0.5</v>
      </c>
      <c r="BV17" s="34">
        <v>0.5</v>
      </c>
      <c r="BW17" s="34">
        <v>0.5</v>
      </c>
      <c r="BX17" s="34">
        <v>0.5</v>
      </c>
      <c r="BY17" s="34">
        <v>0.5</v>
      </c>
      <c r="BZ17" s="34">
        <v>0.5</v>
      </c>
      <c r="CA17" s="34">
        <v>0.5</v>
      </c>
      <c r="CB17" s="34">
        <v>0.5</v>
      </c>
      <c r="CC17" s="34">
        <v>0.5</v>
      </c>
      <c r="CD17" s="34">
        <v>0.5</v>
      </c>
      <c r="CE17" s="34">
        <v>0.5</v>
      </c>
      <c r="CF17" s="34">
        <v>0.5</v>
      </c>
      <c r="CG17" s="34">
        <v>0.5</v>
      </c>
      <c r="CH17" s="34">
        <v>0.5</v>
      </c>
      <c r="CI17" s="34">
        <v>0.5</v>
      </c>
    </row>
    <row r="18" spans="1:87">
      <c r="N18" s="84"/>
      <c r="O18" s="27" t="s">
        <v>193</v>
      </c>
      <c r="P18" s="34">
        <v>1.6875</v>
      </c>
      <c r="Q18" s="34">
        <v>0.5</v>
      </c>
      <c r="R18" s="34">
        <v>3.75</v>
      </c>
      <c r="S18" s="34">
        <v>2.5</v>
      </c>
      <c r="T18" s="34">
        <v>0.5</v>
      </c>
      <c r="U18" s="34">
        <v>0.5</v>
      </c>
      <c r="V18" s="34">
        <v>0.5</v>
      </c>
      <c r="W18" s="34">
        <v>1.75</v>
      </c>
      <c r="X18" s="34">
        <v>1</v>
      </c>
      <c r="Y18" s="34">
        <v>1.1875</v>
      </c>
      <c r="Z18" s="34">
        <v>0.5</v>
      </c>
      <c r="AA18" s="34">
        <v>3.75</v>
      </c>
      <c r="AB18" s="34">
        <v>2.5</v>
      </c>
      <c r="AC18" s="34">
        <v>0.5</v>
      </c>
      <c r="AD18" s="34">
        <v>0.5</v>
      </c>
      <c r="AE18" s="34">
        <v>0.5</v>
      </c>
      <c r="AF18" s="34">
        <v>1.75</v>
      </c>
      <c r="AG18" s="34">
        <v>1</v>
      </c>
      <c r="AH18" s="34">
        <f>AH13/8</f>
        <v>0.9375</v>
      </c>
      <c r="AI18" s="34">
        <f>AI13/8</f>
        <v>3.75</v>
      </c>
      <c r="AJ18" s="34">
        <f>AJ13/8</f>
        <v>2.5</v>
      </c>
      <c r="AK18" s="34">
        <f>AK13/8</f>
        <v>0.5</v>
      </c>
      <c r="AL18" s="34">
        <v>0.875</v>
      </c>
      <c r="AM18" s="34">
        <v>1</v>
      </c>
      <c r="AN18" s="34">
        <f>AN13/8</f>
        <v>0.4375</v>
      </c>
      <c r="AO18" s="34">
        <v>1.375</v>
      </c>
      <c r="AP18" s="34">
        <f>AP13/8</f>
        <v>0.5</v>
      </c>
      <c r="AQ18" s="34">
        <v>0.875</v>
      </c>
      <c r="AR18" s="34">
        <f>AR13/8</f>
        <v>1</v>
      </c>
      <c r="AS18" s="34">
        <v>0.4375</v>
      </c>
      <c r="AT18" s="34">
        <v>2.5</v>
      </c>
      <c r="AU18" s="34">
        <v>3.5</v>
      </c>
      <c r="AV18" s="34">
        <v>0.75</v>
      </c>
      <c r="AW18" s="34">
        <v>3.75</v>
      </c>
      <c r="AX18" s="34">
        <v>2.5</v>
      </c>
      <c r="AY18" s="34">
        <v>1.125</v>
      </c>
      <c r="AZ18" s="34">
        <v>0.5</v>
      </c>
      <c r="BA18" s="34">
        <v>0.5</v>
      </c>
      <c r="BB18" s="34">
        <v>0.75</v>
      </c>
      <c r="BC18" s="34">
        <v>1.5</v>
      </c>
      <c r="BD18" s="34">
        <v>0.375</v>
      </c>
      <c r="BE18" s="34">
        <v>0.8</v>
      </c>
      <c r="BF18" s="34">
        <v>1.1875</v>
      </c>
      <c r="BG18" s="34">
        <v>1.75</v>
      </c>
      <c r="BH18" s="34">
        <v>3.75</v>
      </c>
      <c r="BI18" s="34">
        <v>2.5</v>
      </c>
      <c r="BJ18" s="34">
        <v>3.75</v>
      </c>
      <c r="BK18" s="34">
        <v>2.5</v>
      </c>
      <c r="BL18" s="34">
        <v>3.5</v>
      </c>
      <c r="BM18" s="34">
        <v>2.5</v>
      </c>
      <c r="BN18" s="34">
        <v>1.5</v>
      </c>
      <c r="BO18" s="34">
        <v>4.5</v>
      </c>
      <c r="BP18" s="34">
        <v>1.5</v>
      </c>
      <c r="BQ18" s="34">
        <v>1.5</v>
      </c>
      <c r="BR18" s="34">
        <v>2.5</v>
      </c>
      <c r="BS18" s="34">
        <v>2.5</v>
      </c>
      <c r="BT18" s="34">
        <v>1.5</v>
      </c>
      <c r="BU18" s="34">
        <v>3</v>
      </c>
      <c r="BV18" s="34">
        <v>2.5</v>
      </c>
      <c r="BW18" s="34">
        <v>3.5</v>
      </c>
      <c r="BX18" s="34">
        <v>2.5</v>
      </c>
      <c r="BY18" s="34">
        <v>4.5</v>
      </c>
      <c r="BZ18" s="34">
        <v>1.5</v>
      </c>
      <c r="CA18" s="34">
        <v>1.5</v>
      </c>
      <c r="CB18" s="34">
        <v>2.5</v>
      </c>
      <c r="CC18" s="34">
        <v>2.5</v>
      </c>
      <c r="CD18" s="34">
        <v>1.5</v>
      </c>
      <c r="CE18" s="34">
        <v>3.5</v>
      </c>
      <c r="CF18" s="34">
        <v>2.5</v>
      </c>
      <c r="CG18" s="34">
        <v>4.5</v>
      </c>
      <c r="CH18" s="34">
        <v>1.5</v>
      </c>
      <c r="CI18" s="34">
        <v>1.5</v>
      </c>
    </row>
    <row r="19" spans="1:87" ht="26.1">
      <c r="N19" s="84"/>
      <c r="O19" s="27" t="s">
        <v>194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>
        <v>6.25E-2</v>
      </c>
      <c r="AM19" s="34">
        <v>0.375</v>
      </c>
      <c r="AN19" s="34"/>
      <c r="AO19" s="34">
        <v>6.25E-2</v>
      </c>
      <c r="AP19" s="34"/>
      <c r="AQ19" s="34">
        <v>6.25E-2</v>
      </c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</row>
    <row r="20" spans="1:87" s="50" customFormat="1">
      <c r="M20" s="51"/>
      <c r="N20" s="84"/>
      <c r="O20" s="52" t="s">
        <v>190</v>
      </c>
      <c r="P20" s="53">
        <f t="shared" ref="P20:AO20" si="9">SUM(P17:P19)</f>
        <v>1.75</v>
      </c>
      <c r="Q20" s="53">
        <f t="shared" si="9"/>
        <v>0.5</v>
      </c>
      <c r="R20" s="53">
        <f t="shared" si="9"/>
        <v>4</v>
      </c>
      <c r="S20" s="53">
        <f t="shared" si="9"/>
        <v>2.75</v>
      </c>
      <c r="T20" s="53">
        <f t="shared" si="9"/>
        <v>0.5</v>
      </c>
      <c r="U20" s="53">
        <f t="shared" si="9"/>
        <v>0.5</v>
      </c>
      <c r="V20" s="53">
        <f t="shared" si="9"/>
        <v>0.5</v>
      </c>
      <c r="W20" s="53">
        <f t="shared" si="9"/>
        <v>2</v>
      </c>
      <c r="X20" s="53">
        <f t="shared" si="9"/>
        <v>1</v>
      </c>
      <c r="Y20" s="53">
        <f t="shared" si="9"/>
        <v>1.25</v>
      </c>
      <c r="Z20" s="53">
        <f t="shared" si="9"/>
        <v>0.5</v>
      </c>
      <c r="AA20" s="53">
        <f t="shared" si="9"/>
        <v>4</v>
      </c>
      <c r="AB20" s="53">
        <f t="shared" si="9"/>
        <v>2.75</v>
      </c>
      <c r="AC20" s="53">
        <f t="shared" si="9"/>
        <v>0.5</v>
      </c>
      <c r="AD20" s="53">
        <f t="shared" si="9"/>
        <v>0.5</v>
      </c>
      <c r="AE20" s="53">
        <f t="shared" si="9"/>
        <v>0.5</v>
      </c>
      <c r="AF20" s="53">
        <f t="shared" si="9"/>
        <v>2</v>
      </c>
      <c r="AG20" s="53">
        <f t="shared" si="9"/>
        <v>1</v>
      </c>
      <c r="AH20" s="53">
        <f t="shared" si="9"/>
        <v>1</v>
      </c>
      <c r="AI20" s="53">
        <f t="shared" si="9"/>
        <v>4</v>
      </c>
      <c r="AJ20" s="53">
        <f t="shared" si="9"/>
        <v>2.75</v>
      </c>
      <c r="AK20" s="53">
        <f t="shared" si="9"/>
        <v>0.5</v>
      </c>
      <c r="AL20" s="53">
        <f t="shared" si="9"/>
        <v>1</v>
      </c>
      <c r="AM20" s="53">
        <f t="shared" si="9"/>
        <v>1.5</v>
      </c>
      <c r="AN20" s="53">
        <f t="shared" si="9"/>
        <v>0.5</v>
      </c>
      <c r="AO20" s="53">
        <f t="shared" si="9"/>
        <v>1.5</v>
      </c>
      <c r="AP20" s="53">
        <f t="shared" ref="AP20:BP20" si="10">SUM(AP17:AP19)</f>
        <v>0.5</v>
      </c>
      <c r="AQ20" s="53">
        <f t="shared" si="10"/>
        <v>1</v>
      </c>
      <c r="AR20" s="53">
        <f t="shared" si="10"/>
        <v>1</v>
      </c>
      <c r="AS20" s="53">
        <f t="shared" si="10"/>
        <v>0.5</v>
      </c>
      <c r="AT20" s="53">
        <f t="shared" si="10"/>
        <v>3</v>
      </c>
      <c r="AU20" s="53">
        <f t="shared" si="10"/>
        <v>4</v>
      </c>
      <c r="AV20" s="53">
        <f t="shared" si="10"/>
        <v>1</v>
      </c>
      <c r="AW20" s="53">
        <f t="shared" si="10"/>
        <v>4</v>
      </c>
      <c r="AX20" s="53">
        <f t="shared" si="10"/>
        <v>2.75</v>
      </c>
      <c r="AY20" s="53">
        <f t="shared" si="10"/>
        <v>1.5</v>
      </c>
      <c r="AZ20" s="53">
        <f t="shared" si="10"/>
        <v>0.75</v>
      </c>
      <c r="BA20" s="53">
        <f t="shared" si="10"/>
        <v>0.875</v>
      </c>
      <c r="BB20" s="53">
        <f t="shared" si="10"/>
        <v>1</v>
      </c>
      <c r="BC20" s="53">
        <f t="shared" si="10"/>
        <v>2</v>
      </c>
      <c r="BD20" s="53">
        <f t="shared" si="10"/>
        <v>0.5</v>
      </c>
      <c r="BE20" s="53">
        <f t="shared" si="10"/>
        <v>1</v>
      </c>
      <c r="BF20" s="53">
        <f t="shared" si="10"/>
        <v>1.25</v>
      </c>
      <c r="BG20" s="53">
        <f t="shared" si="10"/>
        <v>2</v>
      </c>
      <c r="BH20" s="53">
        <f t="shared" si="10"/>
        <v>4</v>
      </c>
      <c r="BI20" s="53">
        <f t="shared" si="10"/>
        <v>2.75</v>
      </c>
      <c r="BJ20" s="53">
        <f t="shared" si="10"/>
        <v>4</v>
      </c>
      <c r="BK20" s="53">
        <f t="shared" si="10"/>
        <v>2.75</v>
      </c>
      <c r="BL20" s="53">
        <f t="shared" si="10"/>
        <v>4</v>
      </c>
      <c r="BM20" s="53">
        <f t="shared" si="10"/>
        <v>3</v>
      </c>
      <c r="BN20" s="53">
        <f t="shared" si="10"/>
        <v>2</v>
      </c>
      <c r="BO20" s="53">
        <f t="shared" si="10"/>
        <v>5</v>
      </c>
      <c r="BP20" s="53">
        <f t="shared" si="10"/>
        <v>2</v>
      </c>
      <c r="BQ20" s="53">
        <f t="shared" ref="BQ20:CI20" si="11">SUM(BQ17:BQ19)</f>
        <v>2</v>
      </c>
      <c r="BR20" s="53">
        <f t="shared" si="11"/>
        <v>3</v>
      </c>
      <c r="BS20" s="53">
        <f t="shared" si="11"/>
        <v>3</v>
      </c>
      <c r="BT20" s="53">
        <f t="shared" si="11"/>
        <v>2</v>
      </c>
      <c r="BU20" s="53">
        <f t="shared" si="11"/>
        <v>3.5</v>
      </c>
      <c r="BV20" s="53">
        <f t="shared" si="11"/>
        <v>3</v>
      </c>
      <c r="BW20" s="53">
        <f t="shared" si="11"/>
        <v>4</v>
      </c>
      <c r="BX20" s="53">
        <f t="shared" si="11"/>
        <v>3</v>
      </c>
      <c r="BY20" s="53">
        <f t="shared" si="11"/>
        <v>5</v>
      </c>
      <c r="BZ20" s="53">
        <f t="shared" si="11"/>
        <v>2</v>
      </c>
      <c r="CA20" s="53">
        <f t="shared" si="11"/>
        <v>2</v>
      </c>
      <c r="CB20" s="53">
        <f t="shared" si="11"/>
        <v>3</v>
      </c>
      <c r="CC20" s="53">
        <f t="shared" si="11"/>
        <v>3</v>
      </c>
      <c r="CD20" s="53">
        <f t="shared" si="11"/>
        <v>2</v>
      </c>
      <c r="CE20" s="53">
        <f t="shared" si="11"/>
        <v>4</v>
      </c>
      <c r="CF20" s="53">
        <f t="shared" si="11"/>
        <v>3</v>
      </c>
      <c r="CG20" s="53">
        <f t="shared" si="11"/>
        <v>5</v>
      </c>
      <c r="CH20" s="53">
        <f t="shared" si="11"/>
        <v>2</v>
      </c>
      <c r="CI20" s="53">
        <f t="shared" si="11"/>
        <v>2</v>
      </c>
    </row>
    <row r="21" spans="1:87" hidden="1">
      <c r="M21" s="3"/>
      <c r="N21" s="74" t="s">
        <v>195</v>
      </c>
      <c r="O21" s="28" t="s">
        <v>196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</row>
    <row r="22" spans="1:87" hidden="1">
      <c r="N22" s="75"/>
      <c r="O22" s="28" t="s">
        <v>192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</row>
    <row r="23" spans="1:87" hidden="1">
      <c r="N23" s="75"/>
      <c r="O23" s="28" t="s">
        <v>193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</row>
    <row r="24" spans="1:87" ht="26.1" hidden="1">
      <c r="N24" s="75"/>
      <c r="O24" s="28" t="s">
        <v>194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</row>
    <row r="25" spans="1:87" hidden="1">
      <c r="N25" s="75"/>
      <c r="O25" s="29" t="s">
        <v>190</v>
      </c>
      <c r="P25" s="36">
        <f t="shared" ref="P25:AO25" si="12">SUM(P22:P24)</f>
        <v>0</v>
      </c>
      <c r="Q25" s="36">
        <f t="shared" si="12"/>
        <v>0</v>
      </c>
      <c r="R25" s="36">
        <f t="shared" si="12"/>
        <v>0</v>
      </c>
      <c r="S25" s="36">
        <f t="shared" si="12"/>
        <v>0</v>
      </c>
      <c r="T25" s="36">
        <f t="shared" si="12"/>
        <v>0</v>
      </c>
      <c r="U25" s="36">
        <f t="shared" si="12"/>
        <v>0</v>
      </c>
      <c r="V25" s="36">
        <f t="shared" si="12"/>
        <v>0</v>
      </c>
      <c r="W25" s="36">
        <f t="shared" si="12"/>
        <v>0</v>
      </c>
      <c r="X25" s="36">
        <f t="shared" si="12"/>
        <v>0</v>
      </c>
      <c r="Y25" s="36">
        <f t="shared" si="12"/>
        <v>0</v>
      </c>
      <c r="Z25" s="36">
        <f t="shared" si="12"/>
        <v>0</v>
      </c>
      <c r="AA25" s="36">
        <f t="shared" si="12"/>
        <v>0</v>
      </c>
      <c r="AB25" s="36">
        <f t="shared" si="12"/>
        <v>0</v>
      </c>
      <c r="AC25" s="36">
        <f t="shared" si="12"/>
        <v>0</v>
      </c>
      <c r="AD25" s="36">
        <f t="shared" si="12"/>
        <v>0</v>
      </c>
      <c r="AE25" s="36">
        <f t="shared" si="12"/>
        <v>0</v>
      </c>
      <c r="AF25" s="36">
        <f t="shared" si="12"/>
        <v>0</v>
      </c>
      <c r="AG25" s="36">
        <f t="shared" si="12"/>
        <v>0</v>
      </c>
      <c r="AH25" s="36">
        <f t="shared" si="12"/>
        <v>0</v>
      </c>
      <c r="AI25" s="36">
        <f t="shared" si="12"/>
        <v>0</v>
      </c>
      <c r="AJ25" s="36">
        <f t="shared" si="12"/>
        <v>0</v>
      </c>
      <c r="AK25" s="36">
        <f t="shared" si="12"/>
        <v>0</v>
      </c>
      <c r="AL25" s="36">
        <f t="shared" si="12"/>
        <v>0</v>
      </c>
      <c r="AM25" s="36">
        <f t="shared" si="12"/>
        <v>0</v>
      </c>
      <c r="AN25" s="36">
        <f t="shared" si="12"/>
        <v>0</v>
      </c>
      <c r="AO25" s="36">
        <f t="shared" si="12"/>
        <v>0</v>
      </c>
      <c r="AP25" s="36">
        <f t="shared" ref="AP25:BP25" si="13">SUM(AP22:AP24)</f>
        <v>0</v>
      </c>
      <c r="AQ25" s="36">
        <f t="shared" si="13"/>
        <v>0</v>
      </c>
      <c r="AR25" s="36">
        <f t="shared" si="13"/>
        <v>0</v>
      </c>
      <c r="AS25" s="36">
        <f t="shared" si="13"/>
        <v>0</v>
      </c>
      <c r="AT25" s="36">
        <f t="shared" si="13"/>
        <v>0</v>
      </c>
      <c r="AU25" s="36">
        <f t="shared" si="13"/>
        <v>0</v>
      </c>
      <c r="AV25" s="36">
        <f t="shared" si="13"/>
        <v>0</v>
      </c>
      <c r="AW25" s="36">
        <f t="shared" si="13"/>
        <v>0</v>
      </c>
      <c r="AX25" s="36">
        <f t="shared" si="13"/>
        <v>0</v>
      </c>
      <c r="AY25" s="36">
        <f t="shared" si="13"/>
        <v>0</v>
      </c>
      <c r="AZ25" s="36">
        <f t="shared" si="13"/>
        <v>0</v>
      </c>
      <c r="BA25" s="36">
        <f t="shared" si="13"/>
        <v>0</v>
      </c>
      <c r="BB25" s="36">
        <f t="shared" si="13"/>
        <v>0</v>
      </c>
      <c r="BC25" s="36">
        <f t="shared" si="13"/>
        <v>0</v>
      </c>
      <c r="BD25" s="36">
        <f t="shared" si="13"/>
        <v>0</v>
      </c>
      <c r="BE25" s="36">
        <f t="shared" si="13"/>
        <v>0</v>
      </c>
      <c r="BF25" s="36">
        <f t="shared" si="13"/>
        <v>0</v>
      </c>
      <c r="BG25" s="36">
        <f t="shared" si="13"/>
        <v>0</v>
      </c>
      <c r="BH25" s="36">
        <f t="shared" si="13"/>
        <v>0</v>
      </c>
      <c r="BI25" s="36">
        <f t="shared" si="13"/>
        <v>0</v>
      </c>
      <c r="BJ25" s="36">
        <f t="shared" si="13"/>
        <v>0</v>
      </c>
      <c r="BK25" s="36">
        <f t="shared" si="13"/>
        <v>0</v>
      </c>
      <c r="BL25" s="36">
        <f t="shared" si="13"/>
        <v>0</v>
      </c>
      <c r="BM25" s="36">
        <f t="shared" si="13"/>
        <v>0</v>
      </c>
      <c r="BN25" s="36">
        <f t="shared" si="13"/>
        <v>0</v>
      </c>
      <c r="BO25" s="36">
        <f t="shared" si="13"/>
        <v>0</v>
      </c>
      <c r="BP25" s="36">
        <f t="shared" si="13"/>
        <v>0</v>
      </c>
      <c r="BQ25" s="36">
        <f t="shared" ref="BQ25:CI25" si="14">SUM(BQ22:BQ24)</f>
        <v>0</v>
      </c>
      <c r="BR25" s="36">
        <f t="shared" si="14"/>
        <v>0</v>
      </c>
      <c r="BS25" s="36">
        <f t="shared" si="14"/>
        <v>0</v>
      </c>
      <c r="BT25" s="36">
        <f t="shared" si="14"/>
        <v>0</v>
      </c>
      <c r="BU25" s="36">
        <f t="shared" si="14"/>
        <v>0</v>
      </c>
      <c r="BV25" s="36">
        <f t="shared" si="14"/>
        <v>0</v>
      </c>
      <c r="BW25" s="36">
        <f t="shared" si="14"/>
        <v>0</v>
      </c>
      <c r="BX25" s="36">
        <f t="shared" si="14"/>
        <v>0</v>
      </c>
      <c r="BY25" s="36">
        <f t="shared" si="14"/>
        <v>0</v>
      </c>
      <c r="BZ25" s="36">
        <f t="shared" si="14"/>
        <v>0</v>
      </c>
      <c r="CA25" s="36">
        <f t="shared" si="14"/>
        <v>0</v>
      </c>
      <c r="CB25" s="36">
        <f t="shared" si="14"/>
        <v>0</v>
      </c>
      <c r="CC25" s="36">
        <f t="shared" si="14"/>
        <v>0</v>
      </c>
      <c r="CD25" s="36">
        <f t="shared" si="14"/>
        <v>0</v>
      </c>
      <c r="CE25" s="36">
        <f t="shared" si="14"/>
        <v>0</v>
      </c>
      <c r="CF25" s="36">
        <f t="shared" si="14"/>
        <v>0</v>
      </c>
      <c r="CG25" s="36">
        <f t="shared" si="14"/>
        <v>0</v>
      </c>
      <c r="CH25" s="36">
        <f t="shared" si="14"/>
        <v>0</v>
      </c>
      <c r="CI25" s="36">
        <f t="shared" si="14"/>
        <v>0</v>
      </c>
    </row>
    <row r="26" spans="1:87">
      <c r="M26" s="3"/>
      <c r="N26" s="4" t="s">
        <v>197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</row>
    <row r="27" spans="1:87">
      <c r="M27" s="3"/>
      <c r="N27" s="4" t="s">
        <v>198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</row>
    <row r="28" spans="1:87">
      <c r="A28" s="38"/>
      <c r="B28" s="64" t="s">
        <v>199</v>
      </c>
      <c r="C28" s="65"/>
      <c r="D28" s="65"/>
      <c r="E28" s="65"/>
      <c r="F28" s="65"/>
      <c r="G28" s="65"/>
      <c r="H28" s="65"/>
      <c r="I28" s="65"/>
      <c r="J28" s="65"/>
      <c r="K28" s="65"/>
      <c r="L28" s="66"/>
      <c r="N28" s="5" t="s">
        <v>200</v>
      </c>
      <c r="O28" s="5"/>
      <c r="P28" s="69">
        <f>COUNTIF(P31:P66,"〇")</f>
        <v>14</v>
      </c>
      <c r="Q28" s="69">
        <f>COUNTIF(Q31:Q66,"〇")</f>
        <v>10</v>
      </c>
      <c r="R28" s="69">
        <f>COUNTIF(R31:R66,"〇")</f>
        <v>3</v>
      </c>
      <c r="S28" s="69">
        <f t="shared" ref="S28:CD28" si="15">COUNTIF(S31:S66,"〇")</f>
        <v>3</v>
      </c>
      <c r="T28" s="69">
        <f t="shared" si="15"/>
        <v>23</v>
      </c>
      <c r="U28" s="69">
        <f t="shared" si="15"/>
        <v>6</v>
      </c>
      <c r="V28" s="69">
        <f t="shared" si="15"/>
        <v>5</v>
      </c>
      <c r="W28" s="69">
        <f t="shared" si="15"/>
        <v>10</v>
      </c>
      <c r="X28" s="69">
        <f t="shared" si="15"/>
        <v>5</v>
      </c>
      <c r="Y28" s="69">
        <f t="shared" si="15"/>
        <v>12</v>
      </c>
      <c r="Z28" s="69">
        <f t="shared" si="15"/>
        <v>10</v>
      </c>
      <c r="AA28" s="69">
        <f t="shared" si="15"/>
        <v>3</v>
      </c>
      <c r="AB28" s="69">
        <f t="shared" si="15"/>
        <v>2</v>
      </c>
      <c r="AC28" s="69">
        <f t="shared" si="15"/>
        <v>21</v>
      </c>
      <c r="AD28" s="69">
        <f t="shared" si="15"/>
        <v>6</v>
      </c>
      <c r="AE28" s="69">
        <f t="shared" si="15"/>
        <v>5</v>
      </c>
      <c r="AF28" s="69">
        <f t="shared" si="15"/>
        <v>10</v>
      </c>
      <c r="AG28" s="69">
        <f t="shared" si="15"/>
        <v>5</v>
      </c>
      <c r="AH28" s="69">
        <f t="shared" si="15"/>
        <v>4</v>
      </c>
      <c r="AI28" s="69">
        <f t="shared" si="15"/>
        <v>1</v>
      </c>
      <c r="AJ28" s="69">
        <f t="shared" si="15"/>
        <v>1</v>
      </c>
      <c r="AK28" s="69">
        <f t="shared" si="15"/>
        <v>3</v>
      </c>
      <c r="AL28" s="69">
        <f t="shared" si="15"/>
        <v>1</v>
      </c>
      <c r="AM28" s="69">
        <f t="shared" si="15"/>
        <v>1</v>
      </c>
      <c r="AN28" s="69">
        <f t="shared" si="15"/>
        <v>1</v>
      </c>
      <c r="AO28" s="69">
        <f t="shared" si="15"/>
        <v>1</v>
      </c>
      <c r="AP28" s="69">
        <f t="shared" si="15"/>
        <v>1</v>
      </c>
      <c r="AQ28" s="69">
        <f t="shared" si="15"/>
        <v>10</v>
      </c>
      <c r="AR28" s="69">
        <f t="shared" si="15"/>
        <v>1</v>
      </c>
      <c r="AS28" s="69">
        <f t="shared" si="15"/>
        <v>1</v>
      </c>
      <c r="AT28" s="69">
        <f t="shared" si="15"/>
        <v>10</v>
      </c>
      <c r="AU28" s="69">
        <f t="shared" si="15"/>
        <v>1</v>
      </c>
      <c r="AV28" s="69">
        <f t="shared" si="15"/>
        <v>3</v>
      </c>
      <c r="AW28" s="69">
        <f t="shared" si="15"/>
        <v>2</v>
      </c>
      <c r="AX28" s="69">
        <f t="shared" si="15"/>
        <v>2</v>
      </c>
      <c r="AY28" s="69">
        <f t="shared" si="15"/>
        <v>10</v>
      </c>
      <c r="AZ28" s="69">
        <f t="shared" si="15"/>
        <v>5</v>
      </c>
      <c r="BA28" s="69">
        <f t="shared" si="15"/>
        <v>1</v>
      </c>
      <c r="BB28" s="69">
        <f t="shared" si="15"/>
        <v>1</v>
      </c>
      <c r="BC28" s="69">
        <f t="shared" si="15"/>
        <v>2</v>
      </c>
      <c r="BD28" s="69">
        <f t="shared" si="15"/>
        <v>1</v>
      </c>
      <c r="BE28" s="69">
        <f t="shared" si="15"/>
        <v>1</v>
      </c>
      <c r="BF28" s="69">
        <f t="shared" si="15"/>
        <v>3</v>
      </c>
      <c r="BG28" s="69">
        <f t="shared" si="15"/>
        <v>10</v>
      </c>
      <c r="BH28" s="69">
        <f t="shared" si="15"/>
        <v>13</v>
      </c>
      <c r="BI28" s="69">
        <f t="shared" si="15"/>
        <v>14</v>
      </c>
      <c r="BJ28" s="69">
        <f t="shared" si="15"/>
        <v>12</v>
      </c>
      <c r="BK28" s="69">
        <f t="shared" si="15"/>
        <v>12</v>
      </c>
      <c r="BL28" s="69">
        <f t="shared" si="15"/>
        <v>1</v>
      </c>
      <c r="BM28" s="69">
        <f t="shared" si="15"/>
        <v>1</v>
      </c>
      <c r="BN28" s="69">
        <f t="shared" si="15"/>
        <v>1</v>
      </c>
      <c r="BO28" s="69">
        <f t="shared" si="15"/>
        <v>1</v>
      </c>
      <c r="BP28" s="69">
        <f t="shared" si="15"/>
        <v>1</v>
      </c>
      <c r="BQ28" s="69">
        <f t="shared" si="15"/>
        <v>1</v>
      </c>
      <c r="BR28" s="69">
        <f t="shared" si="15"/>
        <v>2</v>
      </c>
      <c r="BS28" s="69">
        <f t="shared" si="15"/>
        <v>2</v>
      </c>
      <c r="BT28" s="69">
        <f t="shared" si="15"/>
        <v>2</v>
      </c>
      <c r="BU28" s="69">
        <f t="shared" si="15"/>
        <v>1</v>
      </c>
      <c r="BV28" s="69">
        <f t="shared" si="15"/>
        <v>1</v>
      </c>
      <c r="BW28" s="69">
        <f t="shared" si="15"/>
        <v>1</v>
      </c>
      <c r="BX28" s="69">
        <f t="shared" si="15"/>
        <v>1</v>
      </c>
      <c r="BY28" s="69">
        <f t="shared" si="15"/>
        <v>1</v>
      </c>
      <c r="BZ28" s="69">
        <f t="shared" si="15"/>
        <v>1</v>
      </c>
      <c r="CA28" s="69">
        <f t="shared" si="15"/>
        <v>1</v>
      </c>
      <c r="CB28" s="69">
        <f t="shared" si="15"/>
        <v>2</v>
      </c>
      <c r="CC28" s="69">
        <f t="shared" si="15"/>
        <v>2</v>
      </c>
      <c r="CD28" s="69">
        <f t="shared" si="15"/>
        <v>2</v>
      </c>
      <c r="CE28" s="69">
        <f t="shared" ref="CE28:CI28" si="16">COUNTIF(CE31:CE66,"〇")</f>
        <v>1</v>
      </c>
      <c r="CF28" s="69">
        <f t="shared" si="16"/>
        <v>1</v>
      </c>
      <c r="CG28" s="69">
        <f t="shared" si="16"/>
        <v>1</v>
      </c>
      <c r="CH28" s="69">
        <f t="shared" si="16"/>
        <v>1</v>
      </c>
      <c r="CI28" s="69">
        <f t="shared" si="16"/>
        <v>1</v>
      </c>
    </row>
    <row r="29" spans="1:87">
      <c r="A29" s="38"/>
      <c r="B29" s="64" t="s">
        <v>201</v>
      </c>
      <c r="C29" s="66"/>
      <c r="D29" s="64" t="s">
        <v>202</v>
      </c>
      <c r="E29" s="65"/>
      <c r="F29" s="66"/>
      <c r="G29" s="64" t="s">
        <v>203</v>
      </c>
      <c r="H29" s="65"/>
      <c r="I29" s="65"/>
      <c r="J29" s="65"/>
      <c r="K29" s="65"/>
      <c r="L29" s="66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</row>
    <row r="30" spans="1:87">
      <c r="A30" s="63" t="s">
        <v>204</v>
      </c>
      <c r="B30" s="63" t="s">
        <v>205</v>
      </c>
      <c r="C30" s="63" t="s">
        <v>206</v>
      </c>
      <c r="D30" s="63" t="s">
        <v>205</v>
      </c>
      <c r="E30" s="63" t="s">
        <v>206</v>
      </c>
      <c r="F30" s="63" t="s">
        <v>207</v>
      </c>
      <c r="G30" s="63" t="s">
        <v>208</v>
      </c>
      <c r="H30" s="63" t="s">
        <v>209</v>
      </c>
      <c r="I30" s="63" t="s">
        <v>210</v>
      </c>
      <c r="J30" s="63" t="s">
        <v>211</v>
      </c>
      <c r="K30" s="63" t="s">
        <v>212</v>
      </c>
      <c r="L30" s="63"/>
      <c r="N30" s="1" t="s">
        <v>213</v>
      </c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</row>
    <row r="31" spans="1:87">
      <c r="A31" s="63" t="s">
        <v>214</v>
      </c>
      <c r="B31" s="63" t="s">
        <v>215</v>
      </c>
      <c r="C31" s="63" t="s">
        <v>216</v>
      </c>
      <c r="D31" s="63" t="s">
        <v>215</v>
      </c>
      <c r="E31" s="63" t="s">
        <v>216</v>
      </c>
      <c r="F31" s="63" t="s">
        <v>217</v>
      </c>
      <c r="G31" s="63" t="s">
        <v>218</v>
      </c>
      <c r="H31" s="63" t="s">
        <v>219</v>
      </c>
      <c r="I31" s="63"/>
      <c r="J31" s="63"/>
      <c r="K31" s="63" t="s">
        <v>220</v>
      </c>
      <c r="L31" s="63"/>
      <c r="M31" s="38"/>
      <c r="N31" s="1"/>
      <c r="O31" s="5">
        <f t="shared" ref="O31:O65" si="17">COUNTIF(X31:CP31,"〇")</f>
        <v>3</v>
      </c>
      <c r="P31" s="59" t="s">
        <v>221</v>
      </c>
      <c r="Q31" s="59"/>
      <c r="R31" s="59"/>
      <c r="S31" s="59"/>
      <c r="T31" s="59"/>
      <c r="U31" s="59"/>
      <c r="V31" s="59"/>
      <c r="W31" s="59"/>
      <c r="X31" s="59"/>
      <c r="Y31" s="59" t="s">
        <v>221</v>
      </c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 t="s">
        <v>221</v>
      </c>
      <c r="BJ31" s="59"/>
      <c r="BK31" s="59" t="s">
        <v>221</v>
      </c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</row>
    <row r="32" spans="1:87">
      <c r="A32" s="63" t="s">
        <v>222</v>
      </c>
      <c r="B32" s="63" t="s">
        <v>215</v>
      </c>
      <c r="C32" s="63" t="s">
        <v>216</v>
      </c>
      <c r="D32" s="63" t="s">
        <v>215</v>
      </c>
      <c r="E32" s="63" t="s">
        <v>216</v>
      </c>
      <c r="F32" s="63" t="s">
        <v>217</v>
      </c>
      <c r="G32" s="63" t="s">
        <v>218</v>
      </c>
      <c r="H32" s="63" t="s">
        <v>223</v>
      </c>
      <c r="I32" s="63"/>
      <c r="J32" s="63"/>
      <c r="K32" s="63" t="s">
        <v>220</v>
      </c>
      <c r="L32" s="63"/>
      <c r="M32" s="38"/>
      <c r="N32" s="1"/>
      <c r="O32" s="5">
        <f t="shared" si="17"/>
        <v>3</v>
      </c>
      <c r="P32" s="59" t="s">
        <v>221</v>
      </c>
      <c r="Q32" s="59"/>
      <c r="R32" s="59"/>
      <c r="S32" s="59"/>
      <c r="T32" s="59"/>
      <c r="U32" s="59"/>
      <c r="V32" s="59"/>
      <c r="W32" s="59"/>
      <c r="X32" s="59"/>
      <c r="Y32" s="59" t="s">
        <v>221</v>
      </c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 t="s">
        <v>221</v>
      </c>
      <c r="BJ32" s="59"/>
      <c r="BK32" s="59" t="s">
        <v>221</v>
      </c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</row>
    <row r="33" spans="1:87">
      <c r="A33" s="63" t="s">
        <v>224</v>
      </c>
      <c r="B33" s="63" t="s">
        <v>215</v>
      </c>
      <c r="C33" s="63" t="s">
        <v>216</v>
      </c>
      <c r="D33" s="63" t="s">
        <v>215</v>
      </c>
      <c r="E33" s="63" t="s">
        <v>216</v>
      </c>
      <c r="F33" s="63" t="s">
        <v>217</v>
      </c>
      <c r="G33" s="63" t="s">
        <v>218</v>
      </c>
      <c r="H33" s="63" t="s">
        <v>225</v>
      </c>
      <c r="I33" s="63"/>
      <c r="J33" s="63"/>
      <c r="K33" s="63" t="s">
        <v>220</v>
      </c>
      <c r="L33" s="63"/>
      <c r="M33" s="38"/>
      <c r="N33" s="1"/>
      <c r="O33" s="5">
        <f t="shared" si="17"/>
        <v>3</v>
      </c>
      <c r="P33" s="59" t="s">
        <v>221</v>
      </c>
      <c r="Q33" s="59"/>
      <c r="R33" s="59"/>
      <c r="S33" s="59"/>
      <c r="T33" s="59"/>
      <c r="U33" s="59"/>
      <c r="V33" s="59"/>
      <c r="W33" s="59"/>
      <c r="X33" s="59"/>
      <c r="Y33" s="59" t="s">
        <v>221</v>
      </c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 t="s">
        <v>221</v>
      </c>
      <c r="BJ33" s="59"/>
      <c r="BK33" s="59" t="s">
        <v>221</v>
      </c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</row>
    <row r="34" spans="1:87">
      <c r="A34" s="63" t="s">
        <v>226</v>
      </c>
      <c r="B34" s="63" t="s">
        <v>215</v>
      </c>
      <c r="C34" s="63" t="s">
        <v>216</v>
      </c>
      <c r="D34" s="63" t="s">
        <v>215</v>
      </c>
      <c r="E34" s="63" t="s">
        <v>216</v>
      </c>
      <c r="F34" s="63" t="s">
        <v>217</v>
      </c>
      <c r="G34" s="63" t="s">
        <v>218</v>
      </c>
      <c r="H34" s="63" t="s">
        <v>227</v>
      </c>
      <c r="I34" s="63"/>
      <c r="J34" s="63"/>
      <c r="K34" s="63" t="s">
        <v>220</v>
      </c>
      <c r="L34" s="63"/>
      <c r="M34" s="38"/>
      <c r="N34" s="1"/>
      <c r="O34" s="5">
        <f t="shared" si="17"/>
        <v>1</v>
      </c>
      <c r="P34" s="59" t="s">
        <v>221</v>
      </c>
      <c r="Q34" s="59"/>
      <c r="R34" s="59"/>
      <c r="S34" s="59"/>
      <c r="T34" s="59" t="s">
        <v>221</v>
      </c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 t="s">
        <v>221</v>
      </c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</row>
    <row r="35" spans="1:87">
      <c r="A35" s="63" t="s">
        <v>228</v>
      </c>
      <c r="B35" s="63" t="s">
        <v>215</v>
      </c>
      <c r="C35" s="63" t="s">
        <v>216</v>
      </c>
      <c r="D35" s="63" t="s">
        <v>215</v>
      </c>
      <c r="E35" s="63" t="s">
        <v>216</v>
      </c>
      <c r="F35" s="63" t="s">
        <v>217</v>
      </c>
      <c r="G35" s="63" t="s">
        <v>218</v>
      </c>
      <c r="H35" s="63" t="s">
        <v>229</v>
      </c>
      <c r="I35" s="63"/>
      <c r="J35" s="63"/>
      <c r="K35" s="63" t="s">
        <v>220</v>
      </c>
      <c r="L35" s="63"/>
      <c r="M35" s="38"/>
      <c r="N35" s="1"/>
      <c r="O35" s="5">
        <f t="shared" si="17"/>
        <v>3</v>
      </c>
      <c r="P35" s="59" t="s">
        <v>221</v>
      </c>
      <c r="Q35" s="59"/>
      <c r="R35" s="59"/>
      <c r="S35" s="59"/>
      <c r="T35" s="59" t="s">
        <v>221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 t="s">
        <v>221</v>
      </c>
      <c r="BD35" s="59"/>
      <c r="BE35" s="59"/>
      <c r="BF35" s="59" t="s">
        <v>221</v>
      </c>
      <c r="BG35" s="59"/>
      <c r="BH35" s="59"/>
      <c r="BI35" s="59" t="s">
        <v>221</v>
      </c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</row>
    <row r="36" spans="1:87">
      <c r="A36" s="63" t="s">
        <v>230</v>
      </c>
      <c r="B36" s="63" t="s">
        <v>215</v>
      </c>
      <c r="C36" s="63" t="s">
        <v>216</v>
      </c>
      <c r="D36" s="63" t="s">
        <v>215</v>
      </c>
      <c r="E36" s="63" t="s">
        <v>216</v>
      </c>
      <c r="F36" s="63" t="s">
        <v>217</v>
      </c>
      <c r="G36" s="63" t="s">
        <v>218</v>
      </c>
      <c r="H36" s="63" t="s">
        <v>231</v>
      </c>
      <c r="I36" s="63"/>
      <c r="J36" s="63"/>
      <c r="K36" s="63" t="s">
        <v>220</v>
      </c>
      <c r="L36" s="63"/>
      <c r="M36" s="38"/>
      <c r="N36" s="1"/>
      <c r="O36" s="5">
        <f t="shared" si="17"/>
        <v>5</v>
      </c>
      <c r="P36" s="59" t="s">
        <v>221</v>
      </c>
      <c r="Q36" s="59"/>
      <c r="R36" s="59"/>
      <c r="S36" s="59"/>
      <c r="T36" s="59" t="s">
        <v>221</v>
      </c>
      <c r="U36" s="59"/>
      <c r="V36" s="59"/>
      <c r="W36" s="59"/>
      <c r="X36" s="59"/>
      <c r="Y36" s="59" t="s">
        <v>221</v>
      </c>
      <c r="Z36" s="59"/>
      <c r="AA36" s="59"/>
      <c r="AB36" s="59"/>
      <c r="AC36" s="59" t="s">
        <v>221</v>
      </c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 t="s">
        <v>221</v>
      </c>
      <c r="BG36" s="59"/>
      <c r="BH36" s="59"/>
      <c r="BI36" s="59" t="s">
        <v>221</v>
      </c>
      <c r="BJ36" s="59"/>
      <c r="BK36" s="59" t="s">
        <v>221</v>
      </c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</row>
    <row r="37" spans="1:87">
      <c r="A37" s="63" t="s">
        <v>232</v>
      </c>
      <c r="B37" s="63" t="s">
        <v>215</v>
      </c>
      <c r="C37" s="63" t="s">
        <v>216</v>
      </c>
      <c r="D37" s="63" t="s">
        <v>215</v>
      </c>
      <c r="E37" s="63" t="s">
        <v>216</v>
      </c>
      <c r="F37" s="63" t="s">
        <v>217</v>
      </c>
      <c r="G37" s="63" t="s">
        <v>218</v>
      </c>
      <c r="H37" s="63" t="s">
        <v>233</v>
      </c>
      <c r="I37" s="63"/>
      <c r="J37" s="63"/>
      <c r="K37" s="63" t="s">
        <v>220</v>
      </c>
      <c r="L37" s="63"/>
      <c r="M37" s="38"/>
      <c r="N37" s="1"/>
      <c r="O37" s="5">
        <f t="shared" si="17"/>
        <v>3</v>
      </c>
      <c r="P37" s="59" t="s">
        <v>221</v>
      </c>
      <c r="Q37" s="59"/>
      <c r="R37" s="59"/>
      <c r="S37" s="59"/>
      <c r="T37" s="59"/>
      <c r="U37" s="59"/>
      <c r="V37" s="59"/>
      <c r="W37" s="59"/>
      <c r="X37" s="59"/>
      <c r="Y37" s="59" t="s">
        <v>221</v>
      </c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 t="s">
        <v>221</v>
      </c>
      <c r="BJ37" s="59"/>
      <c r="BK37" s="59" t="s">
        <v>221</v>
      </c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</row>
    <row r="38" spans="1:87">
      <c r="A38" s="63" t="s">
        <v>234</v>
      </c>
      <c r="B38" s="63" t="s">
        <v>215</v>
      </c>
      <c r="C38" s="63" t="s">
        <v>216</v>
      </c>
      <c r="D38" s="63" t="s">
        <v>215</v>
      </c>
      <c r="E38" s="63" t="s">
        <v>216</v>
      </c>
      <c r="F38" s="63" t="s">
        <v>217</v>
      </c>
      <c r="G38" s="63" t="s">
        <v>218</v>
      </c>
      <c r="H38" s="63" t="s">
        <v>235</v>
      </c>
      <c r="I38" s="63"/>
      <c r="J38" s="63"/>
      <c r="K38" s="63" t="s">
        <v>236</v>
      </c>
      <c r="L38" s="63"/>
      <c r="M38" s="38"/>
      <c r="N38" s="1"/>
      <c r="O38" s="5">
        <f t="shared" si="17"/>
        <v>3</v>
      </c>
      <c r="P38" s="59" t="s">
        <v>221</v>
      </c>
      <c r="Q38" s="59"/>
      <c r="R38" s="59"/>
      <c r="S38" s="59"/>
      <c r="T38" s="59"/>
      <c r="U38" s="59"/>
      <c r="V38" s="59"/>
      <c r="W38" s="59"/>
      <c r="X38" s="59"/>
      <c r="Y38" s="59" t="s">
        <v>221</v>
      </c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 t="s">
        <v>221</v>
      </c>
      <c r="BJ38" s="59"/>
      <c r="BK38" s="59" t="s">
        <v>221</v>
      </c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</row>
    <row r="39" spans="1:87">
      <c r="A39" s="63" t="s">
        <v>237</v>
      </c>
      <c r="B39" s="63" t="s">
        <v>215</v>
      </c>
      <c r="C39" s="63" t="s">
        <v>216</v>
      </c>
      <c r="D39" s="63" t="s">
        <v>215</v>
      </c>
      <c r="E39" s="63" t="s">
        <v>216</v>
      </c>
      <c r="F39" s="63" t="s">
        <v>217</v>
      </c>
      <c r="G39" s="63" t="s">
        <v>218</v>
      </c>
      <c r="H39" s="63" t="s">
        <v>238</v>
      </c>
      <c r="I39" s="63"/>
      <c r="J39" s="63"/>
      <c r="K39" s="63" t="s">
        <v>239</v>
      </c>
      <c r="L39" s="63"/>
      <c r="M39" s="38"/>
      <c r="N39" s="1"/>
      <c r="O39" s="5">
        <f t="shared" si="17"/>
        <v>5</v>
      </c>
      <c r="P39" s="59" t="s">
        <v>221</v>
      </c>
      <c r="Q39" s="59" t="s">
        <v>221</v>
      </c>
      <c r="R39" s="59"/>
      <c r="S39" s="59"/>
      <c r="T39" s="59" t="s">
        <v>221</v>
      </c>
      <c r="U39" s="59"/>
      <c r="V39" s="59"/>
      <c r="W39" s="59"/>
      <c r="X39" s="59"/>
      <c r="Y39" s="59" t="s">
        <v>221</v>
      </c>
      <c r="Z39" s="59" t="s">
        <v>221</v>
      </c>
      <c r="AA39" s="59"/>
      <c r="AB39" s="59"/>
      <c r="AC39" s="59" t="s">
        <v>221</v>
      </c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 t="s">
        <v>221</v>
      </c>
      <c r="BJ39" s="59"/>
      <c r="BK39" s="59" t="s">
        <v>221</v>
      </c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</row>
    <row r="40" spans="1:87">
      <c r="A40" s="63" t="s">
        <v>240</v>
      </c>
      <c r="B40" s="63" t="s">
        <v>215</v>
      </c>
      <c r="C40" s="63" t="s">
        <v>216</v>
      </c>
      <c r="D40" s="63" t="s">
        <v>215</v>
      </c>
      <c r="E40" s="63" t="s">
        <v>216</v>
      </c>
      <c r="F40" s="63" t="s">
        <v>217</v>
      </c>
      <c r="G40" s="63" t="s">
        <v>218</v>
      </c>
      <c r="H40" s="63" t="s">
        <v>241</v>
      </c>
      <c r="I40" s="63"/>
      <c r="J40" s="63"/>
      <c r="K40" s="63" t="s">
        <v>220</v>
      </c>
      <c r="L40" s="63"/>
      <c r="M40" s="38"/>
      <c r="N40" s="1"/>
      <c r="O40" s="5">
        <f t="shared" si="17"/>
        <v>10</v>
      </c>
      <c r="P40" s="59" t="s">
        <v>221</v>
      </c>
      <c r="Q40" s="59"/>
      <c r="R40" s="59"/>
      <c r="S40" s="59"/>
      <c r="T40" s="59" t="s">
        <v>221</v>
      </c>
      <c r="U40" s="59"/>
      <c r="V40" s="59"/>
      <c r="W40" s="59"/>
      <c r="X40" s="59"/>
      <c r="Y40" s="59" t="s">
        <v>221</v>
      </c>
      <c r="Z40" s="59"/>
      <c r="AA40" s="59"/>
      <c r="AB40" s="59"/>
      <c r="AC40" s="59" t="s">
        <v>221</v>
      </c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 t="s">
        <v>221</v>
      </c>
      <c r="BJ40" s="59"/>
      <c r="BK40" s="59" t="s">
        <v>221</v>
      </c>
      <c r="BL40" s="59"/>
      <c r="BM40" s="59"/>
      <c r="BN40" s="59"/>
      <c r="BO40" s="59"/>
      <c r="BP40" s="59"/>
      <c r="BQ40" s="59"/>
      <c r="BR40" s="59" t="s">
        <v>221</v>
      </c>
      <c r="BS40" s="59" t="s">
        <v>221</v>
      </c>
      <c r="BT40" s="59" t="s">
        <v>221</v>
      </c>
      <c r="BU40" s="59"/>
      <c r="BV40" s="59"/>
      <c r="BW40" s="59"/>
      <c r="BX40" s="59"/>
      <c r="BY40" s="59"/>
      <c r="BZ40" s="59"/>
      <c r="CA40" s="59"/>
      <c r="CB40" s="59" t="s">
        <v>221</v>
      </c>
      <c r="CC40" s="59" t="s">
        <v>221</v>
      </c>
      <c r="CD40" s="59" t="s">
        <v>221</v>
      </c>
      <c r="CE40" s="59"/>
      <c r="CF40" s="59"/>
      <c r="CG40" s="59"/>
      <c r="CH40" s="59"/>
      <c r="CI40" s="59"/>
    </row>
    <row r="41" spans="1:87">
      <c r="A41" s="63" t="s">
        <v>242</v>
      </c>
      <c r="B41" s="63" t="s">
        <v>215</v>
      </c>
      <c r="C41" s="63" t="s">
        <v>216</v>
      </c>
      <c r="D41" s="63" t="s">
        <v>215</v>
      </c>
      <c r="E41" s="63" t="s">
        <v>216</v>
      </c>
      <c r="F41" s="63" t="s">
        <v>217</v>
      </c>
      <c r="G41" s="63" t="s">
        <v>218</v>
      </c>
      <c r="H41" s="63" t="s">
        <v>243</v>
      </c>
      <c r="I41" s="63"/>
      <c r="J41" s="63"/>
      <c r="K41" s="63" t="s">
        <v>220</v>
      </c>
      <c r="L41" s="63"/>
      <c r="M41" s="38"/>
      <c r="N41" s="1"/>
      <c r="O41" s="5">
        <f t="shared" si="17"/>
        <v>7</v>
      </c>
      <c r="P41" s="59" t="s">
        <v>221</v>
      </c>
      <c r="Q41" s="59" t="s">
        <v>221</v>
      </c>
      <c r="R41" s="59"/>
      <c r="S41" s="59"/>
      <c r="T41" s="59" t="s">
        <v>221</v>
      </c>
      <c r="U41" s="59" t="s">
        <v>221</v>
      </c>
      <c r="V41" s="59" t="s">
        <v>221</v>
      </c>
      <c r="W41" s="59"/>
      <c r="X41" s="59"/>
      <c r="Y41" s="59" t="s">
        <v>221</v>
      </c>
      <c r="Z41" s="59" t="s">
        <v>221</v>
      </c>
      <c r="AA41" s="59"/>
      <c r="AB41" s="59"/>
      <c r="AC41" s="59" t="s">
        <v>221</v>
      </c>
      <c r="AD41" s="59" t="s">
        <v>221</v>
      </c>
      <c r="AE41" s="59" t="s">
        <v>221</v>
      </c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 t="s">
        <v>221</v>
      </c>
      <c r="BJ41" s="59"/>
      <c r="BK41" s="59" t="s">
        <v>221</v>
      </c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</row>
    <row r="42" spans="1:87">
      <c r="A42" s="63" t="s">
        <v>244</v>
      </c>
      <c r="B42" s="63" t="s">
        <v>215</v>
      </c>
      <c r="C42" s="63" t="s">
        <v>216</v>
      </c>
      <c r="D42" s="63" t="s">
        <v>215</v>
      </c>
      <c r="E42" s="63" t="s">
        <v>216</v>
      </c>
      <c r="F42" s="63" t="s">
        <v>217</v>
      </c>
      <c r="G42" s="63" t="s">
        <v>218</v>
      </c>
      <c r="H42" s="63" t="s">
        <v>245</v>
      </c>
      <c r="I42" s="63"/>
      <c r="J42" s="63"/>
      <c r="K42" s="63" t="s">
        <v>220</v>
      </c>
      <c r="L42" s="63"/>
      <c r="M42" s="38"/>
      <c r="N42" s="1"/>
      <c r="O42" s="5">
        <f t="shared" si="17"/>
        <v>6</v>
      </c>
      <c r="P42" s="59" t="s">
        <v>221</v>
      </c>
      <c r="Q42" s="59"/>
      <c r="R42" s="59"/>
      <c r="S42" s="59"/>
      <c r="T42" s="59" t="s">
        <v>221</v>
      </c>
      <c r="U42" s="59"/>
      <c r="V42" s="59"/>
      <c r="W42" s="59"/>
      <c r="X42" s="59"/>
      <c r="Y42" s="59" t="s">
        <v>221</v>
      </c>
      <c r="Z42" s="59"/>
      <c r="AA42" s="59"/>
      <c r="AB42" s="59"/>
      <c r="AC42" s="59" t="s">
        <v>221</v>
      </c>
      <c r="AD42" s="59"/>
      <c r="AE42" s="59"/>
      <c r="AF42" s="59"/>
      <c r="AG42" s="59"/>
      <c r="AH42" s="59" t="s">
        <v>221</v>
      </c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 t="s">
        <v>221</v>
      </c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 t="s">
        <v>221</v>
      </c>
      <c r="BJ42" s="59"/>
      <c r="BK42" s="59" t="s">
        <v>221</v>
      </c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</row>
    <row r="43" spans="1:87">
      <c r="A43" s="63" t="s">
        <v>246</v>
      </c>
      <c r="B43" s="63" t="s">
        <v>215</v>
      </c>
      <c r="C43" s="63" t="s">
        <v>216</v>
      </c>
      <c r="D43" s="63" t="s">
        <v>215</v>
      </c>
      <c r="E43" s="63" t="s">
        <v>216</v>
      </c>
      <c r="F43" s="63" t="s">
        <v>217</v>
      </c>
      <c r="G43" s="63" t="s">
        <v>218</v>
      </c>
      <c r="H43" s="63" t="s">
        <v>247</v>
      </c>
      <c r="I43" s="63"/>
      <c r="J43" s="63"/>
      <c r="K43" s="63" t="s">
        <v>220</v>
      </c>
      <c r="L43" s="63"/>
      <c r="M43" s="38"/>
      <c r="N43" s="1"/>
      <c r="O43" s="5">
        <f t="shared" si="17"/>
        <v>5</v>
      </c>
      <c r="P43" s="59" t="s">
        <v>221</v>
      </c>
      <c r="Q43" s="59" t="s">
        <v>221</v>
      </c>
      <c r="R43" s="59"/>
      <c r="S43" s="59"/>
      <c r="T43" s="59" t="s">
        <v>221</v>
      </c>
      <c r="U43" s="59"/>
      <c r="V43" s="59"/>
      <c r="W43" s="59"/>
      <c r="X43" s="59"/>
      <c r="Y43" s="59" t="s">
        <v>221</v>
      </c>
      <c r="Z43" s="59" t="s">
        <v>221</v>
      </c>
      <c r="AA43" s="59"/>
      <c r="AB43" s="59"/>
      <c r="AC43" s="59" t="s">
        <v>221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 t="s">
        <v>221</v>
      </c>
      <c r="BJ43" s="59"/>
      <c r="BK43" s="59" t="s">
        <v>221</v>
      </c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</row>
    <row r="44" spans="1:87">
      <c r="A44" s="63" t="s">
        <v>248</v>
      </c>
      <c r="B44" s="63" t="s">
        <v>215</v>
      </c>
      <c r="C44" s="63" t="s">
        <v>216</v>
      </c>
      <c r="D44" s="63" t="s">
        <v>215</v>
      </c>
      <c r="E44" s="63" t="s">
        <v>216</v>
      </c>
      <c r="F44" s="63" t="s">
        <v>217</v>
      </c>
      <c r="G44" s="63" t="s">
        <v>218</v>
      </c>
      <c r="H44" s="63" t="s">
        <v>249</v>
      </c>
      <c r="I44" s="63"/>
      <c r="J44" s="63"/>
      <c r="K44" s="63" t="s">
        <v>236</v>
      </c>
      <c r="L44" s="63"/>
      <c r="M44" s="38"/>
      <c r="N44" s="1"/>
      <c r="O44" s="5">
        <f t="shared" si="17"/>
        <v>13</v>
      </c>
      <c r="P44" s="59" t="s">
        <v>221</v>
      </c>
      <c r="Q44" s="59" t="s">
        <v>221</v>
      </c>
      <c r="R44" s="59" t="s">
        <v>221</v>
      </c>
      <c r="S44" s="59" t="s">
        <v>221</v>
      </c>
      <c r="T44" s="59" t="s">
        <v>221</v>
      </c>
      <c r="U44" s="59" t="s">
        <v>221</v>
      </c>
      <c r="V44" s="59" t="s">
        <v>221</v>
      </c>
      <c r="W44" s="59" t="s">
        <v>221</v>
      </c>
      <c r="X44" s="59" t="s">
        <v>221</v>
      </c>
      <c r="Y44" s="59" t="s">
        <v>221</v>
      </c>
      <c r="Z44" s="59" t="s">
        <v>221</v>
      </c>
      <c r="AA44" s="59" t="s">
        <v>221</v>
      </c>
      <c r="AB44" s="59"/>
      <c r="AC44" s="59" t="s">
        <v>221</v>
      </c>
      <c r="AD44" s="59" t="s">
        <v>221</v>
      </c>
      <c r="AE44" s="59" t="s">
        <v>221</v>
      </c>
      <c r="AF44" s="59" t="s">
        <v>221</v>
      </c>
      <c r="AG44" s="59" t="s">
        <v>221</v>
      </c>
      <c r="AH44" s="59" t="s">
        <v>221</v>
      </c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 t="s">
        <v>221</v>
      </c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 t="s">
        <v>221</v>
      </c>
      <c r="BJ44" s="59"/>
      <c r="BK44" s="59" t="s">
        <v>221</v>
      </c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</row>
    <row r="45" spans="1:87">
      <c r="A45" s="63" t="s">
        <v>250</v>
      </c>
      <c r="B45" s="63" t="s">
        <v>215</v>
      </c>
      <c r="C45" s="63" t="s">
        <v>216</v>
      </c>
      <c r="D45" s="63" t="s">
        <v>215</v>
      </c>
      <c r="E45" s="63" t="s">
        <v>216</v>
      </c>
      <c r="F45" s="63" t="s">
        <v>217</v>
      </c>
      <c r="G45" s="63" t="s">
        <v>251</v>
      </c>
      <c r="H45" s="63" t="s">
        <v>252</v>
      </c>
      <c r="I45" s="63"/>
      <c r="J45" s="63"/>
      <c r="K45" s="63" t="s">
        <v>253</v>
      </c>
      <c r="L45" s="63"/>
      <c r="M45" s="38"/>
      <c r="N45" s="1"/>
      <c r="O45" s="5">
        <f t="shared" si="17"/>
        <v>2</v>
      </c>
      <c r="P45" s="60"/>
      <c r="Q45" s="60"/>
      <c r="R45" s="60"/>
      <c r="S45" s="60"/>
      <c r="T45" s="60" t="s">
        <v>221</v>
      </c>
      <c r="U45" s="60"/>
      <c r="V45" s="60"/>
      <c r="W45" s="60"/>
      <c r="X45" s="60"/>
      <c r="Y45" s="60"/>
      <c r="Z45" s="60"/>
      <c r="AA45" s="60"/>
      <c r="AB45" s="60"/>
      <c r="AC45" s="60" t="s">
        <v>221</v>
      </c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 t="s">
        <v>221</v>
      </c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</row>
    <row r="46" spans="1:87">
      <c r="A46" s="63" t="s">
        <v>254</v>
      </c>
      <c r="B46" s="63" t="s">
        <v>215</v>
      </c>
      <c r="C46" s="63" t="s">
        <v>216</v>
      </c>
      <c r="D46" s="63" t="s">
        <v>215</v>
      </c>
      <c r="E46" s="63" t="s">
        <v>216</v>
      </c>
      <c r="F46" s="63" t="s">
        <v>217</v>
      </c>
      <c r="G46" s="63" t="s">
        <v>251</v>
      </c>
      <c r="H46" s="63" t="s">
        <v>255</v>
      </c>
      <c r="I46" s="63"/>
      <c r="J46" s="63"/>
      <c r="K46" s="63" t="s">
        <v>256</v>
      </c>
      <c r="L46" s="63"/>
      <c r="M46" s="38"/>
      <c r="N46" s="1"/>
      <c r="O46" s="5">
        <f t="shared" si="17"/>
        <v>4</v>
      </c>
      <c r="P46" s="60"/>
      <c r="Q46" s="60"/>
      <c r="R46" s="60"/>
      <c r="S46" s="60"/>
      <c r="T46" s="60" t="s">
        <v>221</v>
      </c>
      <c r="U46" s="60"/>
      <c r="V46" s="60"/>
      <c r="W46" s="60"/>
      <c r="X46" s="60"/>
      <c r="Y46" s="60"/>
      <c r="Z46" s="60"/>
      <c r="AA46" s="60"/>
      <c r="AB46" s="60"/>
      <c r="AC46" s="60" t="s">
        <v>221</v>
      </c>
      <c r="AD46" s="60"/>
      <c r="AE46" s="60"/>
      <c r="AF46" s="60"/>
      <c r="AG46" s="60"/>
      <c r="AH46" s="60" t="s">
        <v>221</v>
      </c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 t="s">
        <v>221</v>
      </c>
      <c r="BI46" s="60"/>
      <c r="BJ46" s="60" t="s">
        <v>221</v>
      </c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</row>
    <row r="47" spans="1:87">
      <c r="A47" s="63" t="s">
        <v>257</v>
      </c>
      <c r="B47" s="63" t="s">
        <v>215</v>
      </c>
      <c r="C47" s="63" t="s">
        <v>216</v>
      </c>
      <c r="D47" s="63" t="s">
        <v>215</v>
      </c>
      <c r="E47" s="63" t="s">
        <v>216</v>
      </c>
      <c r="F47" s="63" t="s">
        <v>217</v>
      </c>
      <c r="G47" s="63" t="s">
        <v>251</v>
      </c>
      <c r="H47" s="63" t="s">
        <v>258</v>
      </c>
      <c r="I47" s="63"/>
      <c r="J47" s="63"/>
      <c r="K47" s="63" t="s">
        <v>236</v>
      </c>
      <c r="L47" s="63"/>
      <c r="M47" s="38"/>
      <c r="N47" s="1"/>
      <c r="O47" s="5">
        <f t="shared" si="17"/>
        <v>32</v>
      </c>
      <c r="P47" s="60"/>
      <c r="Q47" s="60"/>
      <c r="R47" s="60" t="s">
        <v>221</v>
      </c>
      <c r="S47" s="60" t="s">
        <v>221</v>
      </c>
      <c r="T47" s="60"/>
      <c r="U47" s="60"/>
      <c r="V47" s="60"/>
      <c r="W47" s="60"/>
      <c r="X47" s="60"/>
      <c r="Y47" s="60"/>
      <c r="Z47" s="60"/>
      <c r="AA47" s="60" t="s">
        <v>221</v>
      </c>
      <c r="AB47" s="60" t="s">
        <v>221</v>
      </c>
      <c r="AC47" s="60"/>
      <c r="AD47" s="60"/>
      <c r="AE47" s="60"/>
      <c r="AF47" s="60"/>
      <c r="AG47" s="60"/>
      <c r="AH47" s="60" t="s">
        <v>221</v>
      </c>
      <c r="AI47" s="60" t="s">
        <v>221</v>
      </c>
      <c r="AJ47" s="60" t="s">
        <v>221</v>
      </c>
      <c r="AK47" s="60" t="s">
        <v>221</v>
      </c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 t="s">
        <v>221</v>
      </c>
      <c r="AX47" s="60" t="s">
        <v>221</v>
      </c>
      <c r="AY47" s="60"/>
      <c r="AZ47" s="60"/>
      <c r="BA47" s="60"/>
      <c r="BB47" s="60"/>
      <c r="BC47" s="60"/>
      <c r="BD47" s="60"/>
      <c r="BE47" s="60"/>
      <c r="BF47" s="60"/>
      <c r="BG47" s="60"/>
      <c r="BH47" s="60" t="s">
        <v>221</v>
      </c>
      <c r="BI47" s="60"/>
      <c r="BJ47" s="60" t="s">
        <v>221</v>
      </c>
      <c r="BK47" s="60"/>
      <c r="BL47" s="60" t="s">
        <v>221</v>
      </c>
      <c r="BM47" s="60" t="s">
        <v>221</v>
      </c>
      <c r="BN47" s="60" t="s">
        <v>221</v>
      </c>
      <c r="BO47" s="60" t="s">
        <v>221</v>
      </c>
      <c r="BP47" s="60" t="s">
        <v>221</v>
      </c>
      <c r="BQ47" s="60" t="s">
        <v>221</v>
      </c>
      <c r="BR47" s="60" t="s">
        <v>221</v>
      </c>
      <c r="BS47" s="60" t="s">
        <v>221</v>
      </c>
      <c r="BT47" s="60" t="s">
        <v>221</v>
      </c>
      <c r="BU47" s="60"/>
      <c r="BV47" s="60"/>
      <c r="BW47" s="60" t="s">
        <v>221</v>
      </c>
      <c r="BX47" s="60" t="s">
        <v>221</v>
      </c>
      <c r="BY47" s="60" t="s">
        <v>221</v>
      </c>
      <c r="BZ47" s="60" t="s">
        <v>221</v>
      </c>
      <c r="CA47" s="60" t="s">
        <v>221</v>
      </c>
      <c r="CB47" s="60" t="s">
        <v>221</v>
      </c>
      <c r="CC47" s="60" t="s">
        <v>221</v>
      </c>
      <c r="CD47" s="60" t="s">
        <v>221</v>
      </c>
      <c r="CE47" s="60" t="s">
        <v>221</v>
      </c>
      <c r="CF47" s="60" t="s">
        <v>221</v>
      </c>
      <c r="CG47" s="60" t="s">
        <v>221</v>
      </c>
      <c r="CH47" s="60" t="s">
        <v>221</v>
      </c>
      <c r="CI47" s="60" t="s">
        <v>221</v>
      </c>
    </row>
    <row r="48" spans="1:87">
      <c r="A48" s="63" t="s">
        <v>259</v>
      </c>
      <c r="B48" s="63" t="s">
        <v>215</v>
      </c>
      <c r="C48" s="63" t="s">
        <v>216</v>
      </c>
      <c r="D48" s="63" t="s">
        <v>215</v>
      </c>
      <c r="E48" s="63" t="s">
        <v>216</v>
      </c>
      <c r="F48" s="63" t="s">
        <v>217</v>
      </c>
      <c r="G48" s="63" t="s">
        <v>251</v>
      </c>
      <c r="H48" s="63" t="s">
        <v>260</v>
      </c>
      <c r="I48" s="63"/>
      <c r="J48" s="63"/>
      <c r="K48" s="63" t="s">
        <v>236</v>
      </c>
      <c r="L48" s="63"/>
      <c r="M48" s="38"/>
      <c r="N48" s="1"/>
      <c r="O48" s="5">
        <f t="shared" si="17"/>
        <v>15</v>
      </c>
      <c r="P48" s="60"/>
      <c r="Q48" s="60"/>
      <c r="R48" s="60"/>
      <c r="S48" s="60"/>
      <c r="T48" s="60" t="s">
        <v>221</v>
      </c>
      <c r="U48" s="60"/>
      <c r="V48" s="60"/>
      <c r="W48" s="60"/>
      <c r="X48" s="60"/>
      <c r="Y48" s="60"/>
      <c r="Z48" s="60"/>
      <c r="AA48" s="60"/>
      <c r="AB48" s="60"/>
      <c r="AC48" s="60" t="s">
        <v>221</v>
      </c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 t="s">
        <v>221</v>
      </c>
      <c r="AW48" s="60" t="s">
        <v>221</v>
      </c>
      <c r="AX48" s="60" t="s">
        <v>221</v>
      </c>
      <c r="AY48" s="60" t="s">
        <v>221</v>
      </c>
      <c r="AZ48" s="60" t="s">
        <v>221</v>
      </c>
      <c r="BA48" s="60" t="s">
        <v>221</v>
      </c>
      <c r="BB48" s="60" t="s">
        <v>221</v>
      </c>
      <c r="BC48" s="60" t="s">
        <v>221</v>
      </c>
      <c r="BD48" s="60" t="s">
        <v>221</v>
      </c>
      <c r="BE48" s="60" t="s">
        <v>221</v>
      </c>
      <c r="BF48" s="60" t="s">
        <v>221</v>
      </c>
      <c r="BG48" s="60" t="s">
        <v>221</v>
      </c>
      <c r="BH48" s="60" t="s">
        <v>221</v>
      </c>
      <c r="BI48" s="60"/>
      <c r="BJ48" s="60" t="s">
        <v>221</v>
      </c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</row>
    <row r="49" spans="1:87">
      <c r="A49" s="63" t="s">
        <v>261</v>
      </c>
      <c r="B49" s="63" t="s">
        <v>215</v>
      </c>
      <c r="C49" s="63" t="s">
        <v>216</v>
      </c>
      <c r="D49" s="63" t="s">
        <v>215</v>
      </c>
      <c r="E49" s="63" t="s">
        <v>216</v>
      </c>
      <c r="F49" s="63" t="s">
        <v>217</v>
      </c>
      <c r="G49" s="63" t="s">
        <v>251</v>
      </c>
      <c r="H49" s="63" t="s">
        <v>262</v>
      </c>
      <c r="I49" s="63"/>
      <c r="J49" s="63"/>
      <c r="K49" s="63" t="s">
        <v>256</v>
      </c>
      <c r="L49" s="63"/>
      <c r="M49" s="38"/>
      <c r="N49" s="1"/>
      <c r="O49" s="5">
        <f t="shared" si="17"/>
        <v>3</v>
      </c>
      <c r="P49" s="60"/>
      <c r="Q49" s="60"/>
      <c r="R49" s="60"/>
      <c r="S49" s="60"/>
      <c r="T49" s="60" t="s">
        <v>221</v>
      </c>
      <c r="U49" s="60"/>
      <c r="V49" s="60"/>
      <c r="W49" s="60"/>
      <c r="X49" s="60"/>
      <c r="Y49" s="60"/>
      <c r="Z49" s="60"/>
      <c r="AA49" s="60"/>
      <c r="AB49" s="60"/>
      <c r="AC49" s="60" t="s">
        <v>221</v>
      </c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 t="s">
        <v>221</v>
      </c>
      <c r="BI49" s="60"/>
      <c r="BJ49" s="60" t="s">
        <v>221</v>
      </c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</row>
    <row r="50" spans="1:87">
      <c r="A50" s="63" t="s">
        <v>263</v>
      </c>
      <c r="B50" s="63" t="s">
        <v>215</v>
      </c>
      <c r="C50" s="63" t="s">
        <v>216</v>
      </c>
      <c r="D50" s="63" t="s">
        <v>215</v>
      </c>
      <c r="E50" s="63" t="s">
        <v>216</v>
      </c>
      <c r="F50" s="63" t="s">
        <v>217</v>
      </c>
      <c r="G50" s="63" t="s">
        <v>251</v>
      </c>
      <c r="H50" s="63" t="s">
        <v>233</v>
      </c>
      <c r="I50" s="63"/>
      <c r="J50" s="63"/>
      <c r="K50" s="63" t="s">
        <v>264</v>
      </c>
      <c r="L50" s="63"/>
      <c r="M50" s="38"/>
      <c r="N50" s="1"/>
      <c r="O50" s="5">
        <f t="shared" si="17"/>
        <v>2</v>
      </c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 t="s">
        <v>221</v>
      </c>
      <c r="BI50" s="60"/>
      <c r="BJ50" s="60" t="s">
        <v>221</v>
      </c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</row>
    <row r="51" spans="1:87">
      <c r="A51" s="63" t="s">
        <v>265</v>
      </c>
      <c r="B51" s="63" t="s">
        <v>215</v>
      </c>
      <c r="C51" s="63" t="s">
        <v>216</v>
      </c>
      <c r="D51" s="63" t="s">
        <v>215</v>
      </c>
      <c r="E51" s="63" t="s">
        <v>216</v>
      </c>
      <c r="F51" s="63" t="s">
        <v>217</v>
      </c>
      <c r="G51" s="63" t="s">
        <v>251</v>
      </c>
      <c r="H51" s="63" t="s">
        <v>235</v>
      </c>
      <c r="I51" s="63"/>
      <c r="J51" s="63"/>
      <c r="K51" s="63" t="s">
        <v>266</v>
      </c>
      <c r="L51" s="63"/>
      <c r="M51" s="38"/>
      <c r="N51" s="1"/>
      <c r="O51" s="5">
        <f t="shared" si="17"/>
        <v>2</v>
      </c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 t="s">
        <v>221</v>
      </c>
      <c r="BI51" s="60"/>
      <c r="BJ51" s="60" t="s">
        <v>221</v>
      </c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</row>
    <row r="52" spans="1:87">
      <c r="A52" s="63" t="s">
        <v>267</v>
      </c>
      <c r="B52" s="63" t="s">
        <v>215</v>
      </c>
      <c r="C52" s="63" t="s">
        <v>216</v>
      </c>
      <c r="D52" s="63" t="s">
        <v>215</v>
      </c>
      <c r="E52" s="63" t="s">
        <v>216</v>
      </c>
      <c r="F52" s="63" t="s">
        <v>217</v>
      </c>
      <c r="G52" s="63" t="s">
        <v>251</v>
      </c>
      <c r="H52" s="63" t="s">
        <v>268</v>
      </c>
      <c r="I52" s="63"/>
      <c r="J52" s="63"/>
      <c r="K52" s="63" t="s">
        <v>269</v>
      </c>
      <c r="L52" s="63"/>
      <c r="M52" s="38"/>
      <c r="N52" s="1"/>
      <c r="O52" s="5">
        <f t="shared" si="17"/>
        <v>11</v>
      </c>
      <c r="P52" s="60"/>
      <c r="Q52" s="60" t="s">
        <v>221</v>
      </c>
      <c r="R52" s="60"/>
      <c r="S52" s="60"/>
      <c r="T52" s="60" t="s">
        <v>221</v>
      </c>
      <c r="U52" s="60"/>
      <c r="V52" s="60"/>
      <c r="W52" s="60"/>
      <c r="X52" s="60"/>
      <c r="Y52" s="60"/>
      <c r="Z52" s="60" t="s">
        <v>221</v>
      </c>
      <c r="AA52" s="60"/>
      <c r="AB52" s="60"/>
      <c r="AC52" s="60" t="s">
        <v>221</v>
      </c>
      <c r="AD52" s="60"/>
      <c r="AE52" s="60"/>
      <c r="AF52" s="60"/>
      <c r="AG52" s="60"/>
      <c r="AH52" s="60"/>
      <c r="AI52" s="60"/>
      <c r="AJ52" s="60"/>
      <c r="AK52" s="60"/>
      <c r="AL52" s="60" t="s">
        <v>221</v>
      </c>
      <c r="AM52" s="60" t="s">
        <v>221</v>
      </c>
      <c r="AN52" s="60" t="s">
        <v>221</v>
      </c>
      <c r="AO52" s="60" t="s">
        <v>221</v>
      </c>
      <c r="AP52" s="60" t="s">
        <v>221</v>
      </c>
      <c r="AQ52" s="60" t="s">
        <v>221</v>
      </c>
      <c r="AR52" s="60" t="s">
        <v>221</v>
      </c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 t="s">
        <v>221</v>
      </c>
      <c r="BI52" s="60"/>
      <c r="BJ52" s="60" t="s">
        <v>221</v>
      </c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</row>
    <row r="53" spans="1:87">
      <c r="A53" s="63" t="s">
        <v>270</v>
      </c>
      <c r="B53" s="63" t="s">
        <v>215</v>
      </c>
      <c r="C53" s="63" t="s">
        <v>216</v>
      </c>
      <c r="D53" s="63" t="s">
        <v>215</v>
      </c>
      <c r="E53" s="63" t="s">
        <v>216</v>
      </c>
      <c r="F53" s="63" t="s">
        <v>217</v>
      </c>
      <c r="G53" s="63" t="s">
        <v>251</v>
      </c>
      <c r="H53" s="63" t="s">
        <v>271</v>
      </c>
      <c r="I53" s="63"/>
      <c r="J53" s="63"/>
      <c r="K53" s="63" t="s">
        <v>272</v>
      </c>
      <c r="L53" s="63"/>
      <c r="M53" s="38"/>
      <c r="N53" s="1"/>
      <c r="O53" s="5">
        <f t="shared" si="17"/>
        <v>6</v>
      </c>
      <c r="P53" s="60"/>
      <c r="Q53" s="60"/>
      <c r="R53" s="60"/>
      <c r="S53" s="60"/>
      <c r="T53" s="60" t="s">
        <v>221</v>
      </c>
      <c r="U53" s="60"/>
      <c r="V53" s="60"/>
      <c r="W53" s="60"/>
      <c r="X53" s="60"/>
      <c r="Y53" s="60"/>
      <c r="Z53" s="60"/>
      <c r="AA53" s="60"/>
      <c r="AB53" s="60"/>
      <c r="AC53" s="60" t="s">
        <v>221</v>
      </c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 t="s">
        <v>221</v>
      </c>
      <c r="AT53" s="60" t="s">
        <v>221</v>
      </c>
      <c r="AU53" s="60" t="s">
        <v>221</v>
      </c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 t="s">
        <v>221</v>
      </c>
      <c r="BI53" s="60"/>
      <c r="BJ53" s="60" t="s">
        <v>221</v>
      </c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</row>
    <row r="54" spans="1:87">
      <c r="A54" s="63" t="s">
        <v>273</v>
      </c>
      <c r="B54" s="63" t="s">
        <v>215</v>
      </c>
      <c r="C54" s="63" t="s">
        <v>216</v>
      </c>
      <c r="D54" s="63" t="s">
        <v>215</v>
      </c>
      <c r="E54" s="63" t="s">
        <v>216</v>
      </c>
      <c r="F54" s="63" t="s">
        <v>217</v>
      </c>
      <c r="G54" s="63" t="s">
        <v>251</v>
      </c>
      <c r="H54" s="63" t="s">
        <v>243</v>
      </c>
      <c r="I54" s="63"/>
      <c r="J54" s="63"/>
      <c r="K54" s="63" t="s">
        <v>274</v>
      </c>
      <c r="L54" s="63"/>
      <c r="M54" s="38"/>
      <c r="N54" s="1"/>
      <c r="O54" s="5">
        <f t="shared" si="17"/>
        <v>4</v>
      </c>
      <c r="P54" s="60"/>
      <c r="Q54" s="60" t="s">
        <v>221</v>
      </c>
      <c r="R54" s="60"/>
      <c r="S54" s="60"/>
      <c r="T54" s="60" t="s">
        <v>221</v>
      </c>
      <c r="U54" s="60"/>
      <c r="V54" s="60"/>
      <c r="W54" s="60"/>
      <c r="X54" s="60"/>
      <c r="Y54" s="60"/>
      <c r="Z54" s="60" t="s">
        <v>221</v>
      </c>
      <c r="AA54" s="60"/>
      <c r="AB54" s="60"/>
      <c r="AC54" s="60" t="s">
        <v>221</v>
      </c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 t="s">
        <v>221</v>
      </c>
      <c r="BI54" s="60"/>
      <c r="BJ54" s="60" t="s">
        <v>221</v>
      </c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</row>
    <row r="55" spans="1:87">
      <c r="A55" s="63" t="s">
        <v>275</v>
      </c>
      <c r="B55" s="63" t="s">
        <v>215</v>
      </c>
      <c r="C55" s="63" t="s">
        <v>216</v>
      </c>
      <c r="D55" s="63" t="s">
        <v>215</v>
      </c>
      <c r="E55" s="63" t="s">
        <v>216</v>
      </c>
      <c r="F55" s="63" t="s">
        <v>217</v>
      </c>
      <c r="G55" s="63" t="s">
        <v>251</v>
      </c>
      <c r="H55" s="63" t="s">
        <v>276</v>
      </c>
      <c r="I55" s="63"/>
      <c r="J55" s="63"/>
      <c r="K55" s="63" t="s">
        <v>236</v>
      </c>
      <c r="L55" s="63"/>
      <c r="M55" s="38"/>
      <c r="N55" s="1"/>
      <c r="O55" s="5">
        <f t="shared" si="17"/>
        <v>5</v>
      </c>
      <c r="P55" s="60"/>
      <c r="Q55" s="60"/>
      <c r="R55" s="60" t="s">
        <v>221</v>
      </c>
      <c r="S55" s="60" t="s">
        <v>221</v>
      </c>
      <c r="T55" s="60" t="s">
        <v>221</v>
      </c>
      <c r="U55" s="60"/>
      <c r="V55" s="60"/>
      <c r="W55" s="60"/>
      <c r="X55" s="60"/>
      <c r="Y55" s="60"/>
      <c r="Z55" s="60"/>
      <c r="AA55" s="60" t="s">
        <v>221</v>
      </c>
      <c r="AB55" s="60" t="s">
        <v>221</v>
      </c>
      <c r="AC55" s="60" t="s">
        <v>221</v>
      </c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 t="s">
        <v>221</v>
      </c>
      <c r="BI55" s="60"/>
      <c r="BJ55" s="60" t="s">
        <v>221</v>
      </c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</row>
    <row r="56" spans="1:87">
      <c r="A56" s="63" t="s">
        <v>277</v>
      </c>
      <c r="B56" s="63" t="s">
        <v>215</v>
      </c>
      <c r="C56" s="63" t="s">
        <v>216</v>
      </c>
      <c r="D56" s="63" t="s">
        <v>215</v>
      </c>
      <c r="E56" s="63" t="s">
        <v>216</v>
      </c>
      <c r="F56" s="63" t="s">
        <v>217</v>
      </c>
      <c r="G56" s="63" t="s">
        <v>251</v>
      </c>
      <c r="H56" s="63" t="s">
        <v>278</v>
      </c>
      <c r="I56" s="63"/>
      <c r="J56" s="63"/>
      <c r="K56" s="63" t="s">
        <v>236</v>
      </c>
      <c r="L56" s="63"/>
      <c r="M56" s="38"/>
      <c r="N56" s="1"/>
      <c r="O56" s="5">
        <f t="shared" si="17"/>
        <v>5</v>
      </c>
      <c r="P56" s="60"/>
      <c r="Q56" s="60"/>
      <c r="R56" s="60"/>
      <c r="S56" s="60"/>
      <c r="T56" s="60" t="s">
        <v>221</v>
      </c>
      <c r="U56" s="60"/>
      <c r="V56" s="60"/>
      <c r="W56" s="60"/>
      <c r="X56" s="60"/>
      <c r="Y56" s="60"/>
      <c r="Z56" s="60"/>
      <c r="AA56" s="60"/>
      <c r="AB56" s="60"/>
      <c r="AC56" s="60" t="s">
        <v>221</v>
      </c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 t="s">
        <v>221</v>
      </c>
      <c r="BI56" s="60"/>
      <c r="BJ56" s="60" t="s">
        <v>221</v>
      </c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 t="s">
        <v>221</v>
      </c>
      <c r="BV56" s="60" t="s">
        <v>221</v>
      </c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</row>
    <row r="57" spans="1:87">
      <c r="A57" s="63" t="s">
        <v>279</v>
      </c>
      <c r="B57" s="63" t="s">
        <v>215</v>
      </c>
      <c r="C57" s="63" t="s">
        <v>216</v>
      </c>
      <c r="D57" s="63" t="s">
        <v>215</v>
      </c>
      <c r="E57" s="63" t="s">
        <v>216</v>
      </c>
      <c r="F57" s="63" t="s">
        <v>217</v>
      </c>
      <c r="G57" s="63" t="s">
        <v>251</v>
      </c>
      <c r="H57" s="63" t="s">
        <v>280</v>
      </c>
      <c r="I57" s="63"/>
      <c r="J57" s="63"/>
      <c r="K57" s="63" t="s">
        <v>236</v>
      </c>
      <c r="L57" s="63"/>
      <c r="M57" s="38"/>
      <c r="N57" s="1"/>
      <c r="O57" s="5">
        <f t="shared" si="17"/>
        <v>5</v>
      </c>
      <c r="P57" s="60"/>
      <c r="Q57" s="60" t="s">
        <v>221</v>
      </c>
      <c r="R57" s="60"/>
      <c r="S57" s="60"/>
      <c r="T57" s="60"/>
      <c r="U57" s="60" t="s">
        <v>221</v>
      </c>
      <c r="V57" s="60" t="s">
        <v>221</v>
      </c>
      <c r="W57" s="60"/>
      <c r="X57" s="60"/>
      <c r="Y57" s="60"/>
      <c r="Z57" s="60" t="s">
        <v>221</v>
      </c>
      <c r="AA57" s="60"/>
      <c r="AB57" s="60"/>
      <c r="AC57" s="60"/>
      <c r="AD57" s="60" t="s">
        <v>221</v>
      </c>
      <c r="AE57" s="60" t="s">
        <v>221</v>
      </c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 t="s">
        <v>221</v>
      </c>
      <c r="BI57" s="60"/>
      <c r="BJ57" s="60" t="s">
        <v>221</v>
      </c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</row>
    <row r="58" spans="1:87">
      <c r="A58" s="63" t="s">
        <v>281</v>
      </c>
      <c r="B58" s="63" t="s">
        <v>215</v>
      </c>
      <c r="C58" s="63" t="s">
        <v>216</v>
      </c>
      <c r="D58" s="63" t="s">
        <v>215</v>
      </c>
      <c r="E58" s="63" t="s">
        <v>216</v>
      </c>
      <c r="F58" s="63" t="s">
        <v>217</v>
      </c>
      <c r="G58" s="63" t="s">
        <v>282</v>
      </c>
      <c r="H58" s="63" t="s">
        <v>283</v>
      </c>
      <c r="I58" s="63"/>
      <c r="J58" s="63"/>
      <c r="K58" s="63" t="s">
        <v>220</v>
      </c>
      <c r="L58" s="63"/>
      <c r="M58" s="38"/>
      <c r="N58" s="1"/>
      <c r="O58" s="5">
        <f t="shared" si="17"/>
        <v>6</v>
      </c>
      <c r="P58" s="61"/>
      <c r="Q58" s="61"/>
      <c r="R58" s="61"/>
      <c r="S58" s="61"/>
      <c r="T58" s="61" t="s">
        <v>221</v>
      </c>
      <c r="U58" s="61"/>
      <c r="V58" s="61"/>
      <c r="W58" s="61" t="s">
        <v>221</v>
      </c>
      <c r="X58" s="61"/>
      <c r="Y58" s="61"/>
      <c r="Z58" s="61"/>
      <c r="AA58" s="61"/>
      <c r="AB58" s="61"/>
      <c r="AC58" s="61" t="s">
        <v>221</v>
      </c>
      <c r="AD58" s="61"/>
      <c r="AE58" s="61"/>
      <c r="AF58" s="61" t="s">
        <v>221</v>
      </c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 t="s">
        <v>221</v>
      </c>
      <c r="AR58" s="61"/>
      <c r="AS58" s="61"/>
      <c r="AT58" s="61" t="s">
        <v>221</v>
      </c>
      <c r="AU58" s="61"/>
      <c r="AV58" s="61"/>
      <c r="AW58" s="61"/>
      <c r="AX58" s="61"/>
      <c r="AY58" s="61" t="s">
        <v>221</v>
      </c>
      <c r="AZ58" s="61"/>
      <c r="BA58" s="61"/>
      <c r="BB58" s="61"/>
      <c r="BC58" s="61"/>
      <c r="BD58" s="61"/>
      <c r="BE58" s="61"/>
      <c r="BF58" s="61"/>
      <c r="BG58" s="61" t="s">
        <v>221</v>
      </c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</row>
    <row r="59" spans="1:87">
      <c r="A59" s="63" t="s">
        <v>284</v>
      </c>
      <c r="B59" s="63" t="s">
        <v>215</v>
      </c>
      <c r="C59" s="63" t="s">
        <v>216</v>
      </c>
      <c r="D59" s="63" t="s">
        <v>215</v>
      </c>
      <c r="E59" s="63" t="s">
        <v>216</v>
      </c>
      <c r="F59" s="63" t="s">
        <v>217</v>
      </c>
      <c r="G59" s="63" t="s">
        <v>282</v>
      </c>
      <c r="H59" s="63" t="s">
        <v>285</v>
      </c>
      <c r="I59" s="63"/>
      <c r="J59" s="63"/>
      <c r="K59" s="63" t="s">
        <v>220</v>
      </c>
      <c r="L59" s="63"/>
      <c r="M59" s="38"/>
      <c r="N59" s="1"/>
      <c r="O59" s="5">
        <f t="shared" si="17"/>
        <v>7</v>
      </c>
      <c r="P59" s="61"/>
      <c r="Q59" s="61" t="s">
        <v>221</v>
      </c>
      <c r="R59" s="61"/>
      <c r="S59" s="61"/>
      <c r="T59" s="61"/>
      <c r="U59" s="61" t="s">
        <v>221</v>
      </c>
      <c r="V59" s="61"/>
      <c r="W59" s="61" t="s">
        <v>221</v>
      </c>
      <c r="X59" s="61"/>
      <c r="Y59" s="61"/>
      <c r="Z59" s="61" t="s">
        <v>221</v>
      </c>
      <c r="AA59" s="61"/>
      <c r="AB59" s="61"/>
      <c r="AC59" s="61"/>
      <c r="AD59" s="61" t="s">
        <v>221</v>
      </c>
      <c r="AE59" s="61"/>
      <c r="AF59" s="61" t="s">
        <v>221</v>
      </c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 t="s">
        <v>221</v>
      </c>
      <c r="AR59" s="61"/>
      <c r="AS59" s="61"/>
      <c r="AT59" s="61" t="s">
        <v>221</v>
      </c>
      <c r="AU59" s="61"/>
      <c r="AV59" s="61"/>
      <c r="AW59" s="61"/>
      <c r="AX59" s="61"/>
      <c r="AY59" s="61" t="s">
        <v>221</v>
      </c>
      <c r="AZ59" s="61"/>
      <c r="BA59" s="61"/>
      <c r="BB59" s="61"/>
      <c r="BC59" s="61"/>
      <c r="BD59" s="61"/>
      <c r="BE59" s="61"/>
      <c r="BF59" s="61"/>
      <c r="BG59" s="61" t="s">
        <v>221</v>
      </c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</row>
    <row r="60" spans="1:87">
      <c r="A60" s="63" t="s">
        <v>286</v>
      </c>
      <c r="B60" s="63" t="s">
        <v>215</v>
      </c>
      <c r="C60" s="63" t="s">
        <v>216</v>
      </c>
      <c r="D60" s="63" t="s">
        <v>215</v>
      </c>
      <c r="E60" s="63" t="s">
        <v>216</v>
      </c>
      <c r="F60" s="63" t="s">
        <v>217</v>
      </c>
      <c r="G60" s="63" t="s">
        <v>282</v>
      </c>
      <c r="H60" s="63" t="s">
        <v>287</v>
      </c>
      <c r="I60" s="63"/>
      <c r="J60" s="63"/>
      <c r="K60" s="63" t="s">
        <v>220</v>
      </c>
      <c r="L60" s="63"/>
      <c r="M60" s="38"/>
      <c r="N60" s="1"/>
      <c r="O60" s="5">
        <f t="shared" si="17"/>
        <v>7</v>
      </c>
      <c r="P60" s="61"/>
      <c r="Q60" s="61"/>
      <c r="R60" s="61"/>
      <c r="S60" s="61"/>
      <c r="T60" s="61"/>
      <c r="U60" s="61"/>
      <c r="V60" s="61"/>
      <c r="W60" s="61" t="s">
        <v>221</v>
      </c>
      <c r="X60" s="61"/>
      <c r="Y60" s="61"/>
      <c r="Z60" s="61"/>
      <c r="AA60" s="61"/>
      <c r="AB60" s="61"/>
      <c r="AC60" s="61"/>
      <c r="AD60" s="61"/>
      <c r="AE60" s="61"/>
      <c r="AF60" s="61" t="s">
        <v>221</v>
      </c>
      <c r="AG60" s="61"/>
      <c r="AH60" s="61"/>
      <c r="AI60" s="61"/>
      <c r="AJ60" s="61"/>
      <c r="AK60" s="61" t="s">
        <v>221</v>
      </c>
      <c r="AL60" s="61"/>
      <c r="AM60" s="61"/>
      <c r="AN60" s="61"/>
      <c r="AO60" s="61"/>
      <c r="AP60" s="61"/>
      <c r="AQ60" s="61" t="s">
        <v>221</v>
      </c>
      <c r="AR60" s="61"/>
      <c r="AS60" s="61"/>
      <c r="AT60" s="61" t="s">
        <v>221</v>
      </c>
      <c r="AU60" s="61"/>
      <c r="AV60" s="61"/>
      <c r="AW60" s="61"/>
      <c r="AX60" s="61"/>
      <c r="AY60" s="61" t="s">
        <v>221</v>
      </c>
      <c r="AZ60" s="61" t="s">
        <v>221</v>
      </c>
      <c r="BA60" s="61"/>
      <c r="BB60" s="61"/>
      <c r="BC60" s="61"/>
      <c r="BD60" s="61"/>
      <c r="BE60" s="61"/>
      <c r="BF60" s="61"/>
      <c r="BG60" s="61" t="s">
        <v>221</v>
      </c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</row>
    <row r="61" spans="1:87">
      <c r="A61" s="63" t="s">
        <v>288</v>
      </c>
      <c r="B61" s="63" t="s">
        <v>215</v>
      </c>
      <c r="C61" s="63" t="s">
        <v>216</v>
      </c>
      <c r="D61" s="63" t="s">
        <v>215</v>
      </c>
      <c r="E61" s="63" t="s">
        <v>216</v>
      </c>
      <c r="F61" s="63" t="s">
        <v>217</v>
      </c>
      <c r="G61" s="63" t="s">
        <v>282</v>
      </c>
      <c r="H61" s="63" t="s">
        <v>289</v>
      </c>
      <c r="I61" s="63"/>
      <c r="J61" s="63"/>
      <c r="K61" s="63" t="s">
        <v>220</v>
      </c>
      <c r="L61" s="63"/>
      <c r="M61" s="38"/>
      <c r="N61" s="1"/>
      <c r="O61" s="5">
        <f t="shared" si="17"/>
        <v>9</v>
      </c>
      <c r="P61" s="61"/>
      <c r="Q61" s="61"/>
      <c r="R61" s="61"/>
      <c r="S61" s="61"/>
      <c r="T61" s="61"/>
      <c r="U61" s="61"/>
      <c r="V61" s="61"/>
      <c r="W61" s="61" t="s">
        <v>221</v>
      </c>
      <c r="X61" s="61" t="s">
        <v>221</v>
      </c>
      <c r="Y61" s="61"/>
      <c r="Z61" s="61"/>
      <c r="AA61" s="61"/>
      <c r="AB61" s="61"/>
      <c r="AC61" s="61"/>
      <c r="AD61" s="61"/>
      <c r="AE61" s="61"/>
      <c r="AF61" s="61" t="s">
        <v>221</v>
      </c>
      <c r="AG61" s="61" t="s">
        <v>221</v>
      </c>
      <c r="AH61" s="61"/>
      <c r="AI61" s="61"/>
      <c r="AJ61" s="61"/>
      <c r="AK61" s="61" t="s">
        <v>221</v>
      </c>
      <c r="AL61" s="61"/>
      <c r="AM61" s="61"/>
      <c r="AN61" s="61"/>
      <c r="AO61" s="61"/>
      <c r="AP61" s="61"/>
      <c r="AQ61" s="61" t="s">
        <v>221</v>
      </c>
      <c r="AR61" s="61"/>
      <c r="AS61" s="61"/>
      <c r="AT61" s="61" t="s">
        <v>221</v>
      </c>
      <c r="AU61" s="61"/>
      <c r="AV61" s="61"/>
      <c r="AW61" s="61"/>
      <c r="AX61" s="61"/>
      <c r="AY61" s="61" t="s">
        <v>221</v>
      </c>
      <c r="AZ61" s="61" t="s">
        <v>221</v>
      </c>
      <c r="BA61" s="61"/>
      <c r="BB61" s="61"/>
      <c r="BC61" s="61"/>
      <c r="BD61" s="61"/>
      <c r="BE61" s="61"/>
      <c r="BF61" s="61"/>
      <c r="BG61" s="61" t="s">
        <v>221</v>
      </c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</row>
    <row r="62" spans="1:87">
      <c r="A62" s="63" t="s">
        <v>290</v>
      </c>
      <c r="B62" s="63" t="s">
        <v>215</v>
      </c>
      <c r="C62" s="63" t="s">
        <v>216</v>
      </c>
      <c r="D62" s="63" t="s">
        <v>215</v>
      </c>
      <c r="E62" s="63" t="s">
        <v>216</v>
      </c>
      <c r="F62" s="63" t="s">
        <v>217</v>
      </c>
      <c r="G62" s="63" t="s">
        <v>282</v>
      </c>
      <c r="H62" s="63" t="s">
        <v>291</v>
      </c>
      <c r="I62" s="63"/>
      <c r="J62" s="63"/>
      <c r="K62" s="63" t="s">
        <v>220</v>
      </c>
      <c r="L62" s="63"/>
      <c r="M62" s="38"/>
      <c r="N62" s="1"/>
      <c r="O62" s="5">
        <f t="shared" si="17"/>
        <v>12</v>
      </c>
      <c r="P62" s="61"/>
      <c r="Q62" s="61" t="s">
        <v>221</v>
      </c>
      <c r="R62" s="61"/>
      <c r="S62" s="61"/>
      <c r="T62" s="61" t="s">
        <v>221</v>
      </c>
      <c r="U62" s="61" t="s">
        <v>221</v>
      </c>
      <c r="V62" s="61" t="s">
        <v>221</v>
      </c>
      <c r="W62" s="61" t="s">
        <v>221</v>
      </c>
      <c r="X62" s="61" t="s">
        <v>221</v>
      </c>
      <c r="Y62" s="61"/>
      <c r="Z62" s="61" t="s">
        <v>221</v>
      </c>
      <c r="AA62" s="61"/>
      <c r="AB62" s="61"/>
      <c r="AC62" s="61" t="s">
        <v>221</v>
      </c>
      <c r="AD62" s="61" t="s">
        <v>221</v>
      </c>
      <c r="AE62" s="61" t="s">
        <v>221</v>
      </c>
      <c r="AF62" s="61" t="s">
        <v>221</v>
      </c>
      <c r="AG62" s="61" t="s">
        <v>221</v>
      </c>
      <c r="AH62" s="61"/>
      <c r="AI62" s="61"/>
      <c r="AJ62" s="61"/>
      <c r="AK62" s="61"/>
      <c r="AL62" s="61"/>
      <c r="AM62" s="61"/>
      <c r="AN62" s="61"/>
      <c r="AO62" s="61"/>
      <c r="AP62" s="61"/>
      <c r="AQ62" s="61" t="s">
        <v>221</v>
      </c>
      <c r="AR62" s="61"/>
      <c r="AS62" s="61"/>
      <c r="AT62" s="61" t="s">
        <v>221</v>
      </c>
      <c r="AU62" s="61"/>
      <c r="AV62" s="61"/>
      <c r="AW62" s="61"/>
      <c r="AX62" s="61"/>
      <c r="AY62" s="61" t="s">
        <v>221</v>
      </c>
      <c r="AZ62" s="61" t="s">
        <v>221</v>
      </c>
      <c r="BA62" s="61"/>
      <c r="BB62" s="61"/>
      <c r="BC62" s="61"/>
      <c r="BD62" s="61"/>
      <c r="BE62" s="61"/>
      <c r="BF62" s="61"/>
      <c r="BG62" s="61" t="s">
        <v>221</v>
      </c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</row>
    <row r="63" spans="1:87">
      <c r="A63" s="63" t="s">
        <v>292</v>
      </c>
      <c r="B63" s="63" t="s">
        <v>215</v>
      </c>
      <c r="C63" s="63" t="s">
        <v>216</v>
      </c>
      <c r="D63" s="63" t="s">
        <v>215</v>
      </c>
      <c r="E63" s="63" t="s">
        <v>216</v>
      </c>
      <c r="F63" s="63" t="s">
        <v>217</v>
      </c>
      <c r="G63" s="63" t="s">
        <v>282</v>
      </c>
      <c r="H63" s="63" t="s">
        <v>293</v>
      </c>
      <c r="I63" s="63"/>
      <c r="J63" s="63"/>
      <c r="K63" s="63" t="s">
        <v>220</v>
      </c>
      <c r="L63" s="63"/>
      <c r="M63" s="38"/>
      <c r="N63" s="1"/>
      <c r="O63" s="5">
        <f t="shared" si="17"/>
        <v>12</v>
      </c>
      <c r="P63" s="61"/>
      <c r="Q63" s="61" t="s">
        <v>221</v>
      </c>
      <c r="R63" s="61"/>
      <c r="S63" s="61"/>
      <c r="T63" s="61" t="s">
        <v>221</v>
      </c>
      <c r="U63" s="61" t="s">
        <v>221</v>
      </c>
      <c r="V63" s="61" t="s">
        <v>221</v>
      </c>
      <c r="W63" s="61" t="s">
        <v>221</v>
      </c>
      <c r="X63" s="61" t="s">
        <v>221</v>
      </c>
      <c r="Y63" s="61"/>
      <c r="Z63" s="61" t="s">
        <v>221</v>
      </c>
      <c r="AA63" s="61"/>
      <c r="AB63" s="61"/>
      <c r="AC63" s="61" t="s">
        <v>221</v>
      </c>
      <c r="AD63" s="61" t="s">
        <v>221</v>
      </c>
      <c r="AE63" s="61" t="s">
        <v>221</v>
      </c>
      <c r="AF63" s="61" t="s">
        <v>221</v>
      </c>
      <c r="AG63" s="61" t="s">
        <v>221</v>
      </c>
      <c r="AH63" s="61"/>
      <c r="AI63" s="61"/>
      <c r="AJ63" s="61"/>
      <c r="AK63" s="61"/>
      <c r="AL63" s="61"/>
      <c r="AM63" s="61"/>
      <c r="AN63" s="61"/>
      <c r="AO63" s="61"/>
      <c r="AP63" s="61"/>
      <c r="AQ63" s="61" t="s">
        <v>221</v>
      </c>
      <c r="AR63" s="61"/>
      <c r="AS63" s="61"/>
      <c r="AT63" s="61" t="s">
        <v>221</v>
      </c>
      <c r="AU63" s="61"/>
      <c r="AV63" s="61"/>
      <c r="AW63" s="61"/>
      <c r="AX63" s="61"/>
      <c r="AY63" s="61" t="s">
        <v>221</v>
      </c>
      <c r="AZ63" s="61" t="s">
        <v>221</v>
      </c>
      <c r="BA63" s="61"/>
      <c r="BB63" s="61"/>
      <c r="BC63" s="61"/>
      <c r="BD63" s="61"/>
      <c r="BE63" s="61"/>
      <c r="BF63" s="61"/>
      <c r="BG63" s="61" t="s">
        <v>221</v>
      </c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</row>
    <row r="64" spans="1:87">
      <c r="A64" s="63" t="s">
        <v>294</v>
      </c>
      <c r="B64" s="63" t="s">
        <v>215</v>
      </c>
      <c r="C64" s="63" t="s">
        <v>216</v>
      </c>
      <c r="D64" s="63" t="s">
        <v>215</v>
      </c>
      <c r="E64" s="63" t="s">
        <v>216</v>
      </c>
      <c r="F64" s="63" t="s">
        <v>217</v>
      </c>
      <c r="G64" s="63" t="s">
        <v>282</v>
      </c>
      <c r="H64" s="63" t="s">
        <v>295</v>
      </c>
      <c r="I64" s="63"/>
      <c r="J64" s="63"/>
      <c r="K64" s="63" t="s">
        <v>296</v>
      </c>
      <c r="L64" s="63"/>
      <c r="M64" s="38"/>
      <c r="N64" s="1"/>
      <c r="O64" s="5">
        <f t="shared" si="17"/>
        <v>8</v>
      </c>
      <c r="P64" s="61"/>
      <c r="Q64" s="61"/>
      <c r="R64" s="61"/>
      <c r="S64" s="61"/>
      <c r="T64" s="61" t="s">
        <v>221</v>
      </c>
      <c r="U64" s="61"/>
      <c r="V64" s="61"/>
      <c r="W64" s="61" t="s">
        <v>221</v>
      </c>
      <c r="X64" s="61" t="s">
        <v>221</v>
      </c>
      <c r="Y64" s="61"/>
      <c r="Z64" s="61"/>
      <c r="AA64" s="61"/>
      <c r="AB64" s="61"/>
      <c r="AC64" s="61" t="s">
        <v>221</v>
      </c>
      <c r="AD64" s="61"/>
      <c r="AE64" s="61"/>
      <c r="AF64" s="61" t="s">
        <v>221</v>
      </c>
      <c r="AG64" s="61" t="s">
        <v>221</v>
      </c>
      <c r="AH64" s="61"/>
      <c r="AI64" s="61"/>
      <c r="AJ64" s="61"/>
      <c r="AK64" s="61"/>
      <c r="AL64" s="61"/>
      <c r="AM64" s="61"/>
      <c r="AN64" s="61"/>
      <c r="AO64" s="61"/>
      <c r="AP64" s="61"/>
      <c r="AQ64" s="61" t="s">
        <v>221</v>
      </c>
      <c r="AR64" s="61"/>
      <c r="AS64" s="61"/>
      <c r="AT64" s="61" t="s">
        <v>221</v>
      </c>
      <c r="AU64" s="61"/>
      <c r="AV64" s="61"/>
      <c r="AW64" s="61"/>
      <c r="AX64" s="61"/>
      <c r="AY64" s="61" t="s">
        <v>221</v>
      </c>
      <c r="AZ64" s="61"/>
      <c r="BA64" s="61"/>
      <c r="BB64" s="61"/>
      <c r="BC64" s="61"/>
      <c r="BD64" s="61"/>
      <c r="BE64" s="61"/>
      <c r="BF64" s="61"/>
      <c r="BG64" s="61" t="s">
        <v>221</v>
      </c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</row>
    <row r="65" spans="1:87">
      <c r="A65" s="63" t="s">
        <v>297</v>
      </c>
      <c r="B65" s="63" t="s">
        <v>215</v>
      </c>
      <c r="C65" s="63" t="s">
        <v>216</v>
      </c>
      <c r="D65" s="63" t="s">
        <v>215</v>
      </c>
      <c r="E65" s="63" t="s">
        <v>216</v>
      </c>
      <c r="F65" s="63" t="s">
        <v>217</v>
      </c>
      <c r="G65" s="63" t="s">
        <v>282</v>
      </c>
      <c r="H65" s="63" t="s">
        <v>298</v>
      </c>
      <c r="I65" s="63"/>
      <c r="J65" s="63"/>
      <c r="K65" s="63" t="s">
        <v>236</v>
      </c>
      <c r="L65" s="63"/>
      <c r="M65" s="38"/>
      <c r="N65" s="1"/>
      <c r="O65" s="5">
        <f t="shared" si="17"/>
        <v>6</v>
      </c>
      <c r="P65" s="61"/>
      <c r="Q65" s="61"/>
      <c r="R65" s="61"/>
      <c r="S65" s="61"/>
      <c r="T65" s="61" t="s">
        <v>221</v>
      </c>
      <c r="U65" s="61"/>
      <c r="V65" s="61"/>
      <c r="W65" s="61" t="s">
        <v>221</v>
      </c>
      <c r="X65" s="61"/>
      <c r="Y65" s="61"/>
      <c r="Z65" s="61"/>
      <c r="AA65" s="61"/>
      <c r="AB65" s="61"/>
      <c r="AC65" s="61" t="s">
        <v>221</v>
      </c>
      <c r="AD65" s="61"/>
      <c r="AE65" s="61"/>
      <c r="AF65" s="61" t="s">
        <v>221</v>
      </c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 t="s">
        <v>221</v>
      </c>
      <c r="AR65" s="61"/>
      <c r="AS65" s="61"/>
      <c r="AT65" s="61" t="s">
        <v>221</v>
      </c>
      <c r="AU65" s="61"/>
      <c r="AV65" s="61"/>
      <c r="AW65" s="61"/>
      <c r="AX65" s="61"/>
      <c r="AY65" s="61" t="s">
        <v>221</v>
      </c>
      <c r="AZ65" s="61"/>
      <c r="BA65" s="61"/>
      <c r="BB65" s="61"/>
      <c r="BC65" s="61"/>
      <c r="BD65" s="61"/>
      <c r="BE65" s="61"/>
      <c r="BF65" s="61"/>
      <c r="BG65" s="61" t="s">
        <v>221</v>
      </c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</row>
    <row r="66" spans="1:87">
      <c r="A66" s="63" t="s">
        <v>299</v>
      </c>
      <c r="B66" s="63" t="s">
        <v>215</v>
      </c>
      <c r="C66" s="63" t="s">
        <v>216</v>
      </c>
      <c r="D66" s="63" t="s">
        <v>215</v>
      </c>
      <c r="E66" s="63" t="s">
        <v>216</v>
      </c>
      <c r="F66" s="63" t="s">
        <v>217</v>
      </c>
      <c r="G66" s="63" t="s">
        <v>282</v>
      </c>
      <c r="H66" s="63" t="s">
        <v>300</v>
      </c>
      <c r="I66" s="63"/>
      <c r="J66" s="63"/>
      <c r="K66" s="63" t="s">
        <v>301</v>
      </c>
      <c r="L66" s="63"/>
      <c r="M66" s="38"/>
      <c r="N66" s="1"/>
      <c r="O66" s="5">
        <f>COUNTIF(X66:CP66,"〇")</f>
        <v>5</v>
      </c>
      <c r="P66" s="61"/>
      <c r="Q66" s="61"/>
      <c r="R66" s="61"/>
      <c r="S66" s="61"/>
      <c r="T66" s="61"/>
      <c r="U66" s="61"/>
      <c r="V66" s="61"/>
      <c r="W66" s="61" t="s">
        <v>221</v>
      </c>
      <c r="X66" s="61"/>
      <c r="Y66" s="61"/>
      <c r="Z66" s="61"/>
      <c r="AA66" s="61"/>
      <c r="AB66" s="61"/>
      <c r="AC66" s="61"/>
      <c r="AD66" s="61"/>
      <c r="AE66" s="61"/>
      <c r="AF66" s="61" t="s">
        <v>221</v>
      </c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 t="s">
        <v>221</v>
      </c>
      <c r="AR66" s="61"/>
      <c r="AS66" s="61"/>
      <c r="AT66" s="61" t="s">
        <v>221</v>
      </c>
      <c r="AU66" s="61"/>
      <c r="AV66" s="61"/>
      <c r="AW66" s="61"/>
      <c r="AX66" s="61"/>
      <c r="AY66" s="61" t="s">
        <v>221</v>
      </c>
      <c r="AZ66" s="61"/>
      <c r="BA66" s="61"/>
      <c r="BB66" s="61"/>
      <c r="BC66" s="61"/>
      <c r="BD66" s="61"/>
      <c r="BE66" s="61"/>
      <c r="BF66" s="61"/>
      <c r="BG66" s="61" t="s">
        <v>221</v>
      </c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</row>
    <row r="67" spans="1:87">
      <c r="N67" s="1"/>
    </row>
    <row r="68" spans="1:87">
      <c r="N68" s="1"/>
    </row>
    <row r="69" spans="1:87">
      <c r="N69" s="1"/>
    </row>
    <row r="70" spans="1:87">
      <c r="N70" s="1"/>
    </row>
    <row r="71" spans="1:87">
      <c r="N71" s="1"/>
    </row>
    <row r="72" spans="1:87">
      <c r="N72" s="1"/>
    </row>
    <row r="73" spans="1:87">
      <c r="N73" s="1"/>
    </row>
    <row r="74" spans="1:87">
      <c r="N74" s="1"/>
    </row>
    <row r="75" spans="1:87">
      <c r="N75" s="1"/>
    </row>
    <row r="76" spans="1:87">
      <c r="N76" s="1"/>
    </row>
    <row r="77" spans="1:87">
      <c r="N77" s="1"/>
    </row>
    <row r="78" spans="1:87">
      <c r="N78" s="1"/>
    </row>
    <row r="79" spans="1:87">
      <c r="N79" s="1"/>
    </row>
    <row r="80" spans="1:87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</sheetData>
  <autoFilter ref="A30:CM30" xr:uid="{C930208D-15F4-410B-927F-42F200764B11}"/>
  <mergeCells count="25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P5:X5"/>
    <mergeCell ref="Y5:AG5"/>
    <mergeCell ref="AH5:AK5"/>
    <mergeCell ref="AL5:AR5"/>
    <mergeCell ref="AS5:AU5"/>
    <mergeCell ref="AV5:BE5"/>
    <mergeCell ref="BF5:BG5"/>
    <mergeCell ref="BH5:BI5"/>
    <mergeCell ref="BJ5:BK5"/>
    <mergeCell ref="BL5:BQ5"/>
    <mergeCell ref="BR5:BT5"/>
    <mergeCell ref="BU5:BV5"/>
    <mergeCell ref="BW5:CA5"/>
    <mergeCell ref="CB5:CD5"/>
    <mergeCell ref="CE5:CI5"/>
  </mergeCells>
  <phoneticPr fontId="1"/>
  <conditionalFormatting sqref="BU8:BV8 BO8 CE8">
    <cfRule type="cellIs" dxfId="239" priority="77" stopIfTrue="1" operator="equal">
      <formula>"△"</formula>
    </cfRule>
    <cfRule type="cellIs" dxfId="238" priority="79" stopIfTrue="1" operator="equal">
      <formula>"○"</formula>
    </cfRule>
    <cfRule type="cellIs" dxfId="237" priority="80" stopIfTrue="1" operator="equal">
      <formula>"◎"</formula>
    </cfRule>
  </conditionalFormatting>
  <conditionalFormatting sqref="BU8:BV8 BO8 CE8">
    <cfRule type="cellIs" dxfId="236" priority="78" stopIfTrue="1" operator="equal">
      <formula>"▲"</formula>
    </cfRule>
  </conditionalFormatting>
  <conditionalFormatting sqref="BP8:BQ8">
    <cfRule type="cellIs" dxfId="235" priority="73" stopIfTrue="1" operator="equal">
      <formula>"△"</formula>
    </cfRule>
    <cfRule type="cellIs" dxfId="234" priority="75" stopIfTrue="1" operator="equal">
      <formula>"○"</formula>
    </cfRule>
    <cfRule type="cellIs" dxfId="233" priority="76" stopIfTrue="1" operator="equal">
      <formula>"◎"</formula>
    </cfRule>
  </conditionalFormatting>
  <conditionalFormatting sqref="BP8:BQ8">
    <cfRule type="cellIs" dxfId="232" priority="74" stopIfTrue="1" operator="equal">
      <formula>"▲"</formula>
    </cfRule>
  </conditionalFormatting>
  <conditionalFormatting sqref="BL8:BM8">
    <cfRule type="cellIs" dxfId="231" priority="69" stopIfTrue="1" operator="equal">
      <formula>"△"</formula>
    </cfRule>
    <cfRule type="cellIs" dxfId="230" priority="71" stopIfTrue="1" operator="equal">
      <formula>"○"</formula>
    </cfRule>
    <cfRule type="cellIs" dxfId="229" priority="72" stopIfTrue="1" operator="equal">
      <formula>"◎"</formula>
    </cfRule>
  </conditionalFormatting>
  <conditionalFormatting sqref="BL8:BM8">
    <cfRule type="cellIs" dxfId="228" priority="70" stopIfTrue="1" operator="equal">
      <formula>"▲"</formula>
    </cfRule>
  </conditionalFormatting>
  <conditionalFormatting sqref="CG8">
    <cfRule type="cellIs" dxfId="227" priority="1" stopIfTrue="1" operator="equal">
      <formula>"△"</formula>
    </cfRule>
    <cfRule type="cellIs" dxfId="226" priority="3" stopIfTrue="1" operator="equal">
      <formula>"○"</formula>
    </cfRule>
    <cfRule type="cellIs" dxfId="225" priority="4" stopIfTrue="1" operator="equal">
      <formula>"◎"</formula>
    </cfRule>
  </conditionalFormatting>
  <conditionalFormatting sqref="CG8">
    <cfRule type="cellIs" dxfId="224" priority="2" stopIfTrue="1" operator="equal">
      <formula>"▲"</formula>
    </cfRule>
  </conditionalFormatting>
  <conditionalFormatting sqref="BR8:BT8">
    <cfRule type="cellIs" dxfId="223" priority="65" stopIfTrue="1" operator="equal">
      <formula>"△"</formula>
    </cfRule>
    <cfRule type="cellIs" dxfId="222" priority="67" stopIfTrue="1" operator="equal">
      <formula>"○"</formula>
    </cfRule>
    <cfRule type="cellIs" dxfId="221" priority="68" stopIfTrue="1" operator="equal">
      <formula>"◎"</formula>
    </cfRule>
  </conditionalFormatting>
  <conditionalFormatting sqref="BR8:BT8">
    <cfRule type="cellIs" dxfId="220" priority="66" stopIfTrue="1" operator="equal">
      <formula>"▲"</formula>
    </cfRule>
  </conditionalFormatting>
  <conditionalFormatting sqref="BN8">
    <cfRule type="cellIs" dxfId="219" priority="61" stopIfTrue="1" operator="equal">
      <formula>"△"</formula>
    </cfRule>
    <cfRule type="cellIs" dxfId="218" priority="63" stopIfTrue="1" operator="equal">
      <formula>"○"</formula>
    </cfRule>
    <cfRule type="cellIs" dxfId="217" priority="64" stopIfTrue="1" operator="equal">
      <formula>"◎"</formula>
    </cfRule>
  </conditionalFormatting>
  <conditionalFormatting sqref="BN8">
    <cfRule type="cellIs" dxfId="216" priority="62" stopIfTrue="1" operator="equal">
      <formula>"▲"</formula>
    </cfRule>
  </conditionalFormatting>
  <conditionalFormatting sqref="BZ8">
    <cfRule type="cellIs" dxfId="215" priority="57" stopIfTrue="1" operator="equal">
      <formula>"△"</formula>
    </cfRule>
    <cfRule type="cellIs" dxfId="214" priority="59" stopIfTrue="1" operator="equal">
      <formula>"○"</formula>
    </cfRule>
    <cfRule type="cellIs" dxfId="213" priority="60" stopIfTrue="1" operator="equal">
      <formula>"◎"</formula>
    </cfRule>
  </conditionalFormatting>
  <conditionalFormatting sqref="BZ8">
    <cfRule type="cellIs" dxfId="212" priority="58" stopIfTrue="1" operator="equal">
      <formula>"▲"</formula>
    </cfRule>
  </conditionalFormatting>
  <conditionalFormatting sqref="BZ8:CB8">
    <cfRule type="cellIs" dxfId="211" priority="53" stopIfTrue="1" operator="equal">
      <formula>"△"</formula>
    </cfRule>
    <cfRule type="cellIs" dxfId="210" priority="55" stopIfTrue="1" operator="equal">
      <formula>"○"</formula>
    </cfRule>
    <cfRule type="cellIs" dxfId="209" priority="56" stopIfTrue="1" operator="equal">
      <formula>"◎"</formula>
    </cfRule>
  </conditionalFormatting>
  <conditionalFormatting sqref="BZ8:CB8">
    <cfRule type="cellIs" dxfId="208" priority="54" stopIfTrue="1" operator="equal">
      <formula>"▲"</formula>
    </cfRule>
  </conditionalFormatting>
  <conditionalFormatting sqref="BW8:BX8">
    <cfRule type="cellIs" dxfId="207" priority="49" stopIfTrue="1" operator="equal">
      <formula>"△"</formula>
    </cfRule>
    <cfRule type="cellIs" dxfId="206" priority="51" stopIfTrue="1" operator="equal">
      <formula>"○"</formula>
    </cfRule>
    <cfRule type="cellIs" dxfId="205" priority="52" stopIfTrue="1" operator="equal">
      <formula>"◎"</formula>
    </cfRule>
  </conditionalFormatting>
  <conditionalFormatting sqref="BW8:BX8">
    <cfRule type="cellIs" dxfId="204" priority="50" stopIfTrue="1" operator="equal">
      <formula>"▲"</formula>
    </cfRule>
  </conditionalFormatting>
  <conditionalFormatting sqref="CB8:CD8">
    <cfRule type="cellIs" dxfId="203" priority="45" stopIfTrue="1" operator="equal">
      <formula>"△"</formula>
    </cfRule>
    <cfRule type="cellIs" dxfId="202" priority="47" stopIfTrue="1" operator="equal">
      <formula>"○"</formula>
    </cfRule>
    <cfRule type="cellIs" dxfId="201" priority="48" stopIfTrue="1" operator="equal">
      <formula>"◎"</formula>
    </cfRule>
  </conditionalFormatting>
  <conditionalFormatting sqref="CB8:CD8">
    <cfRule type="cellIs" dxfId="200" priority="46" stopIfTrue="1" operator="equal">
      <formula>"▲"</formula>
    </cfRule>
  </conditionalFormatting>
  <conditionalFormatting sqref="BY8">
    <cfRule type="cellIs" dxfId="199" priority="41" stopIfTrue="1" operator="equal">
      <formula>"△"</formula>
    </cfRule>
    <cfRule type="cellIs" dxfId="198" priority="43" stopIfTrue="1" operator="equal">
      <formula>"○"</formula>
    </cfRule>
    <cfRule type="cellIs" dxfId="197" priority="44" stopIfTrue="1" operator="equal">
      <formula>"◎"</formula>
    </cfRule>
  </conditionalFormatting>
  <conditionalFormatting sqref="BY8">
    <cfRule type="cellIs" dxfId="196" priority="42" stopIfTrue="1" operator="equal">
      <formula>"▲"</formula>
    </cfRule>
  </conditionalFormatting>
  <conditionalFormatting sqref="CI8">
    <cfRule type="cellIs" dxfId="195" priority="37" stopIfTrue="1" operator="equal">
      <formula>"△"</formula>
    </cfRule>
    <cfRule type="cellIs" dxfId="194" priority="39" stopIfTrue="1" operator="equal">
      <formula>"○"</formula>
    </cfRule>
    <cfRule type="cellIs" dxfId="193" priority="40" stopIfTrue="1" operator="equal">
      <formula>"◎"</formula>
    </cfRule>
  </conditionalFormatting>
  <conditionalFormatting sqref="CI8">
    <cfRule type="cellIs" dxfId="192" priority="38" stopIfTrue="1" operator="equal">
      <formula>"▲"</formula>
    </cfRule>
  </conditionalFormatting>
  <conditionalFormatting sqref="CH8:CI8">
    <cfRule type="cellIs" dxfId="191" priority="33" stopIfTrue="1" operator="equal">
      <formula>"△"</formula>
    </cfRule>
    <cfRule type="cellIs" dxfId="190" priority="35" stopIfTrue="1" operator="equal">
      <formula>"○"</formula>
    </cfRule>
    <cfRule type="cellIs" dxfId="189" priority="36" stopIfTrue="1" operator="equal">
      <formula>"◎"</formula>
    </cfRule>
  </conditionalFormatting>
  <conditionalFormatting sqref="CH8:CI8">
    <cfRule type="cellIs" dxfId="188" priority="34" stopIfTrue="1" operator="equal">
      <formula>"▲"</formula>
    </cfRule>
  </conditionalFormatting>
  <conditionalFormatting sqref="CE8:CG8">
    <cfRule type="cellIs" dxfId="187" priority="29" stopIfTrue="1" operator="equal">
      <formula>"△"</formula>
    </cfRule>
    <cfRule type="cellIs" dxfId="186" priority="31" stopIfTrue="1" operator="equal">
      <formula>"○"</formula>
    </cfRule>
    <cfRule type="cellIs" dxfId="185" priority="32" stopIfTrue="1" operator="equal">
      <formula>"◎"</formula>
    </cfRule>
  </conditionalFormatting>
  <conditionalFormatting sqref="CE8:CG8">
    <cfRule type="cellIs" dxfId="184" priority="30" stopIfTrue="1" operator="equal">
      <formula>"▲"</formula>
    </cfRule>
  </conditionalFormatting>
  <conditionalFormatting sqref="CH8">
    <cfRule type="cellIs" dxfId="183" priority="25" stopIfTrue="1" operator="equal">
      <formula>"△"</formula>
    </cfRule>
    <cfRule type="cellIs" dxfId="182" priority="27" stopIfTrue="1" operator="equal">
      <formula>"○"</formula>
    </cfRule>
    <cfRule type="cellIs" dxfId="181" priority="28" stopIfTrue="1" operator="equal">
      <formula>"◎"</formula>
    </cfRule>
  </conditionalFormatting>
  <conditionalFormatting sqref="CH8">
    <cfRule type="cellIs" dxfId="180" priority="26" stopIfTrue="1" operator="equal">
      <formula>"▲"</formula>
    </cfRule>
  </conditionalFormatting>
  <conditionalFormatting sqref="BY8">
    <cfRule type="cellIs" dxfId="179" priority="21" stopIfTrue="1" operator="equal">
      <formula>"△"</formula>
    </cfRule>
    <cfRule type="cellIs" dxfId="178" priority="23" stopIfTrue="1" operator="equal">
      <formula>"○"</formula>
    </cfRule>
    <cfRule type="cellIs" dxfId="177" priority="24" stopIfTrue="1" operator="equal">
      <formula>"◎"</formula>
    </cfRule>
  </conditionalFormatting>
  <conditionalFormatting sqref="BY8">
    <cfRule type="cellIs" dxfId="176" priority="22" stopIfTrue="1" operator="equal">
      <formula>"▲"</formula>
    </cfRule>
  </conditionalFormatting>
  <conditionalFormatting sqref="CH8">
    <cfRule type="cellIs" dxfId="175" priority="17" stopIfTrue="1" operator="equal">
      <formula>"△"</formula>
    </cfRule>
    <cfRule type="cellIs" dxfId="174" priority="19" stopIfTrue="1" operator="equal">
      <formula>"○"</formula>
    </cfRule>
    <cfRule type="cellIs" dxfId="173" priority="20" stopIfTrue="1" operator="equal">
      <formula>"◎"</formula>
    </cfRule>
  </conditionalFormatting>
  <conditionalFormatting sqref="CH8">
    <cfRule type="cellIs" dxfId="172" priority="18" stopIfTrue="1" operator="equal">
      <formula>"▲"</formula>
    </cfRule>
  </conditionalFormatting>
  <conditionalFormatting sqref="CG8">
    <cfRule type="cellIs" dxfId="171" priority="13" stopIfTrue="1" operator="equal">
      <formula>"△"</formula>
    </cfRule>
    <cfRule type="cellIs" dxfId="170" priority="15" stopIfTrue="1" operator="equal">
      <formula>"○"</formula>
    </cfRule>
    <cfRule type="cellIs" dxfId="169" priority="16" stopIfTrue="1" operator="equal">
      <formula>"◎"</formula>
    </cfRule>
  </conditionalFormatting>
  <conditionalFormatting sqref="CG8">
    <cfRule type="cellIs" dxfId="168" priority="14" stopIfTrue="1" operator="equal">
      <formula>"▲"</formula>
    </cfRule>
  </conditionalFormatting>
  <conditionalFormatting sqref="CH8">
    <cfRule type="cellIs" dxfId="167" priority="9" stopIfTrue="1" operator="equal">
      <formula>"△"</formula>
    </cfRule>
    <cfRule type="cellIs" dxfId="166" priority="11" stopIfTrue="1" operator="equal">
      <formula>"○"</formula>
    </cfRule>
    <cfRule type="cellIs" dxfId="165" priority="12" stopIfTrue="1" operator="equal">
      <formula>"◎"</formula>
    </cfRule>
  </conditionalFormatting>
  <conditionalFormatting sqref="CH8">
    <cfRule type="cellIs" dxfId="164" priority="10" stopIfTrue="1" operator="equal">
      <formula>"▲"</formula>
    </cfRule>
  </conditionalFormatting>
  <conditionalFormatting sqref="CG8">
    <cfRule type="cellIs" dxfId="163" priority="5" stopIfTrue="1" operator="equal">
      <formula>"△"</formula>
    </cfRule>
    <cfRule type="cellIs" dxfId="162" priority="7" stopIfTrue="1" operator="equal">
      <formula>"○"</formula>
    </cfRule>
    <cfRule type="cellIs" dxfId="161" priority="8" stopIfTrue="1" operator="equal">
      <formula>"◎"</formula>
    </cfRule>
  </conditionalFormatting>
  <conditionalFormatting sqref="CG8">
    <cfRule type="cellIs" dxfId="160" priority="6" stopIfTrue="1" operator="equal">
      <formula>"▲"</formula>
    </cfRule>
  </conditionalFormatting>
  <dataValidations count="4">
    <dataValidation type="list" allowBlank="1" showInputMessage="1" showErrorMessage="1" sqref="P10:CI10" xr:uid="{2E7E518C-3980-4077-80B8-B40C11C14F82}">
      <formula1>$I$1:$I$6</formula1>
    </dataValidation>
    <dataValidation type="list" allowBlank="1" showInputMessage="1" showErrorMessage="1" sqref="P8:CI8" xr:uid="{C707A040-5CC2-4E32-9E5B-D6DAF405737C}">
      <formula1>$G$1:$G$4</formula1>
    </dataValidation>
    <dataValidation type="list" allowBlank="1" showInputMessage="1" showErrorMessage="1" sqref="P9:CI9" xr:uid="{03BFB74B-5020-430D-A24A-3272DEAFDA51}">
      <formula1>$H$1:$H$6</formula1>
    </dataValidation>
    <dataValidation type="list" allowBlank="1" showInputMessage="1" showErrorMessage="1" sqref="P31:CI66" xr:uid="{F2583B89-E20C-4BF9-A1AB-7C445BA1F94F}">
      <formula1>"〇"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CI66"/>
  <sheetViews>
    <sheetView tabSelected="1" topLeftCell="AN1" zoomScale="75" zoomScaleNormal="75" workbookViewId="0">
      <selection activeCell="AL6" sqref="AL6:CI6"/>
    </sheetView>
  </sheetViews>
  <sheetFormatPr defaultRowHeight="18"/>
  <cols>
    <col min="1" max="1" width="22" customWidth="1"/>
    <col min="2" max="7" width="11" customWidth="1"/>
    <col min="8" max="8" width="47.5" customWidth="1"/>
    <col min="9" max="10" width="8.875" hidden="1" customWidth="1"/>
    <col min="11" max="11" width="25.25" customWidth="1"/>
    <col min="12" max="13" width="8.875" customWidth="1"/>
    <col min="14" max="14" width="22.25" customWidth="1"/>
    <col min="23" max="24" width="8.625" customWidth="1"/>
    <col min="35" max="35" width="8.625" customWidth="1"/>
  </cols>
  <sheetData>
    <row r="1" spans="13:87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3:87" ht="18.75">
      <c r="M2" s="3"/>
      <c r="N2" s="76" t="s">
        <v>1</v>
      </c>
      <c r="O2" s="26" t="s">
        <v>2</v>
      </c>
      <c r="P2" s="41" t="s">
        <v>3</v>
      </c>
      <c r="Q2" s="41" t="s">
        <v>3</v>
      </c>
      <c r="R2" s="41" t="s">
        <v>3</v>
      </c>
      <c r="S2" s="41" t="s">
        <v>3</v>
      </c>
      <c r="T2" s="41" t="s">
        <v>3</v>
      </c>
      <c r="U2" s="41" t="s">
        <v>3</v>
      </c>
      <c r="V2" s="41" t="s">
        <v>3</v>
      </c>
      <c r="W2" s="41" t="s">
        <v>3</v>
      </c>
      <c r="X2" s="41" t="s">
        <v>3</v>
      </c>
      <c r="Y2" s="41" t="s">
        <v>3</v>
      </c>
      <c r="Z2" s="41" t="s">
        <v>3</v>
      </c>
      <c r="AA2" s="41" t="s">
        <v>3</v>
      </c>
      <c r="AB2" s="41" t="s">
        <v>3</v>
      </c>
      <c r="AC2" s="41" t="s">
        <v>3</v>
      </c>
      <c r="AD2" s="41" t="s">
        <v>3</v>
      </c>
      <c r="AE2" s="41" t="s">
        <v>3</v>
      </c>
      <c r="AF2" s="41" t="s">
        <v>3</v>
      </c>
      <c r="AG2" s="41" t="s">
        <v>3</v>
      </c>
      <c r="AH2" s="41" t="s">
        <v>3</v>
      </c>
      <c r="AI2" s="41" t="s">
        <v>3</v>
      </c>
      <c r="AJ2" s="41" t="s">
        <v>3</v>
      </c>
      <c r="AK2" s="41" t="s">
        <v>3</v>
      </c>
      <c r="AL2" s="41" t="s">
        <v>3</v>
      </c>
      <c r="AM2" s="41" t="s">
        <v>3</v>
      </c>
      <c r="AN2" s="87" t="s">
        <v>3</v>
      </c>
      <c r="AO2" s="41" t="s">
        <v>3</v>
      </c>
      <c r="AP2" s="87" t="s">
        <v>3</v>
      </c>
      <c r="AQ2" s="41" t="s">
        <v>3</v>
      </c>
      <c r="AR2" s="87" t="s">
        <v>3</v>
      </c>
      <c r="AS2" s="41" t="s">
        <v>3</v>
      </c>
      <c r="AT2" s="41" t="s">
        <v>3</v>
      </c>
      <c r="AU2" s="41" t="s">
        <v>3</v>
      </c>
      <c r="AV2" s="41" t="s">
        <v>3</v>
      </c>
      <c r="AW2" s="41" t="s">
        <v>3</v>
      </c>
      <c r="AX2" s="41" t="s">
        <v>3</v>
      </c>
      <c r="AY2" s="41" t="s">
        <v>3</v>
      </c>
      <c r="AZ2" s="41" t="s">
        <v>3</v>
      </c>
      <c r="BA2" s="41" t="s">
        <v>3</v>
      </c>
      <c r="BB2" s="41" t="s">
        <v>3</v>
      </c>
      <c r="BC2" s="41" t="s">
        <v>3</v>
      </c>
      <c r="BD2" s="41" t="s">
        <v>3</v>
      </c>
      <c r="BE2" s="41" t="s">
        <v>3</v>
      </c>
      <c r="BF2" s="41" t="s">
        <v>3</v>
      </c>
      <c r="BG2" s="41" t="s">
        <v>3</v>
      </c>
      <c r="BH2" s="41" t="s">
        <v>3</v>
      </c>
      <c r="BI2" s="41" t="s">
        <v>3</v>
      </c>
      <c r="BJ2" s="41" t="s">
        <v>3</v>
      </c>
      <c r="BK2" s="41" t="s">
        <v>3</v>
      </c>
      <c r="BL2" s="41" t="s">
        <v>3</v>
      </c>
      <c r="BM2" s="41" t="s">
        <v>3</v>
      </c>
      <c r="BN2" s="41" t="s">
        <v>3</v>
      </c>
      <c r="BO2" s="41" t="s">
        <v>3</v>
      </c>
      <c r="BP2" s="41" t="s">
        <v>3</v>
      </c>
      <c r="BQ2" s="41" t="s">
        <v>3</v>
      </c>
      <c r="BR2" s="41" t="s">
        <v>3</v>
      </c>
      <c r="BS2" s="41" t="s">
        <v>3</v>
      </c>
      <c r="BT2" s="41" t="s">
        <v>3</v>
      </c>
      <c r="BU2" s="41" t="s">
        <v>3</v>
      </c>
      <c r="BV2" s="41" t="s">
        <v>3</v>
      </c>
      <c r="BW2" s="41" t="s">
        <v>3</v>
      </c>
      <c r="BX2" s="41" t="s">
        <v>3</v>
      </c>
      <c r="BY2" s="41" t="s">
        <v>3</v>
      </c>
      <c r="BZ2" s="41" t="s">
        <v>3</v>
      </c>
      <c r="CA2" s="41" t="s">
        <v>3</v>
      </c>
      <c r="CB2" s="41" t="s">
        <v>3</v>
      </c>
      <c r="CC2" s="41" t="s">
        <v>3</v>
      </c>
      <c r="CD2" s="41" t="s">
        <v>3</v>
      </c>
      <c r="CE2" s="41" t="s">
        <v>3</v>
      </c>
      <c r="CF2" s="41" t="s">
        <v>3</v>
      </c>
      <c r="CG2" s="41" t="s">
        <v>3</v>
      </c>
      <c r="CH2" s="41" t="s">
        <v>3</v>
      </c>
      <c r="CI2" s="41" t="s">
        <v>3</v>
      </c>
    </row>
    <row r="3" spans="13:87" ht="335.25">
      <c r="M3" s="3"/>
      <c r="N3" s="77"/>
      <c r="O3" s="49" t="s">
        <v>4</v>
      </c>
      <c r="P3" s="42" t="s">
        <v>5</v>
      </c>
      <c r="Q3" s="42" t="s">
        <v>5</v>
      </c>
      <c r="R3" s="42" t="s">
        <v>7</v>
      </c>
      <c r="S3" s="42" t="s">
        <v>7</v>
      </c>
      <c r="T3" s="42" t="s">
        <v>5</v>
      </c>
      <c r="U3" s="42" t="s">
        <v>5</v>
      </c>
      <c r="V3" s="42" t="s">
        <v>5</v>
      </c>
      <c r="W3" s="42" t="s">
        <v>5</v>
      </c>
      <c r="X3" s="42" t="s">
        <v>5</v>
      </c>
      <c r="Y3" s="42" t="s">
        <v>8</v>
      </c>
      <c r="Z3" s="42" t="s">
        <v>8</v>
      </c>
      <c r="AA3" s="42" t="s">
        <v>9</v>
      </c>
      <c r="AB3" s="42" t="s">
        <v>9</v>
      </c>
      <c r="AC3" s="42" t="s">
        <v>8</v>
      </c>
      <c r="AD3" s="42" t="s">
        <v>8</v>
      </c>
      <c r="AE3" s="42" t="s">
        <v>8</v>
      </c>
      <c r="AF3" s="42" t="s">
        <v>8</v>
      </c>
      <c r="AG3" s="42" t="s">
        <v>8</v>
      </c>
      <c r="AH3" s="42" t="s">
        <v>10</v>
      </c>
      <c r="AI3" s="42" t="s">
        <v>11</v>
      </c>
      <c r="AJ3" s="42" t="s">
        <v>11</v>
      </c>
      <c r="AK3" s="42" t="s">
        <v>10</v>
      </c>
      <c r="AL3" s="42" t="s">
        <v>302</v>
      </c>
      <c r="AM3" s="42" t="s">
        <v>302</v>
      </c>
      <c r="AN3" s="88" t="s">
        <v>303</v>
      </c>
      <c r="AO3" s="42" t="s">
        <v>302</v>
      </c>
      <c r="AP3" s="88" t="s">
        <v>303</v>
      </c>
      <c r="AQ3" s="42" t="s">
        <v>302</v>
      </c>
      <c r="AR3" s="88" t="s">
        <v>303</v>
      </c>
      <c r="AS3" s="42" t="s">
        <v>13</v>
      </c>
      <c r="AT3" s="42" t="s">
        <v>13</v>
      </c>
      <c r="AU3" s="42" t="s">
        <v>13</v>
      </c>
      <c r="AV3" s="42" t="s">
        <v>14</v>
      </c>
      <c r="AW3" s="42" t="s">
        <v>14</v>
      </c>
      <c r="AX3" s="42" t="s">
        <v>14</v>
      </c>
      <c r="AY3" s="42" t="s">
        <v>14</v>
      </c>
      <c r="AZ3" s="42" t="s">
        <v>14</v>
      </c>
      <c r="BA3" s="42" t="s">
        <v>14</v>
      </c>
      <c r="BB3" s="42" t="s">
        <v>14</v>
      </c>
      <c r="BC3" s="42" t="s">
        <v>14</v>
      </c>
      <c r="BD3" s="42" t="s">
        <v>14</v>
      </c>
      <c r="BE3" s="42" t="s">
        <v>14</v>
      </c>
      <c r="BF3" s="42" t="s">
        <v>15</v>
      </c>
      <c r="BG3" s="42" t="s">
        <v>16</v>
      </c>
      <c r="BH3" s="42" t="s">
        <v>7</v>
      </c>
      <c r="BI3" s="42" t="s">
        <v>7</v>
      </c>
      <c r="BJ3" s="42" t="s">
        <v>9</v>
      </c>
      <c r="BK3" s="42" t="s">
        <v>9</v>
      </c>
      <c r="BL3" s="42" t="s">
        <v>17</v>
      </c>
      <c r="BM3" s="42" t="s">
        <v>18</v>
      </c>
      <c r="BN3" s="42" t="s">
        <v>19</v>
      </c>
      <c r="BO3" s="42" t="s">
        <v>20</v>
      </c>
      <c r="BP3" s="42" t="s">
        <v>21</v>
      </c>
      <c r="BQ3" s="42" t="s">
        <v>22</v>
      </c>
      <c r="BR3" s="42" t="s">
        <v>23</v>
      </c>
      <c r="BS3" s="42" t="s">
        <v>24</v>
      </c>
      <c r="BT3" s="42" t="s">
        <v>25</v>
      </c>
      <c r="BU3" s="42" t="s">
        <v>26</v>
      </c>
      <c r="BV3" s="42" t="s">
        <v>27</v>
      </c>
      <c r="BW3" s="42" t="s">
        <v>28</v>
      </c>
      <c r="BX3" s="42" t="s">
        <v>29</v>
      </c>
      <c r="BY3" s="42" t="s">
        <v>30</v>
      </c>
      <c r="BZ3" s="42" t="s">
        <v>31</v>
      </c>
      <c r="CA3" s="42" t="s">
        <v>32</v>
      </c>
      <c r="CB3" s="42" t="s">
        <v>33</v>
      </c>
      <c r="CC3" s="42" t="s">
        <v>34</v>
      </c>
      <c r="CD3" s="42" t="s">
        <v>35</v>
      </c>
      <c r="CE3" s="42" t="s">
        <v>36</v>
      </c>
      <c r="CF3" s="42" t="s">
        <v>37</v>
      </c>
      <c r="CG3" s="42" t="s">
        <v>38</v>
      </c>
      <c r="CH3" s="42" t="s">
        <v>39</v>
      </c>
      <c r="CI3" s="42" t="s">
        <v>40</v>
      </c>
    </row>
    <row r="4" spans="13:87" ht="63.95" customHeight="1">
      <c r="N4" s="78" t="s">
        <v>41</v>
      </c>
      <c r="O4" s="27" t="s">
        <v>42</v>
      </c>
      <c r="P4" s="43" t="s">
        <v>43</v>
      </c>
      <c r="Q4" s="43" t="s">
        <v>44</v>
      </c>
      <c r="R4" s="43" t="s">
        <v>304</v>
      </c>
      <c r="S4" s="43" t="s">
        <v>305</v>
      </c>
      <c r="T4" s="43" t="s">
        <v>47</v>
      </c>
      <c r="U4" s="43" t="s">
        <v>48</v>
      </c>
      <c r="V4" s="43" t="s">
        <v>49</v>
      </c>
      <c r="W4" s="43" t="s">
        <v>306</v>
      </c>
      <c r="X4" s="43" t="s">
        <v>51</v>
      </c>
      <c r="Y4" s="43" t="s">
        <v>52</v>
      </c>
      <c r="Z4" s="43" t="s">
        <v>53</v>
      </c>
      <c r="AA4" s="43" t="s">
        <v>307</v>
      </c>
      <c r="AB4" s="43" t="s">
        <v>308</v>
      </c>
      <c r="AC4" s="43" t="s">
        <v>56</v>
      </c>
      <c r="AD4" s="43" t="s">
        <v>57</v>
      </c>
      <c r="AE4" s="43" t="s">
        <v>58</v>
      </c>
      <c r="AF4" s="43" t="s">
        <v>309</v>
      </c>
      <c r="AG4" s="43" t="s">
        <v>60</v>
      </c>
      <c r="AH4" s="43" t="s">
        <v>61</v>
      </c>
      <c r="AI4" s="43"/>
      <c r="AJ4" s="43"/>
      <c r="AK4" s="43"/>
      <c r="AL4" s="43" t="s">
        <v>62</v>
      </c>
      <c r="AM4" s="43" t="s">
        <v>63</v>
      </c>
      <c r="AN4" s="43"/>
      <c r="AO4" s="43" t="s">
        <v>64</v>
      </c>
      <c r="AP4" s="43"/>
      <c r="AQ4" s="43" t="s">
        <v>65</v>
      </c>
      <c r="AR4" s="43"/>
      <c r="AS4" s="43" t="s">
        <v>66</v>
      </c>
      <c r="AT4" s="43"/>
      <c r="AU4" s="43"/>
      <c r="AV4" s="43" t="s">
        <v>310</v>
      </c>
      <c r="AW4" s="43" t="s">
        <v>311</v>
      </c>
      <c r="AX4" s="43" t="s">
        <v>311</v>
      </c>
      <c r="AY4" s="43" t="s">
        <v>312</v>
      </c>
      <c r="AZ4" s="43" t="s">
        <v>313</v>
      </c>
      <c r="BA4" s="43" t="s">
        <v>314</v>
      </c>
      <c r="BB4" s="43" t="s">
        <v>315</v>
      </c>
      <c r="BC4" s="43" t="s">
        <v>314</v>
      </c>
      <c r="BD4" s="43" t="s">
        <v>316</v>
      </c>
      <c r="BE4" s="43" t="s">
        <v>317</v>
      </c>
      <c r="BF4" s="43" t="s">
        <v>67</v>
      </c>
      <c r="BG4" s="43"/>
      <c r="BH4" s="43" t="s">
        <v>318</v>
      </c>
      <c r="BI4" s="43" t="s">
        <v>319</v>
      </c>
      <c r="BJ4" s="43" t="s">
        <v>320</v>
      </c>
      <c r="BK4" s="43" t="s">
        <v>71</v>
      </c>
      <c r="BL4" s="43" t="s">
        <v>72</v>
      </c>
      <c r="BM4" s="43" t="s">
        <v>73</v>
      </c>
      <c r="BN4" s="43" t="s">
        <v>74</v>
      </c>
      <c r="BO4" s="43" t="s">
        <v>74</v>
      </c>
      <c r="BP4" s="43" t="s">
        <v>74</v>
      </c>
      <c r="BQ4" s="43" t="s">
        <v>74</v>
      </c>
      <c r="BR4" s="43" t="s">
        <v>75</v>
      </c>
      <c r="BS4" s="43" t="s">
        <v>76</v>
      </c>
      <c r="BT4" s="43" t="s">
        <v>77</v>
      </c>
      <c r="BU4" s="43" t="s">
        <v>78</v>
      </c>
      <c r="BV4" s="43" t="s">
        <v>78</v>
      </c>
      <c r="BW4" s="43" t="s">
        <v>79</v>
      </c>
      <c r="BX4" s="43" t="s">
        <v>80</v>
      </c>
      <c r="BY4" s="43" t="s">
        <v>81</v>
      </c>
      <c r="BZ4" s="43" t="s">
        <v>81</v>
      </c>
      <c r="CA4" s="43" t="s">
        <v>81</v>
      </c>
      <c r="CB4" s="43" t="s">
        <v>82</v>
      </c>
      <c r="CC4" s="43" t="s">
        <v>83</v>
      </c>
      <c r="CD4" s="43" t="s">
        <v>83</v>
      </c>
      <c r="CE4" s="43" t="s">
        <v>84</v>
      </c>
      <c r="CF4" s="43" t="s">
        <v>85</v>
      </c>
      <c r="CG4" s="43" t="s">
        <v>86</v>
      </c>
      <c r="CH4" s="43" t="s">
        <v>86</v>
      </c>
      <c r="CI4" s="43" t="s">
        <v>86</v>
      </c>
    </row>
    <row r="5" spans="13:87" ht="18.75" customHeight="1">
      <c r="N5" s="78"/>
      <c r="O5" s="27" t="s">
        <v>87</v>
      </c>
      <c r="P5" s="71" t="s">
        <v>321</v>
      </c>
      <c r="Q5" s="72"/>
      <c r="R5" s="72"/>
      <c r="S5" s="72"/>
      <c r="T5" s="72"/>
      <c r="U5" s="72"/>
      <c r="V5" s="72"/>
      <c r="W5" s="72"/>
      <c r="X5" s="73"/>
      <c r="Y5" s="71" t="s">
        <v>322</v>
      </c>
      <c r="Z5" s="72"/>
      <c r="AA5" s="72"/>
      <c r="AB5" s="72"/>
      <c r="AC5" s="72"/>
      <c r="AD5" s="72"/>
      <c r="AE5" s="72"/>
      <c r="AF5" s="72"/>
      <c r="AG5" s="73"/>
      <c r="AH5" s="71" t="s">
        <v>90</v>
      </c>
      <c r="AI5" s="72"/>
      <c r="AJ5" s="72"/>
      <c r="AK5" s="73"/>
      <c r="AL5" s="71" t="s">
        <v>91</v>
      </c>
      <c r="AM5" s="72"/>
      <c r="AN5" s="72"/>
      <c r="AO5" s="72"/>
      <c r="AP5" s="72"/>
      <c r="AQ5" s="72"/>
      <c r="AR5" s="73"/>
      <c r="AS5" s="71" t="s">
        <v>323</v>
      </c>
      <c r="AT5" s="72"/>
      <c r="AU5" s="73"/>
      <c r="AV5" s="71" t="s">
        <v>93</v>
      </c>
      <c r="AW5" s="72"/>
      <c r="AX5" s="72"/>
      <c r="AY5" s="72"/>
      <c r="AZ5" s="72"/>
      <c r="BA5" s="72"/>
      <c r="BB5" s="72"/>
      <c r="BC5" s="72"/>
      <c r="BD5" s="72"/>
      <c r="BE5" s="73"/>
      <c r="BF5" s="71" t="s">
        <v>94</v>
      </c>
      <c r="BG5" s="73"/>
      <c r="BH5" s="71" t="s">
        <v>95</v>
      </c>
      <c r="BI5" s="73"/>
      <c r="BJ5" s="71" t="s">
        <v>96</v>
      </c>
      <c r="BK5" s="73"/>
      <c r="BL5" s="71" t="s">
        <v>97</v>
      </c>
      <c r="BM5" s="72"/>
      <c r="BN5" s="72"/>
      <c r="BO5" s="72"/>
      <c r="BP5" s="72"/>
      <c r="BQ5" s="73"/>
      <c r="BR5" s="71" t="s">
        <v>98</v>
      </c>
      <c r="BS5" s="72"/>
      <c r="BT5" s="73"/>
      <c r="BU5" s="71" t="s">
        <v>99</v>
      </c>
      <c r="BV5" s="73"/>
      <c r="BW5" s="71" t="s">
        <v>97</v>
      </c>
      <c r="BX5" s="72"/>
      <c r="BY5" s="72"/>
      <c r="BZ5" s="72"/>
      <c r="CA5" s="73"/>
      <c r="CB5" s="71" t="s">
        <v>98</v>
      </c>
      <c r="CC5" s="72"/>
      <c r="CD5" s="73"/>
      <c r="CE5" s="71" t="s">
        <v>97</v>
      </c>
      <c r="CF5" s="72"/>
      <c r="CG5" s="72"/>
      <c r="CH5" s="72"/>
      <c r="CI5" s="73"/>
    </row>
    <row r="6" spans="13:87" ht="18.75">
      <c r="N6" s="78" t="s">
        <v>42</v>
      </c>
      <c r="O6" s="79"/>
      <c r="P6" s="30">
        <v>1</v>
      </c>
      <c r="Q6" s="30">
        <v>2</v>
      </c>
      <c r="R6" s="30">
        <v>3</v>
      </c>
      <c r="S6" s="30">
        <v>4</v>
      </c>
      <c r="T6" s="30">
        <v>5</v>
      </c>
      <c r="U6" s="30">
        <v>6</v>
      </c>
      <c r="V6" s="30">
        <v>7</v>
      </c>
      <c r="W6" s="30">
        <v>8</v>
      </c>
      <c r="X6" s="30">
        <v>9</v>
      </c>
      <c r="Y6" s="30">
        <v>10</v>
      </c>
      <c r="Z6" s="30">
        <v>11</v>
      </c>
      <c r="AA6" s="30">
        <v>12</v>
      </c>
      <c r="AB6" s="30">
        <v>13</v>
      </c>
      <c r="AC6" s="30">
        <v>14</v>
      </c>
      <c r="AD6" s="30">
        <v>15</v>
      </c>
      <c r="AE6" s="30">
        <v>16</v>
      </c>
      <c r="AF6" s="30">
        <v>17</v>
      </c>
      <c r="AG6" s="30">
        <v>18</v>
      </c>
      <c r="AH6" s="30">
        <v>19</v>
      </c>
      <c r="AI6" s="30">
        <v>20</v>
      </c>
      <c r="AJ6" s="30">
        <v>21</v>
      </c>
      <c r="AK6" s="30">
        <v>22</v>
      </c>
      <c r="AL6" s="30">
        <v>23</v>
      </c>
      <c r="AM6" s="30">
        <v>24</v>
      </c>
      <c r="AN6" s="30">
        <v>25</v>
      </c>
      <c r="AO6" s="30">
        <v>26</v>
      </c>
      <c r="AP6" s="30">
        <v>27</v>
      </c>
      <c r="AQ6" s="30">
        <v>28</v>
      </c>
      <c r="AR6" s="30">
        <v>29</v>
      </c>
      <c r="AS6" s="30">
        <v>30</v>
      </c>
      <c r="AT6" s="30">
        <v>31</v>
      </c>
      <c r="AU6" s="30">
        <v>32</v>
      </c>
      <c r="AV6" s="30">
        <v>33</v>
      </c>
      <c r="AW6" s="30">
        <v>34</v>
      </c>
      <c r="AX6" s="30">
        <v>35</v>
      </c>
      <c r="AY6" s="30">
        <v>36</v>
      </c>
      <c r="AZ6" s="30">
        <v>37</v>
      </c>
      <c r="BA6" s="30">
        <v>38</v>
      </c>
      <c r="BB6" s="30">
        <v>39</v>
      </c>
      <c r="BC6" s="30">
        <v>40</v>
      </c>
      <c r="BD6" s="30">
        <v>41</v>
      </c>
      <c r="BE6" s="30">
        <v>42</v>
      </c>
      <c r="BF6" s="30">
        <v>43</v>
      </c>
      <c r="BG6" s="30">
        <v>44</v>
      </c>
      <c r="BH6" s="30">
        <v>45</v>
      </c>
      <c r="BI6" s="30">
        <v>46</v>
      </c>
      <c r="BJ6" s="30">
        <v>47</v>
      </c>
      <c r="BK6" s="30">
        <v>48</v>
      </c>
      <c r="BL6" s="30">
        <v>49</v>
      </c>
      <c r="BM6" s="30">
        <v>50</v>
      </c>
      <c r="BN6" s="30">
        <v>51</v>
      </c>
      <c r="BO6" s="30">
        <v>52</v>
      </c>
      <c r="BP6" s="30">
        <v>53</v>
      </c>
      <c r="BQ6" s="30">
        <v>54</v>
      </c>
      <c r="BR6" s="30">
        <v>55</v>
      </c>
      <c r="BS6" s="30">
        <v>56</v>
      </c>
      <c r="BT6" s="30">
        <v>57</v>
      </c>
      <c r="BU6" s="30">
        <v>58</v>
      </c>
      <c r="BV6" s="30">
        <v>59</v>
      </c>
      <c r="BW6" s="30">
        <v>60</v>
      </c>
      <c r="BX6" s="30">
        <v>61</v>
      </c>
      <c r="BY6" s="30">
        <v>62</v>
      </c>
      <c r="BZ6" s="30">
        <v>63</v>
      </c>
      <c r="CA6" s="30">
        <v>64</v>
      </c>
      <c r="CB6" s="30">
        <v>65</v>
      </c>
      <c r="CC6" s="30">
        <v>66</v>
      </c>
      <c r="CD6" s="30">
        <v>67</v>
      </c>
      <c r="CE6" s="30">
        <v>68</v>
      </c>
      <c r="CF6" s="30">
        <v>69</v>
      </c>
      <c r="CG6" s="30">
        <v>70</v>
      </c>
      <c r="CH6" s="30">
        <v>71</v>
      </c>
      <c r="CI6" s="30">
        <v>72</v>
      </c>
    </row>
    <row r="7" spans="13:87" ht="150.94999999999999" customHeight="1">
      <c r="N7" s="80" t="s">
        <v>100</v>
      </c>
      <c r="O7" s="79"/>
      <c r="P7" s="46" t="s">
        <v>101</v>
      </c>
      <c r="Q7" s="46" t="s">
        <v>102</v>
      </c>
      <c r="R7" s="46" t="s">
        <v>103</v>
      </c>
      <c r="S7" s="46" t="s">
        <v>104</v>
      </c>
      <c r="T7" s="46" t="s">
        <v>105</v>
      </c>
      <c r="U7" s="46" t="s">
        <v>324</v>
      </c>
      <c r="V7" s="46" t="s">
        <v>107</v>
      </c>
      <c r="W7" s="46" t="s">
        <v>108</v>
      </c>
      <c r="X7" s="46" t="s">
        <v>325</v>
      </c>
      <c r="Y7" s="46" t="s">
        <v>110</v>
      </c>
      <c r="Z7" s="46" t="s">
        <v>111</v>
      </c>
      <c r="AA7" s="46" t="s">
        <v>112</v>
      </c>
      <c r="AB7" s="46" t="s">
        <v>113</v>
      </c>
      <c r="AC7" s="46" t="s">
        <v>114</v>
      </c>
      <c r="AD7" s="46" t="s">
        <v>326</v>
      </c>
      <c r="AE7" s="46" t="s">
        <v>116</v>
      </c>
      <c r="AF7" s="46" t="s">
        <v>117</v>
      </c>
      <c r="AG7" s="46" t="s">
        <v>118</v>
      </c>
      <c r="AH7" s="46" t="s">
        <v>119</v>
      </c>
      <c r="AI7" s="46" t="s">
        <v>120</v>
      </c>
      <c r="AJ7" s="46" t="s">
        <v>121</v>
      </c>
      <c r="AK7" s="46" t="s">
        <v>122</v>
      </c>
      <c r="AL7" s="46" t="s">
        <v>123</v>
      </c>
      <c r="AM7" s="46" t="s">
        <v>327</v>
      </c>
      <c r="AN7" s="89" t="s">
        <v>328</v>
      </c>
      <c r="AO7" s="46" t="s">
        <v>126</v>
      </c>
      <c r="AP7" s="89" t="s">
        <v>329</v>
      </c>
      <c r="AQ7" s="46" t="s">
        <v>128</v>
      </c>
      <c r="AR7" s="89" t="s">
        <v>330</v>
      </c>
      <c r="AS7" s="47" t="s">
        <v>130</v>
      </c>
      <c r="AT7" s="47" t="s">
        <v>131</v>
      </c>
      <c r="AU7" s="47" t="s">
        <v>132</v>
      </c>
      <c r="AV7" s="46" t="s">
        <v>133</v>
      </c>
      <c r="AW7" s="46" t="s">
        <v>134</v>
      </c>
      <c r="AX7" s="46" t="s">
        <v>135</v>
      </c>
      <c r="AY7" s="46" t="s">
        <v>136</v>
      </c>
      <c r="AZ7" s="46" t="s">
        <v>137</v>
      </c>
      <c r="BA7" s="46" t="s">
        <v>138</v>
      </c>
      <c r="BB7" s="46" t="s">
        <v>139</v>
      </c>
      <c r="BC7" s="46" t="s">
        <v>140</v>
      </c>
      <c r="BD7" s="46" t="s">
        <v>331</v>
      </c>
      <c r="BE7" s="46" t="s">
        <v>142</v>
      </c>
      <c r="BF7" s="46" t="s">
        <v>143</v>
      </c>
      <c r="BG7" s="46" t="s">
        <v>144</v>
      </c>
      <c r="BH7" s="46" t="s">
        <v>145</v>
      </c>
      <c r="BI7" s="46" t="s">
        <v>146</v>
      </c>
      <c r="BJ7" s="46" t="s">
        <v>147</v>
      </c>
      <c r="BK7" s="46" t="s">
        <v>148</v>
      </c>
      <c r="BL7" s="46" t="s">
        <v>332</v>
      </c>
      <c r="BM7" s="46" t="s">
        <v>333</v>
      </c>
      <c r="BN7" s="48" t="s">
        <v>334</v>
      </c>
      <c r="BO7" s="47" t="s">
        <v>335</v>
      </c>
      <c r="BP7" s="46" t="s">
        <v>336</v>
      </c>
      <c r="BQ7" s="46" t="s">
        <v>154</v>
      </c>
      <c r="BR7" s="46" t="s">
        <v>155</v>
      </c>
      <c r="BS7" s="46" t="s">
        <v>156</v>
      </c>
      <c r="BT7" s="46" t="s">
        <v>157</v>
      </c>
      <c r="BU7" s="47" t="s">
        <v>158</v>
      </c>
      <c r="BV7" s="47" t="s">
        <v>159</v>
      </c>
      <c r="BW7" s="46" t="s">
        <v>160</v>
      </c>
      <c r="BX7" s="46" t="s">
        <v>161</v>
      </c>
      <c r="BY7" s="47" t="s">
        <v>162</v>
      </c>
      <c r="BZ7" s="46" t="s">
        <v>163</v>
      </c>
      <c r="CA7" s="46" t="s">
        <v>164</v>
      </c>
      <c r="CB7" s="46" t="s">
        <v>165</v>
      </c>
      <c r="CC7" s="46" t="s">
        <v>166</v>
      </c>
      <c r="CD7" s="46" t="s">
        <v>167</v>
      </c>
      <c r="CE7" s="46" t="s">
        <v>168</v>
      </c>
      <c r="CF7" s="46" t="s">
        <v>169</v>
      </c>
      <c r="CG7" s="47" t="s">
        <v>170</v>
      </c>
      <c r="CH7" s="46" t="s">
        <v>171</v>
      </c>
      <c r="CI7" s="46" t="s">
        <v>172</v>
      </c>
    </row>
    <row r="8" spans="13:87" ht="18.600000000000001" customHeight="1">
      <c r="N8" s="81" t="s">
        <v>173</v>
      </c>
      <c r="O8" s="8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3" t="s">
        <v>174</v>
      </c>
      <c r="BM8" s="33" t="s">
        <v>174</v>
      </c>
      <c r="BN8" s="33" t="s">
        <v>175</v>
      </c>
      <c r="BO8" s="33" t="s">
        <v>176</v>
      </c>
      <c r="BP8" s="33" t="s">
        <v>174</v>
      </c>
      <c r="BQ8" s="33" t="s">
        <v>174</v>
      </c>
      <c r="BR8" s="33" t="s">
        <v>174</v>
      </c>
      <c r="BS8" s="33" t="s">
        <v>174</v>
      </c>
      <c r="BT8" s="33" t="s">
        <v>174</v>
      </c>
      <c r="BU8" s="33" t="s">
        <v>176</v>
      </c>
      <c r="BV8" s="33" t="s">
        <v>176</v>
      </c>
      <c r="BW8" s="33" t="s">
        <v>174</v>
      </c>
      <c r="BX8" s="33" t="s">
        <v>174</v>
      </c>
      <c r="BY8" s="33" t="s">
        <v>176</v>
      </c>
      <c r="BZ8" s="33" t="s">
        <v>174</v>
      </c>
      <c r="CA8" s="33" t="s">
        <v>174</v>
      </c>
      <c r="CB8" s="33" t="s">
        <v>174</v>
      </c>
      <c r="CC8" s="33" t="s">
        <v>174</v>
      </c>
      <c r="CD8" s="33" t="s">
        <v>174</v>
      </c>
      <c r="CE8" s="33" t="s">
        <v>174</v>
      </c>
      <c r="CF8" s="33" t="s">
        <v>174</v>
      </c>
      <c r="CG8" s="33" t="s">
        <v>176</v>
      </c>
      <c r="CH8" s="33" t="s">
        <v>174</v>
      </c>
      <c r="CI8" s="33" t="s">
        <v>174</v>
      </c>
    </row>
    <row r="9" spans="13:87" ht="18.75">
      <c r="N9" s="81" t="s">
        <v>177</v>
      </c>
      <c r="O9" s="82"/>
      <c r="P9" s="32" t="s">
        <v>178</v>
      </c>
      <c r="Q9" s="32"/>
      <c r="R9" s="32" t="s">
        <v>178</v>
      </c>
      <c r="S9" s="32" t="s">
        <v>178</v>
      </c>
      <c r="T9" s="32" t="s">
        <v>178</v>
      </c>
      <c r="U9" s="32"/>
      <c r="V9" s="32" t="s">
        <v>178</v>
      </c>
      <c r="W9" s="32"/>
      <c r="X9" s="32" t="s">
        <v>178</v>
      </c>
      <c r="Y9" s="32" t="s">
        <v>178</v>
      </c>
      <c r="Z9" s="32"/>
      <c r="AA9" s="32" t="s">
        <v>178</v>
      </c>
      <c r="AB9" s="32"/>
      <c r="AC9" s="32"/>
      <c r="AD9" s="32"/>
      <c r="AE9" s="32" t="s">
        <v>178</v>
      </c>
      <c r="AF9" s="32"/>
      <c r="AG9" s="32" t="s">
        <v>178</v>
      </c>
      <c r="AH9" s="32" t="s">
        <v>178</v>
      </c>
      <c r="AI9" s="32" t="s">
        <v>178</v>
      </c>
      <c r="AJ9" s="32" t="s">
        <v>178</v>
      </c>
      <c r="AK9" s="32" t="s">
        <v>178</v>
      </c>
      <c r="AL9" s="32" t="s">
        <v>178</v>
      </c>
      <c r="AM9" s="32"/>
      <c r="AN9" s="32"/>
      <c r="AO9" s="32"/>
      <c r="AP9" s="32" t="s">
        <v>178</v>
      </c>
      <c r="AQ9" s="32"/>
      <c r="AR9" s="32"/>
      <c r="AS9" s="32" t="s">
        <v>178</v>
      </c>
      <c r="AT9" s="32" t="s">
        <v>178</v>
      </c>
      <c r="AU9" s="32" t="s">
        <v>178</v>
      </c>
      <c r="AV9" s="32" t="s">
        <v>178</v>
      </c>
      <c r="AW9" s="32" t="s">
        <v>178</v>
      </c>
      <c r="AX9" s="32" t="s">
        <v>178</v>
      </c>
      <c r="AY9" s="32" t="s">
        <v>178</v>
      </c>
      <c r="AZ9" s="32" t="s">
        <v>178</v>
      </c>
      <c r="BA9" s="32" t="s">
        <v>178</v>
      </c>
      <c r="BB9" s="32"/>
      <c r="BC9" s="32"/>
      <c r="BD9" s="32"/>
      <c r="BE9" s="32" t="s">
        <v>178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</row>
    <row r="10" spans="13:87" ht="27.75">
      <c r="N10" s="80" t="s">
        <v>179</v>
      </c>
      <c r="O10" s="83"/>
      <c r="P10" s="31" t="s">
        <v>180</v>
      </c>
      <c r="Q10" s="31" t="s">
        <v>180</v>
      </c>
      <c r="R10" s="31" t="s">
        <v>181</v>
      </c>
      <c r="S10" s="31" t="s">
        <v>180</v>
      </c>
      <c r="T10" s="31" t="s">
        <v>181</v>
      </c>
      <c r="U10" s="31" t="s">
        <v>180</v>
      </c>
      <c r="V10" s="31" t="s">
        <v>181</v>
      </c>
      <c r="W10" s="31" t="s">
        <v>180</v>
      </c>
      <c r="X10" s="31" t="s">
        <v>181</v>
      </c>
      <c r="Y10" s="31" t="s">
        <v>180</v>
      </c>
      <c r="Z10" s="31" t="s">
        <v>180</v>
      </c>
      <c r="AA10" s="31" t="s">
        <v>181</v>
      </c>
      <c r="AB10" s="31" t="s">
        <v>180</v>
      </c>
      <c r="AC10" s="31" t="s">
        <v>181</v>
      </c>
      <c r="AD10" s="31" t="s">
        <v>180</v>
      </c>
      <c r="AE10" s="31" t="s">
        <v>181</v>
      </c>
      <c r="AF10" s="31" t="s">
        <v>180</v>
      </c>
      <c r="AG10" s="31" t="s">
        <v>181</v>
      </c>
      <c r="AH10" s="31" t="s">
        <v>180</v>
      </c>
      <c r="AI10" s="31" t="s">
        <v>180</v>
      </c>
      <c r="AJ10" s="31" t="s">
        <v>180</v>
      </c>
      <c r="AK10" s="31" t="s">
        <v>180</v>
      </c>
      <c r="AL10" s="31" t="s">
        <v>180</v>
      </c>
      <c r="AM10" s="31" t="s">
        <v>180</v>
      </c>
      <c r="AN10" s="31"/>
      <c r="AO10" s="31" t="s">
        <v>180</v>
      </c>
      <c r="AP10" s="31"/>
      <c r="AQ10" s="31" t="s">
        <v>180</v>
      </c>
      <c r="AR10" s="31"/>
      <c r="AS10" s="31" t="s">
        <v>180</v>
      </c>
      <c r="AT10" s="31" t="s">
        <v>180</v>
      </c>
      <c r="AU10" s="31" t="s">
        <v>180</v>
      </c>
      <c r="AV10" s="31" t="s">
        <v>180</v>
      </c>
      <c r="AW10" s="31" t="s">
        <v>180</v>
      </c>
      <c r="AX10" s="31" t="s">
        <v>181</v>
      </c>
      <c r="AY10" s="31" t="s">
        <v>181</v>
      </c>
      <c r="AZ10" s="31" t="s">
        <v>180</v>
      </c>
      <c r="BA10" s="31" t="s">
        <v>180</v>
      </c>
      <c r="BB10" s="31" t="s">
        <v>180</v>
      </c>
      <c r="BC10" s="31" t="s">
        <v>182</v>
      </c>
      <c r="BD10" s="31" t="s">
        <v>181</v>
      </c>
      <c r="BE10" s="31" t="s">
        <v>180</v>
      </c>
      <c r="BF10" s="31" t="s">
        <v>180</v>
      </c>
      <c r="BG10" s="31" t="s">
        <v>180</v>
      </c>
      <c r="BH10" s="31" t="s">
        <v>180</v>
      </c>
      <c r="BI10" s="31" t="s">
        <v>180</v>
      </c>
      <c r="BJ10" s="31" t="s">
        <v>180</v>
      </c>
      <c r="BK10" s="31" t="s">
        <v>180</v>
      </c>
      <c r="BL10" s="31" t="s">
        <v>180</v>
      </c>
      <c r="BM10" s="31" t="s">
        <v>180</v>
      </c>
      <c r="BN10" s="31" t="s">
        <v>183</v>
      </c>
      <c r="BO10" s="31" t="s">
        <v>180</v>
      </c>
      <c r="BP10" s="31" t="s">
        <v>180</v>
      </c>
      <c r="BQ10" s="31" t="s">
        <v>180</v>
      </c>
      <c r="BR10" s="31" t="s">
        <v>180</v>
      </c>
      <c r="BS10" s="31" t="s">
        <v>180</v>
      </c>
      <c r="BT10" s="31" t="s">
        <v>180</v>
      </c>
      <c r="BU10" s="31" t="s">
        <v>180</v>
      </c>
      <c r="BV10" s="31" t="s">
        <v>180</v>
      </c>
      <c r="BW10" s="31" t="s">
        <v>180</v>
      </c>
      <c r="BX10" s="31" t="s">
        <v>180</v>
      </c>
      <c r="BY10" s="31" t="s">
        <v>180</v>
      </c>
      <c r="BZ10" s="31" t="s">
        <v>180</v>
      </c>
      <c r="CA10" s="31" t="s">
        <v>180</v>
      </c>
      <c r="CB10" s="31" t="s">
        <v>180</v>
      </c>
      <c r="CC10" s="31" t="s">
        <v>180</v>
      </c>
      <c r="CD10" s="31" t="s">
        <v>180</v>
      </c>
      <c r="CE10" s="31" t="s">
        <v>180</v>
      </c>
      <c r="CF10" s="31" t="s">
        <v>180</v>
      </c>
      <c r="CG10" s="31" t="s">
        <v>180</v>
      </c>
      <c r="CH10" s="31" t="s">
        <v>180</v>
      </c>
      <c r="CI10" s="31" t="s">
        <v>180</v>
      </c>
    </row>
    <row r="11" spans="13:87" ht="26.1">
      <c r="N11" s="74" t="s">
        <v>184</v>
      </c>
      <c r="O11" s="28" t="s">
        <v>185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</row>
    <row r="12" spans="13:87" ht="26.1">
      <c r="N12" s="75"/>
      <c r="O12" s="28" t="s">
        <v>186</v>
      </c>
      <c r="P12" s="55">
        <v>0.5</v>
      </c>
      <c r="Q12" s="55"/>
      <c r="R12" s="55">
        <v>2</v>
      </c>
      <c r="S12" s="55">
        <v>2</v>
      </c>
      <c r="T12" s="55"/>
      <c r="U12" s="55"/>
      <c r="V12" s="55"/>
      <c r="W12" s="55">
        <v>2</v>
      </c>
      <c r="X12" s="55"/>
      <c r="Y12" s="55">
        <v>0.5</v>
      </c>
      <c r="Z12" s="55"/>
      <c r="AA12" s="55">
        <v>2</v>
      </c>
      <c r="AB12" s="55">
        <v>2</v>
      </c>
      <c r="AC12" s="55"/>
      <c r="AD12" s="55"/>
      <c r="AE12" s="55"/>
      <c r="AF12" s="55">
        <v>2</v>
      </c>
      <c r="AG12" s="55"/>
      <c r="AH12" s="55">
        <v>0.5</v>
      </c>
      <c r="AI12" s="55">
        <v>2</v>
      </c>
      <c r="AJ12" s="55">
        <v>2</v>
      </c>
      <c r="AK12" s="55"/>
      <c r="AL12" s="55">
        <v>0.5</v>
      </c>
      <c r="AM12" s="55">
        <f>0.125*8</f>
        <v>1</v>
      </c>
      <c r="AN12" s="55">
        <v>0.5</v>
      </c>
      <c r="AO12" s="55">
        <f>0.625*8</f>
        <v>5</v>
      </c>
      <c r="AP12" s="55">
        <v>0</v>
      </c>
      <c r="AQ12" s="55">
        <f>0.0625*8</f>
        <v>0.5</v>
      </c>
      <c r="AR12" s="55">
        <v>0</v>
      </c>
      <c r="AS12" s="55">
        <v>0.5</v>
      </c>
      <c r="AT12" s="55">
        <f>AT17*8</f>
        <v>4</v>
      </c>
      <c r="AU12" s="55">
        <f>AU17*8</f>
        <v>4</v>
      </c>
      <c r="AV12" s="55">
        <v>2</v>
      </c>
      <c r="AW12" s="55">
        <v>2</v>
      </c>
      <c r="AX12" s="55">
        <v>2</v>
      </c>
      <c r="AY12" s="55">
        <v>3</v>
      </c>
      <c r="AZ12" s="55">
        <v>2</v>
      </c>
      <c r="BA12" s="55">
        <v>3</v>
      </c>
      <c r="BB12" s="55">
        <v>2</v>
      </c>
      <c r="BC12" s="55">
        <v>4</v>
      </c>
      <c r="BD12" s="55">
        <v>1</v>
      </c>
      <c r="BE12" s="55">
        <v>1.6</v>
      </c>
      <c r="BF12" s="55">
        <v>0.5</v>
      </c>
      <c r="BG12" s="55">
        <v>2</v>
      </c>
      <c r="BH12" s="55">
        <v>2</v>
      </c>
      <c r="BI12" s="55">
        <v>2</v>
      </c>
      <c r="BJ12" s="55">
        <v>2</v>
      </c>
      <c r="BK12" s="55">
        <v>2</v>
      </c>
      <c r="BL12" s="55">
        <f>BL17*8</f>
        <v>4</v>
      </c>
      <c r="BM12" s="55">
        <f t="shared" ref="BM12:CI13" si="0">BM17*8</f>
        <v>4</v>
      </c>
      <c r="BN12" s="55">
        <f t="shared" si="0"/>
        <v>4</v>
      </c>
      <c r="BO12" s="55">
        <f t="shared" si="0"/>
        <v>4</v>
      </c>
      <c r="BP12" s="55">
        <f t="shared" si="0"/>
        <v>4</v>
      </c>
      <c r="BQ12" s="55">
        <f t="shared" si="0"/>
        <v>4</v>
      </c>
      <c r="BR12" s="55">
        <f t="shared" si="0"/>
        <v>4</v>
      </c>
      <c r="BS12" s="55">
        <f t="shared" si="0"/>
        <v>4</v>
      </c>
      <c r="BT12" s="55">
        <f t="shared" si="0"/>
        <v>4</v>
      </c>
      <c r="BU12" s="55">
        <f t="shared" si="0"/>
        <v>4</v>
      </c>
      <c r="BV12" s="55">
        <f t="shared" si="0"/>
        <v>4</v>
      </c>
      <c r="BW12" s="55">
        <f t="shared" si="0"/>
        <v>4</v>
      </c>
      <c r="BX12" s="55">
        <f t="shared" si="0"/>
        <v>4</v>
      </c>
      <c r="BY12" s="55">
        <f t="shared" si="0"/>
        <v>4</v>
      </c>
      <c r="BZ12" s="55">
        <f t="shared" si="0"/>
        <v>4</v>
      </c>
      <c r="CA12" s="55">
        <f t="shared" si="0"/>
        <v>4</v>
      </c>
      <c r="CB12" s="55">
        <f t="shared" si="0"/>
        <v>4</v>
      </c>
      <c r="CC12" s="55">
        <f t="shared" si="0"/>
        <v>4</v>
      </c>
      <c r="CD12" s="55">
        <f t="shared" si="0"/>
        <v>4</v>
      </c>
      <c r="CE12" s="55">
        <f t="shared" si="0"/>
        <v>4</v>
      </c>
      <c r="CF12" s="55">
        <f t="shared" si="0"/>
        <v>4</v>
      </c>
      <c r="CG12" s="55">
        <f t="shared" si="0"/>
        <v>4</v>
      </c>
      <c r="CH12" s="55">
        <f t="shared" si="0"/>
        <v>4</v>
      </c>
      <c r="CI12" s="55">
        <f t="shared" si="0"/>
        <v>4</v>
      </c>
    </row>
    <row r="13" spans="13:87" ht="26.1">
      <c r="N13" s="75"/>
      <c r="O13" s="28" t="s">
        <v>187</v>
      </c>
      <c r="P13" s="55">
        <v>13.5</v>
      </c>
      <c r="Q13" s="55">
        <v>4</v>
      </c>
      <c r="R13" s="55">
        <v>30</v>
      </c>
      <c r="S13" s="55">
        <v>20</v>
      </c>
      <c r="T13" s="55">
        <v>4</v>
      </c>
      <c r="U13" s="55">
        <v>4</v>
      </c>
      <c r="V13" s="55">
        <v>4</v>
      </c>
      <c r="W13" s="55">
        <v>14</v>
      </c>
      <c r="X13" s="55">
        <v>8</v>
      </c>
      <c r="Y13" s="55">
        <v>9.5</v>
      </c>
      <c r="Z13" s="55">
        <v>4</v>
      </c>
      <c r="AA13" s="55">
        <v>30</v>
      </c>
      <c r="AB13" s="55">
        <v>20</v>
      </c>
      <c r="AC13" s="55">
        <v>4</v>
      </c>
      <c r="AD13" s="55">
        <v>4</v>
      </c>
      <c r="AE13" s="55">
        <v>4</v>
      </c>
      <c r="AF13" s="55">
        <v>14</v>
      </c>
      <c r="AG13" s="55">
        <v>8</v>
      </c>
      <c r="AH13" s="55">
        <v>7.5</v>
      </c>
      <c r="AI13" s="55">
        <v>30</v>
      </c>
      <c r="AJ13" s="55">
        <v>20</v>
      </c>
      <c r="AK13" s="55">
        <v>4</v>
      </c>
      <c r="AL13" s="55">
        <v>7.5</v>
      </c>
      <c r="AM13" s="55">
        <v>8</v>
      </c>
      <c r="AN13" s="55">
        <v>3.5</v>
      </c>
      <c r="AO13" s="55">
        <f>1.375*8</f>
        <v>11</v>
      </c>
      <c r="AP13" s="55">
        <v>4</v>
      </c>
      <c r="AQ13" s="55">
        <f>0.875*8</f>
        <v>7</v>
      </c>
      <c r="AR13" s="55">
        <v>8</v>
      </c>
      <c r="AS13" s="55">
        <v>3.5</v>
      </c>
      <c r="AT13" s="55">
        <f>AT18*8</f>
        <v>20</v>
      </c>
      <c r="AU13" s="55">
        <f>AU18*8</f>
        <v>28</v>
      </c>
      <c r="AV13" s="55">
        <v>6</v>
      </c>
      <c r="AW13" s="55">
        <v>30</v>
      </c>
      <c r="AX13" s="55">
        <v>20</v>
      </c>
      <c r="AY13" s="55">
        <v>9</v>
      </c>
      <c r="AZ13" s="55">
        <v>4</v>
      </c>
      <c r="BA13" s="55">
        <v>4</v>
      </c>
      <c r="BB13" s="55">
        <v>6</v>
      </c>
      <c r="BC13" s="55">
        <v>12</v>
      </c>
      <c r="BD13" s="55">
        <v>3</v>
      </c>
      <c r="BE13" s="55">
        <v>6.4</v>
      </c>
      <c r="BF13" s="55">
        <v>9.5</v>
      </c>
      <c r="BG13" s="55">
        <v>14</v>
      </c>
      <c r="BH13" s="55">
        <v>30</v>
      </c>
      <c r="BI13" s="55">
        <v>20</v>
      </c>
      <c r="BJ13" s="55">
        <v>30</v>
      </c>
      <c r="BK13" s="55">
        <v>20</v>
      </c>
      <c r="BL13" s="55">
        <f>BL18*8</f>
        <v>28</v>
      </c>
      <c r="BM13" s="55">
        <f t="shared" si="0"/>
        <v>20</v>
      </c>
      <c r="BN13" s="55">
        <f t="shared" si="0"/>
        <v>12</v>
      </c>
      <c r="BO13" s="55">
        <f t="shared" si="0"/>
        <v>36</v>
      </c>
      <c r="BP13" s="55">
        <f t="shared" si="0"/>
        <v>12</v>
      </c>
      <c r="BQ13" s="55">
        <f t="shared" si="0"/>
        <v>12</v>
      </c>
      <c r="BR13" s="55">
        <f t="shared" si="0"/>
        <v>20</v>
      </c>
      <c r="BS13" s="55">
        <f t="shared" si="0"/>
        <v>20</v>
      </c>
      <c r="BT13" s="55">
        <f t="shared" si="0"/>
        <v>12</v>
      </c>
      <c r="BU13" s="55">
        <f t="shared" si="0"/>
        <v>24</v>
      </c>
      <c r="BV13" s="55">
        <f t="shared" si="0"/>
        <v>20</v>
      </c>
      <c r="BW13" s="55">
        <f t="shared" si="0"/>
        <v>28</v>
      </c>
      <c r="BX13" s="55">
        <f t="shared" si="0"/>
        <v>20</v>
      </c>
      <c r="BY13" s="55">
        <f t="shared" si="0"/>
        <v>36</v>
      </c>
      <c r="BZ13" s="55">
        <f t="shared" si="0"/>
        <v>12</v>
      </c>
      <c r="CA13" s="55">
        <f t="shared" si="0"/>
        <v>12</v>
      </c>
      <c r="CB13" s="55">
        <f t="shared" si="0"/>
        <v>20</v>
      </c>
      <c r="CC13" s="55">
        <f t="shared" si="0"/>
        <v>20</v>
      </c>
      <c r="CD13" s="55">
        <f t="shared" si="0"/>
        <v>12</v>
      </c>
      <c r="CE13" s="55">
        <f t="shared" si="0"/>
        <v>28</v>
      </c>
      <c r="CF13" s="55">
        <f t="shared" si="0"/>
        <v>20</v>
      </c>
      <c r="CG13" s="55">
        <f t="shared" si="0"/>
        <v>36</v>
      </c>
      <c r="CH13" s="55">
        <f t="shared" si="0"/>
        <v>12</v>
      </c>
      <c r="CI13" s="55">
        <f t="shared" si="0"/>
        <v>12</v>
      </c>
    </row>
    <row r="14" spans="13:87" ht="26.1">
      <c r="N14" s="75"/>
      <c r="O14" s="28" t="s">
        <v>188</v>
      </c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>
        <v>0.5</v>
      </c>
      <c r="AM14" s="55">
        <v>3</v>
      </c>
      <c r="AN14" s="55"/>
      <c r="AO14" s="55">
        <v>0.5</v>
      </c>
      <c r="AP14" s="55"/>
      <c r="AQ14" s="55">
        <v>0.5</v>
      </c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</row>
    <row r="15" spans="13:87">
      <c r="N15" s="75"/>
      <c r="O15" s="28" t="s">
        <v>189</v>
      </c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</row>
    <row r="16" spans="13:87">
      <c r="N16" s="75"/>
      <c r="O16" s="29" t="s">
        <v>190</v>
      </c>
      <c r="P16" s="57">
        <f t="shared" ref="P16:CD16" si="1">SUM(P11:P15)</f>
        <v>14</v>
      </c>
      <c r="Q16" s="57">
        <f t="shared" si="1"/>
        <v>4</v>
      </c>
      <c r="R16" s="57">
        <f t="shared" si="1"/>
        <v>32</v>
      </c>
      <c r="S16" s="57">
        <f t="shared" si="1"/>
        <v>22</v>
      </c>
      <c r="T16" s="57">
        <f t="shared" si="1"/>
        <v>4</v>
      </c>
      <c r="U16" s="57">
        <f t="shared" si="1"/>
        <v>4</v>
      </c>
      <c r="V16" s="57">
        <f t="shared" si="1"/>
        <v>4</v>
      </c>
      <c r="W16" s="57">
        <f t="shared" si="1"/>
        <v>16</v>
      </c>
      <c r="X16" s="57">
        <f t="shared" si="1"/>
        <v>8</v>
      </c>
      <c r="Y16" s="57">
        <f t="shared" si="1"/>
        <v>10</v>
      </c>
      <c r="Z16" s="57">
        <f t="shared" si="1"/>
        <v>4</v>
      </c>
      <c r="AA16" s="57">
        <f t="shared" si="1"/>
        <v>32</v>
      </c>
      <c r="AB16" s="57">
        <f t="shared" si="1"/>
        <v>22</v>
      </c>
      <c r="AC16" s="57">
        <f t="shared" si="1"/>
        <v>4</v>
      </c>
      <c r="AD16" s="57">
        <f t="shared" si="1"/>
        <v>4</v>
      </c>
      <c r="AE16" s="57">
        <f t="shared" si="1"/>
        <v>4</v>
      </c>
      <c r="AF16" s="57">
        <f t="shared" si="1"/>
        <v>16</v>
      </c>
      <c r="AG16" s="57">
        <f t="shared" si="1"/>
        <v>8</v>
      </c>
      <c r="AH16" s="57">
        <f t="shared" si="1"/>
        <v>8</v>
      </c>
      <c r="AI16" s="57">
        <f t="shared" si="1"/>
        <v>32</v>
      </c>
      <c r="AJ16" s="57">
        <f t="shared" si="1"/>
        <v>22</v>
      </c>
      <c r="AK16" s="57">
        <f t="shared" si="1"/>
        <v>4</v>
      </c>
      <c r="AL16" s="57">
        <f t="shared" si="1"/>
        <v>8.5</v>
      </c>
      <c r="AM16" s="57">
        <f t="shared" si="1"/>
        <v>12</v>
      </c>
      <c r="AN16" s="57">
        <f t="shared" si="1"/>
        <v>4</v>
      </c>
      <c r="AO16" s="57">
        <f t="shared" si="1"/>
        <v>16.5</v>
      </c>
      <c r="AP16" s="57">
        <f t="shared" si="1"/>
        <v>4</v>
      </c>
      <c r="AQ16" s="57">
        <f t="shared" si="1"/>
        <v>8</v>
      </c>
      <c r="AR16" s="57">
        <f t="shared" si="1"/>
        <v>8</v>
      </c>
      <c r="AS16" s="57">
        <f t="shared" si="1"/>
        <v>4</v>
      </c>
      <c r="AT16" s="57">
        <f t="shared" si="1"/>
        <v>24</v>
      </c>
      <c r="AU16" s="57">
        <f t="shared" si="1"/>
        <v>32</v>
      </c>
      <c r="AV16" s="57">
        <f t="shared" si="1"/>
        <v>8</v>
      </c>
      <c r="AW16" s="57">
        <f t="shared" si="1"/>
        <v>32</v>
      </c>
      <c r="AX16" s="57">
        <f t="shared" si="1"/>
        <v>22</v>
      </c>
      <c r="AY16" s="57">
        <f t="shared" si="1"/>
        <v>12</v>
      </c>
      <c r="AZ16" s="57">
        <f t="shared" si="1"/>
        <v>6</v>
      </c>
      <c r="BA16" s="57">
        <f t="shared" si="1"/>
        <v>7</v>
      </c>
      <c r="BB16" s="57">
        <f t="shared" si="1"/>
        <v>8</v>
      </c>
      <c r="BC16" s="57">
        <f t="shared" si="1"/>
        <v>16</v>
      </c>
      <c r="BD16" s="57">
        <f t="shared" si="1"/>
        <v>4</v>
      </c>
      <c r="BE16" s="57">
        <f t="shared" si="1"/>
        <v>8</v>
      </c>
      <c r="BF16" s="57">
        <f t="shared" si="1"/>
        <v>10</v>
      </c>
      <c r="BG16" s="57">
        <f t="shared" si="1"/>
        <v>16</v>
      </c>
      <c r="BH16" s="57">
        <f t="shared" si="1"/>
        <v>32</v>
      </c>
      <c r="BI16" s="57">
        <f t="shared" si="1"/>
        <v>22</v>
      </c>
      <c r="BJ16" s="57">
        <f t="shared" si="1"/>
        <v>32</v>
      </c>
      <c r="BK16" s="57">
        <f t="shared" si="1"/>
        <v>22</v>
      </c>
      <c r="BL16" s="57">
        <f t="shared" si="1"/>
        <v>32</v>
      </c>
      <c r="BM16" s="57">
        <f t="shared" si="1"/>
        <v>24</v>
      </c>
      <c r="BN16" s="57">
        <f t="shared" si="1"/>
        <v>16</v>
      </c>
      <c r="BO16" s="57">
        <f t="shared" si="1"/>
        <v>40</v>
      </c>
      <c r="BP16" s="57">
        <f t="shared" si="1"/>
        <v>16</v>
      </c>
      <c r="BQ16" s="57">
        <f t="shared" si="1"/>
        <v>16</v>
      </c>
      <c r="BR16" s="57">
        <f t="shared" si="1"/>
        <v>24</v>
      </c>
      <c r="BS16" s="57">
        <f t="shared" si="1"/>
        <v>24</v>
      </c>
      <c r="BT16" s="57">
        <f t="shared" si="1"/>
        <v>16</v>
      </c>
      <c r="BU16" s="57">
        <f t="shared" si="1"/>
        <v>28</v>
      </c>
      <c r="BV16" s="57">
        <f t="shared" si="1"/>
        <v>24</v>
      </c>
      <c r="BW16" s="57">
        <f t="shared" si="1"/>
        <v>32</v>
      </c>
      <c r="BX16" s="57">
        <f t="shared" si="1"/>
        <v>24</v>
      </c>
      <c r="BY16" s="57">
        <f t="shared" si="1"/>
        <v>40</v>
      </c>
      <c r="BZ16" s="57">
        <f t="shared" si="1"/>
        <v>16</v>
      </c>
      <c r="CA16" s="57">
        <f t="shared" si="1"/>
        <v>16</v>
      </c>
      <c r="CB16" s="57">
        <f t="shared" si="1"/>
        <v>24</v>
      </c>
      <c r="CC16" s="57">
        <f t="shared" si="1"/>
        <v>24</v>
      </c>
      <c r="CD16" s="57">
        <f t="shared" si="1"/>
        <v>16</v>
      </c>
      <c r="CE16" s="57">
        <f t="shared" ref="CE16:CI16" si="2">SUM(CE11:CE15)</f>
        <v>32</v>
      </c>
      <c r="CF16" s="57">
        <f t="shared" si="2"/>
        <v>24</v>
      </c>
      <c r="CG16" s="57">
        <f t="shared" si="2"/>
        <v>40</v>
      </c>
      <c r="CH16" s="57">
        <f t="shared" si="2"/>
        <v>16</v>
      </c>
      <c r="CI16" s="57">
        <f t="shared" si="2"/>
        <v>16</v>
      </c>
    </row>
    <row r="17" spans="1:87">
      <c r="N17" s="84" t="s">
        <v>191</v>
      </c>
      <c r="O17" s="27" t="s">
        <v>192</v>
      </c>
      <c r="P17" s="55">
        <f>P12/8</f>
        <v>6.25E-2</v>
      </c>
      <c r="Q17" s="55"/>
      <c r="R17" s="55">
        <v>0.25</v>
      </c>
      <c r="S17" s="55">
        <v>0.25</v>
      </c>
      <c r="T17" s="55"/>
      <c r="U17" s="55"/>
      <c r="V17" s="55"/>
      <c r="W17" s="55">
        <v>0.25</v>
      </c>
      <c r="X17" s="55"/>
      <c r="Y17" s="55">
        <f>Y12/8</f>
        <v>6.25E-2</v>
      </c>
      <c r="Z17" s="55"/>
      <c r="AA17" s="55">
        <v>0.25</v>
      </c>
      <c r="AB17" s="55">
        <v>0.25</v>
      </c>
      <c r="AC17" s="55"/>
      <c r="AD17" s="55"/>
      <c r="AE17" s="55"/>
      <c r="AF17" s="55">
        <v>0.25</v>
      </c>
      <c r="AG17" s="55"/>
      <c r="AH17" s="55">
        <f>AH12/8</f>
        <v>6.25E-2</v>
      </c>
      <c r="AI17" s="55">
        <f t="shared" ref="AI17:AK18" si="3">AI12/8</f>
        <v>0.25</v>
      </c>
      <c r="AJ17" s="55">
        <f t="shared" si="3"/>
        <v>0.25</v>
      </c>
      <c r="AK17" s="55"/>
      <c r="AL17" s="55">
        <f t="shared" ref="AL17:AR19" si="4">AL12/8</f>
        <v>6.25E-2</v>
      </c>
      <c r="AM17" s="55">
        <f t="shared" si="4"/>
        <v>0.125</v>
      </c>
      <c r="AN17" s="55">
        <f t="shared" si="4"/>
        <v>6.25E-2</v>
      </c>
      <c r="AO17" s="55">
        <f t="shared" si="4"/>
        <v>0.625</v>
      </c>
      <c r="AP17" s="55">
        <f t="shared" si="4"/>
        <v>0</v>
      </c>
      <c r="AQ17" s="55">
        <f>AQ12/8</f>
        <v>6.25E-2</v>
      </c>
      <c r="AR17" s="55">
        <v>0</v>
      </c>
      <c r="AS17" s="55">
        <v>6.25E-2</v>
      </c>
      <c r="AT17" s="55">
        <v>0.5</v>
      </c>
      <c r="AU17" s="55">
        <v>0.5</v>
      </c>
      <c r="AV17" s="55">
        <v>0.25</v>
      </c>
      <c r="AW17" s="55">
        <v>0.25</v>
      </c>
      <c r="AX17" s="55">
        <v>0.25</v>
      </c>
      <c r="AY17" s="55">
        <v>0.375</v>
      </c>
      <c r="AZ17" s="55">
        <v>0.25</v>
      </c>
      <c r="BA17" s="55">
        <v>0.375</v>
      </c>
      <c r="BB17" s="55">
        <v>0.25</v>
      </c>
      <c r="BC17" s="55">
        <v>0.5</v>
      </c>
      <c r="BD17" s="55">
        <v>0.125</v>
      </c>
      <c r="BE17" s="55">
        <v>0.2</v>
      </c>
      <c r="BF17" s="55">
        <v>6.25E-2</v>
      </c>
      <c r="BG17" s="55">
        <v>0.25</v>
      </c>
      <c r="BH17" s="55">
        <v>0.25</v>
      </c>
      <c r="BI17" s="55">
        <v>0.25</v>
      </c>
      <c r="BJ17" s="55">
        <v>0.25</v>
      </c>
      <c r="BK17" s="55">
        <v>0.25</v>
      </c>
      <c r="BL17" s="55">
        <v>0.5</v>
      </c>
      <c r="BM17" s="55">
        <v>0.5</v>
      </c>
      <c r="BN17" s="55">
        <v>0.5</v>
      </c>
      <c r="BO17" s="55">
        <v>0.5</v>
      </c>
      <c r="BP17" s="55">
        <v>0.5</v>
      </c>
      <c r="BQ17" s="55">
        <v>0.5</v>
      </c>
      <c r="BR17" s="55">
        <v>0.5</v>
      </c>
      <c r="BS17" s="55">
        <v>0.5</v>
      </c>
      <c r="BT17" s="55">
        <v>0.5</v>
      </c>
      <c r="BU17" s="55">
        <v>0.5</v>
      </c>
      <c r="BV17" s="55">
        <v>0.5</v>
      </c>
      <c r="BW17" s="55">
        <v>0.5</v>
      </c>
      <c r="BX17" s="55">
        <v>0.5</v>
      </c>
      <c r="BY17" s="55">
        <v>0.5</v>
      </c>
      <c r="BZ17" s="55">
        <v>0.5</v>
      </c>
      <c r="CA17" s="55">
        <v>0.5</v>
      </c>
      <c r="CB17" s="55">
        <v>0.5</v>
      </c>
      <c r="CC17" s="55">
        <v>0.5</v>
      </c>
      <c r="CD17" s="55">
        <v>0.5</v>
      </c>
      <c r="CE17" s="55">
        <v>0.5</v>
      </c>
      <c r="CF17" s="55">
        <v>0.5</v>
      </c>
      <c r="CG17" s="55">
        <v>0.5</v>
      </c>
      <c r="CH17" s="55">
        <v>0.5</v>
      </c>
      <c r="CI17" s="55">
        <v>0.5</v>
      </c>
    </row>
    <row r="18" spans="1:87">
      <c r="N18" s="84"/>
      <c r="O18" s="27" t="s">
        <v>193</v>
      </c>
      <c r="P18" s="55">
        <f>P13/8</f>
        <v>1.6875</v>
      </c>
      <c r="Q18" s="55">
        <v>0.5</v>
      </c>
      <c r="R18" s="55">
        <v>3.75</v>
      </c>
      <c r="S18" s="55">
        <v>2.5</v>
      </c>
      <c r="T18" s="55">
        <v>0.5</v>
      </c>
      <c r="U18" s="55">
        <v>0.5</v>
      </c>
      <c r="V18" s="55">
        <v>0.5</v>
      </c>
      <c r="W18" s="55">
        <v>1.75</v>
      </c>
      <c r="X18" s="55">
        <v>1</v>
      </c>
      <c r="Y18" s="55">
        <f>Y13/8</f>
        <v>1.1875</v>
      </c>
      <c r="Z18" s="55">
        <v>0.5</v>
      </c>
      <c r="AA18" s="55">
        <v>3.75</v>
      </c>
      <c r="AB18" s="55">
        <v>2.5</v>
      </c>
      <c r="AC18" s="55">
        <v>0.5</v>
      </c>
      <c r="AD18" s="55">
        <v>0.5</v>
      </c>
      <c r="AE18" s="55">
        <v>0.5</v>
      </c>
      <c r="AF18" s="55">
        <v>1.75</v>
      </c>
      <c r="AG18" s="55">
        <v>1</v>
      </c>
      <c r="AH18" s="55">
        <f>AH13/8</f>
        <v>0.9375</v>
      </c>
      <c r="AI18" s="55">
        <f t="shared" si="3"/>
        <v>3.75</v>
      </c>
      <c r="AJ18" s="55">
        <f t="shared" si="3"/>
        <v>2.5</v>
      </c>
      <c r="AK18" s="55">
        <f t="shared" si="3"/>
        <v>0.5</v>
      </c>
      <c r="AL18" s="55">
        <f t="shared" si="4"/>
        <v>0.9375</v>
      </c>
      <c r="AM18" s="55">
        <f t="shared" si="4"/>
        <v>1</v>
      </c>
      <c r="AN18" s="55">
        <f t="shared" si="4"/>
        <v>0.4375</v>
      </c>
      <c r="AO18" s="55">
        <f t="shared" si="4"/>
        <v>1.375</v>
      </c>
      <c r="AP18" s="55">
        <f t="shared" si="4"/>
        <v>0.5</v>
      </c>
      <c r="AQ18" s="55">
        <f>AQ13/8</f>
        <v>0.875</v>
      </c>
      <c r="AR18" s="55">
        <f t="shared" si="4"/>
        <v>1</v>
      </c>
      <c r="AS18" s="55">
        <v>0.4375</v>
      </c>
      <c r="AT18" s="55">
        <v>2.5</v>
      </c>
      <c r="AU18" s="55">
        <v>3.5</v>
      </c>
      <c r="AV18" s="55">
        <v>0.75</v>
      </c>
      <c r="AW18" s="55">
        <v>3.75</v>
      </c>
      <c r="AX18" s="55">
        <v>2.5</v>
      </c>
      <c r="AY18" s="55">
        <v>1.125</v>
      </c>
      <c r="AZ18" s="55">
        <v>0.5</v>
      </c>
      <c r="BA18" s="55">
        <v>0.5</v>
      </c>
      <c r="BB18" s="55">
        <v>0.75</v>
      </c>
      <c r="BC18" s="55">
        <v>1.5</v>
      </c>
      <c r="BD18" s="55">
        <v>0.375</v>
      </c>
      <c r="BE18" s="55">
        <v>0.8</v>
      </c>
      <c r="BF18" s="55">
        <v>1.1875</v>
      </c>
      <c r="BG18" s="55">
        <v>1.75</v>
      </c>
      <c r="BH18" s="55">
        <v>3.75</v>
      </c>
      <c r="BI18" s="55">
        <v>2.5</v>
      </c>
      <c r="BJ18" s="55">
        <v>3.75</v>
      </c>
      <c r="BK18" s="55">
        <v>2.5</v>
      </c>
      <c r="BL18" s="55">
        <v>3.5</v>
      </c>
      <c r="BM18" s="55">
        <v>2.5</v>
      </c>
      <c r="BN18" s="55">
        <v>1.5</v>
      </c>
      <c r="BO18" s="55">
        <v>4.5</v>
      </c>
      <c r="BP18" s="55">
        <v>1.5</v>
      </c>
      <c r="BQ18" s="55">
        <v>1.5</v>
      </c>
      <c r="BR18" s="55">
        <v>2.5</v>
      </c>
      <c r="BS18" s="55">
        <v>2.5</v>
      </c>
      <c r="BT18" s="55">
        <v>1.5</v>
      </c>
      <c r="BU18" s="55">
        <v>3</v>
      </c>
      <c r="BV18" s="55">
        <v>2.5</v>
      </c>
      <c r="BW18" s="55">
        <v>3.5</v>
      </c>
      <c r="BX18" s="55">
        <v>2.5</v>
      </c>
      <c r="BY18" s="55">
        <v>4.5</v>
      </c>
      <c r="BZ18" s="55">
        <v>1.5</v>
      </c>
      <c r="CA18" s="55">
        <v>1.5</v>
      </c>
      <c r="CB18" s="55">
        <v>2.5</v>
      </c>
      <c r="CC18" s="55">
        <v>2.5</v>
      </c>
      <c r="CD18" s="55">
        <v>1.5</v>
      </c>
      <c r="CE18" s="55">
        <v>3.5</v>
      </c>
      <c r="CF18" s="55">
        <v>2.5</v>
      </c>
      <c r="CG18" s="55">
        <v>4.5</v>
      </c>
      <c r="CH18" s="55">
        <v>1.5</v>
      </c>
      <c r="CI18" s="55">
        <v>1.5</v>
      </c>
    </row>
    <row r="19" spans="1:87" ht="26.1">
      <c r="N19" s="84"/>
      <c r="O19" s="27" t="s">
        <v>194</v>
      </c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>
        <f t="shared" si="4"/>
        <v>6.25E-2</v>
      </c>
      <c r="AM19" s="55">
        <f t="shared" si="4"/>
        <v>0.375</v>
      </c>
      <c r="AN19" s="55"/>
      <c r="AO19" s="55">
        <f t="shared" si="4"/>
        <v>6.25E-2</v>
      </c>
      <c r="AP19" s="55"/>
      <c r="AQ19" s="55">
        <f>AQ14/8</f>
        <v>6.25E-2</v>
      </c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</row>
    <row r="20" spans="1:87" s="50" customFormat="1">
      <c r="M20" s="51"/>
      <c r="N20" s="84"/>
      <c r="O20" s="52" t="s">
        <v>190</v>
      </c>
      <c r="P20" s="58">
        <f t="shared" ref="P20:CD20" si="5">SUM(P17:P19)</f>
        <v>1.75</v>
      </c>
      <c r="Q20" s="58">
        <f t="shared" si="5"/>
        <v>0.5</v>
      </c>
      <c r="R20" s="58">
        <f t="shared" si="5"/>
        <v>4</v>
      </c>
      <c r="S20" s="58">
        <f t="shared" si="5"/>
        <v>2.75</v>
      </c>
      <c r="T20" s="58">
        <f t="shared" si="5"/>
        <v>0.5</v>
      </c>
      <c r="U20" s="58">
        <f t="shared" si="5"/>
        <v>0.5</v>
      </c>
      <c r="V20" s="58">
        <f t="shared" si="5"/>
        <v>0.5</v>
      </c>
      <c r="W20" s="58">
        <f t="shared" si="5"/>
        <v>2</v>
      </c>
      <c r="X20" s="58">
        <f t="shared" si="5"/>
        <v>1</v>
      </c>
      <c r="Y20" s="58">
        <f t="shared" si="5"/>
        <v>1.25</v>
      </c>
      <c r="Z20" s="58">
        <f t="shared" si="5"/>
        <v>0.5</v>
      </c>
      <c r="AA20" s="58">
        <f t="shared" si="5"/>
        <v>4</v>
      </c>
      <c r="AB20" s="58">
        <f t="shared" si="5"/>
        <v>2.75</v>
      </c>
      <c r="AC20" s="58">
        <f t="shared" si="5"/>
        <v>0.5</v>
      </c>
      <c r="AD20" s="58">
        <f t="shared" si="5"/>
        <v>0.5</v>
      </c>
      <c r="AE20" s="58">
        <f t="shared" si="5"/>
        <v>0.5</v>
      </c>
      <c r="AF20" s="58">
        <f t="shared" si="5"/>
        <v>2</v>
      </c>
      <c r="AG20" s="58">
        <f t="shared" si="5"/>
        <v>1</v>
      </c>
      <c r="AH20" s="58">
        <f t="shared" si="5"/>
        <v>1</v>
      </c>
      <c r="AI20" s="58">
        <f t="shared" si="5"/>
        <v>4</v>
      </c>
      <c r="AJ20" s="58">
        <f t="shared" si="5"/>
        <v>2.75</v>
      </c>
      <c r="AK20" s="58">
        <f t="shared" si="5"/>
        <v>0.5</v>
      </c>
      <c r="AL20" s="58">
        <f t="shared" si="5"/>
        <v>1.0625</v>
      </c>
      <c r="AM20" s="58">
        <f t="shared" si="5"/>
        <v>1.5</v>
      </c>
      <c r="AN20" s="58">
        <f t="shared" si="5"/>
        <v>0.5</v>
      </c>
      <c r="AO20" s="58">
        <f t="shared" si="5"/>
        <v>2.0625</v>
      </c>
      <c r="AP20" s="58">
        <f t="shared" si="5"/>
        <v>0.5</v>
      </c>
      <c r="AQ20" s="58">
        <f t="shared" si="5"/>
        <v>1</v>
      </c>
      <c r="AR20" s="58">
        <f t="shared" si="5"/>
        <v>1</v>
      </c>
      <c r="AS20" s="58">
        <f t="shared" si="5"/>
        <v>0.5</v>
      </c>
      <c r="AT20" s="58">
        <f t="shared" si="5"/>
        <v>3</v>
      </c>
      <c r="AU20" s="58">
        <f t="shared" si="5"/>
        <v>4</v>
      </c>
      <c r="AV20" s="58">
        <f t="shared" si="5"/>
        <v>1</v>
      </c>
      <c r="AW20" s="58">
        <f t="shared" si="5"/>
        <v>4</v>
      </c>
      <c r="AX20" s="58">
        <f t="shared" si="5"/>
        <v>2.75</v>
      </c>
      <c r="AY20" s="58">
        <f t="shared" si="5"/>
        <v>1.5</v>
      </c>
      <c r="AZ20" s="58">
        <f t="shared" si="5"/>
        <v>0.75</v>
      </c>
      <c r="BA20" s="58">
        <f t="shared" si="5"/>
        <v>0.875</v>
      </c>
      <c r="BB20" s="58">
        <f t="shared" si="5"/>
        <v>1</v>
      </c>
      <c r="BC20" s="58">
        <f t="shared" si="5"/>
        <v>2</v>
      </c>
      <c r="BD20" s="58">
        <f t="shared" si="5"/>
        <v>0.5</v>
      </c>
      <c r="BE20" s="58">
        <f t="shared" si="5"/>
        <v>1</v>
      </c>
      <c r="BF20" s="58">
        <f t="shared" si="5"/>
        <v>1.25</v>
      </c>
      <c r="BG20" s="58">
        <f t="shared" si="5"/>
        <v>2</v>
      </c>
      <c r="BH20" s="58">
        <f t="shared" si="5"/>
        <v>4</v>
      </c>
      <c r="BI20" s="58">
        <f t="shared" si="5"/>
        <v>2.75</v>
      </c>
      <c r="BJ20" s="58">
        <f t="shared" si="5"/>
        <v>4</v>
      </c>
      <c r="BK20" s="58">
        <f t="shared" si="5"/>
        <v>2.75</v>
      </c>
      <c r="BL20" s="58">
        <f t="shared" si="5"/>
        <v>4</v>
      </c>
      <c r="BM20" s="58">
        <f t="shared" si="5"/>
        <v>3</v>
      </c>
      <c r="BN20" s="58">
        <f t="shared" si="5"/>
        <v>2</v>
      </c>
      <c r="BO20" s="58">
        <f t="shared" si="5"/>
        <v>5</v>
      </c>
      <c r="BP20" s="58">
        <f t="shared" si="5"/>
        <v>2</v>
      </c>
      <c r="BQ20" s="58">
        <f t="shared" si="5"/>
        <v>2</v>
      </c>
      <c r="BR20" s="58">
        <f t="shared" si="5"/>
        <v>3</v>
      </c>
      <c r="BS20" s="58">
        <f t="shared" si="5"/>
        <v>3</v>
      </c>
      <c r="BT20" s="58">
        <f t="shared" si="5"/>
        <v>2</v>
      </c>
      <c r="BU20" s="58">
        <f t="shared" si="5"/>
        <v>3.5</v>
      </c>
      <c r="BV20" s="58">
        <f t="shared" si="5"/>
        <v>3</v>
      </c>
      <c r="BW20" s="58">
        <f t="shared" si="5"/>
        <v>4</v>
      </c>
      <c r="BX20" s="58">
        <f t="shared" si="5"/>
        <v>3</v>
      </c>
      <c r="BY20" s="58">
        <f t="shared" si="5"/>
        <v>5</v>
      </c>
      <c r="BZ20" s="58">
        <f t="shared" si="5"/>
        <v>2</v>
      </c>
      <c r="CA20" s="58">
        <f t="shared" si="5"/>
        <v>2</v>
      </c>
      <c r="CB20" s="58">
        <f t="shared" si="5"/>
        <v>3</v>
      </c>
      <c r="CC20" s="58">
        <f t="shared" si="5"/>
        <v>3</v>
      </c>
      <c r="CD20" s="58">
        <f t="shared" si="5"/>
        <v>2</v>
      </c>
      <c r="CE20" s="58">
        <f t="shared" ref="CE20:CI20" si="6">SUM(CE17:CE19)</f>
        <v>4</v>
      </c>
      <c r="CF20" s="58">
        <f t="shared" si="6"/>
        <v>3</v>
      </c>
      <c r="CG20" s="58">
        <f t="shared" si="6"/>
        <v>5</v>
      </c>
      <c r="CH20" s="58">
        <f t="shared" si="6"/>
        <v>2</v>
      </c>
      <c r="CI20" s="58">
        <f t="shared" si="6"/>
        <v>2</v>
      </c>
    </row>
    <row r="21" spans="1:87" hidden="1">
      <c r="M21" s="3"/>
      <c r="N21" s="74" t="s">
        <v>195</v>
      </c>
      <c r="O21" s="28" t="s">
        <v>196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</row>
    <row r="22" spans="1:87" hidden="1">
      <c r="N22" s="75"/>
      <c r="O22" s="28" t="s">
        <v>192</v>
      </c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</row>
    <row r="23" spans="1:87" hidden="1">
      <c r="N23" s="75"/>
      <c r="O23" s="28" t="s">
        <v>193</v>
      </c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</row>
    <row r="24" spans="1:87" ht="26.1" hidden="1">
      <c r="N24" s="75"/>
      <c r="O24" s="28" t="s">
        <v>194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</row>
    <row r="25" spans="1:87" hidden="1">
      <c r="N25" s="75"/>
      <c r="O25" s="29" t="s">
        <v>190</v>
      </c>
      <c r="P25" s="57">
        <f t="shared" ref="P25:CD25" si="7">SUM(P22:P24)</f>
        <v>0</v>
      </c>
      <c r="Q25" s="57">
        <f t="shared" si="7"/>
        <v>0</v>
      </c>
      <c r="R25" s="57">
        <f t="shared" si="7"/>
        <v>0</v>
      </c>
      <c r="S25" s="57">
        <f t="shared" si="7"/>
        <v>0</v>
      </c>
      <c r="T25" s="57">
        <f t="shared" si="7"/>
        <v>0</v>
      </c>
      <c r="U25" s="57">
        <f t="shared" si="7"/>
        <v>0</v>
      </c>
      <c r="V25" s="57">
        <f t="shared" si="7"/>
        <v>0</v>
      </c>
      <c r="W25" s="57">
        <f t="shared" si="7"/>
        <v>0</v>
      </c>
      <c r="X25" s="57">
        <f t="shared" si="7"/>
        <v>0</v>
      </c>
      <c r="Y25" s="57">
        <f t="shared" si="7"/>
        <v>0</v>
      </c>
      <c r="Z25" s="57">
        <f t="shared" si="7"/>
        <v>0</v>
      </c>
      <c r="AA25" s="57">
        <f t="shared" si="7"/>
        <v>0</v>
      </c>
      <c r="AB25" s="57">
        <f t="shared" si="7"/>
        <v>0</v>
      </c>
      <c r="AC25" s="57">
        <f t="shared" si="7"/>
        <v>0</v>
      </c>
      <c r="AD25" s="57">
        <f t="shared" si="7"/>
        <v>0</v>
      </c>
      <c r="AE25" s="57">
        <f t="shared" si="7"/>
        <v>0</v>
      </c>
      <c r="AF25" s="57">
        <f t="shared" si="7"/>
        <v>0</v>
      </c>
      <c r="AG25" s="57">
        <f t="shared" si="7"/>
        <v>0</v>
      </c>
      <c r="AH25" s="57">
        <f t="shared" si="7"/>
        <v>0</v>
      </c>
      <c r="AI25" s="57">
        <f t="shared" si="7"/>
        <v>0</v>
      </c>
      <c r="AJ25" s="57">
        <f t="shared" si="7"/>
        <v>0</v>
      </c>
      <c r="AK25" s="57">
        <f t="shared" si="7"/>
        <v>0</v>
      </c>
      <c r="AL25" s="57">
        <f t="shared" si="7"/>
        <v>0</v>
      </c>
      <c r="AM25" s="57">
        <f t="shared" si="7"/>
        <v>0</v>
      </c>
      <c r="AN25" s="57">
        <f t="shared" si="7"/>
        <v>0</v>
      </c>
      <c r="AO25" s="57">
        <f t="shared" si="7"/>
        <v>0</v>
      </c>
      <c r="AP25" s="57"/>
      <c r="AQ25" s="57"/>
      <c r="AR25" s="57"/>
      <c r="AS25" s="57">
        <f t="shared" si="7"/>
        <v>0</v>
      </c>
      <c r="AT25" s="57">
        <f t="shared" si="7"/>
        <v>0</v>
      </c>
      <c r="AU25" s="57">
        <f t="shared" si="7"/>
        <v>0</v>
      </c>
      <c r="AV25" s="57">
        <f t="shared" si="7"/>
        <v>0</v>
      </c>
      <c r="AW25" s="57">
        <f t="shared" si="7"/>
        <v>0</v>
      </c>
      <c r="AX25" s="57">
        <f t="shared" si="7"/>
        <v>0</v>
      </c>
      <c r="AY25" s="57">
        <f t="shared" si="7"/>
        <v>0</v>
      </c>
      <c r="AZ25" s="57">
        <f t="shared" si="7"/>
        <v>0</v>
      </c>
      <c r="BA25" s="57">
        <f t="shared" si="7"/>
        <v>0</v>
      </c>
      <c r="BB25" s="57">
        <f t="shared" si="7"/>
        <v>0</v>
      </c>
      <c r="BC25" s="57">
        <f t="shared" si="7"/>
        <v>0</v>
      </c>
      <c r="BD25" s="57">
        <f t="shared" si="7"/>
        <v>0</v>
      </c>
      <c r="BE25" s="57">
        <f t="shared" si="7"/>
        <v>0</v>
      </c>
      <c r="BF25" s="57">
        <f t="shared" si="7"/>
        <v>0</v>
      </c>
      <c r="BG25" s="57">
        <f t="shared" si="7"/>
        <v>0</v>
      </c>
      <c r="BH25" s="57">
        <f t="shared" si="7"/>
        <v>0</v>
      </c>
      <c r="BI25" s="57">
        <f t="shared" si="7"/>
        <v>0</v>
      </c>
      <c r="BJ25" s="57">
        <f t="shared" si="7"/>
        <v>0</v>
      </c>
      <c r="BK25" s="57">
        <f t="shared" si="7"/>
        <v>0</v>
      </c>
      <c r="BL25" s="57">
        <f t="shared" si="7"/>
        <v>0</v>
      </c>
      <c r="BM25" s="57">
        <f t="shared" si="7"/>
        <v>0</v>
      </c>
      <c r="BN25" s="57">
        <f t="shared" si="7"/>
        <v>0</v>
      </c>
      <c r="BO25" s="57">
        <f t="shared" si="7"/>
        <v>0</v>
      </c>
      <c r="BP25" s="57">
        <f t="shared" si="7"/>
        <v>0</v>
      </c>
      <c r="BQ25" s="57">
        <f t="shared" si="7"/>
        <v>0</v>
      </c>
      <c r="BR25" s="57">
        <f t="shared" si="7"/>
        <v>0</v>
      </c>
      <c r="BS25" s="57">
        <f t="shared" si="7"/>
        <v>0</v>
      </c>
      <c r="BT25" s="57">
        <f t="shared" si="7"/>
        <v>0</v>
      </c>
      <c r="BU25" s="57">
        <f t="shared" si="7"/>
        <v>0</v>
      </c>
      <c r="BV25" s="57">
        <f t="shared" si="7"/>
        <v>0</v>
      </c>
      <c r="BW25" s="57">
        <f t="shared" si="7"/>
        <v>0</v>
      </c>
      <c r="BX25" s="57">
        <f t="shared" si="7"/>
        <v>0</v>
      </c>
      <c r="BY25" s="57">
        <f t="shared" si="7"/>
        <v>0</v>
      </c>
      <c r="BZ25" s="57">
        <f t="shared" si="7"/>
        <v>0</v>
      </c>
      <c r="CA25" s="57">
        <f t="shared" si="7"/>
        <v>0</v>
      </c>
      <c r="CB25" s="57">
        <f t="shared" si="7"/>
        <v>0</v>
      </c>
      <c r="CC25" s="57">
        <f t="shared" si="7"/>
        <v>0</v>
      </c>
      <c r="CD25" s="57">
        <f t="shared" si="7"/>
        <v>0</v>
      </c>
      <c r="CE25" s="57">
        <f t="shared" ref="CE25:CI25" si="8">SUM(CE22:CE24)</f>
        <v>0</v>
      </c>
      <c r="CF25" s="57">
        <f t="shared" si="8"/>
        <v>0</v>
      </c>
      <c r="CG25" s="57">
        <f t="shared" si="8"/>
        <v>0</v>
      </c>
      <c r="CH25" s="57">
        <f t="shared" si="8"/>
        <v>0</v>
      </c>
      <c r="CI25" s="57">
        <f t="shared" si="8"/>
        <v>0</v>
      </c>
    </row>
    <row r="26" spans="1:87">
      <c r="M26" s="3"/>
      <c r="N26" s="4" t="s">
        <v>197</v>
      </c>
      <c r="O26" s="4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</row>
    <row r="27" spans="1:87">
      <c r="M27" s="3"/>
      <c r="N27" s="4" t="s">
        <v>198</v>
      </c>
      <c r="O27" s="4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</row>
    <row r="28" spans="1:87">
      <c r="A28" s="38"/>
      <c r="B28" s="64" t="s">
        <v>199</v>
      </c>
      <c r="C28" s="65"/>
      <c r="D28" s="65"/>
      <c r="E28" s="65"/>
      <c r="F28" s="65"/>
      <c r="G28" s="65"/>
      <c r="H28" s="65"/>
      <c r="I28" s="65"/>
      <c r="J28" s="65"/>
      <c r="K28" s="65"/>
      <c r="N28" s="5" t="s">
        <v>200</v>
      </c>
      <c r="O28" s="5"/>
      <c r="P28" s="69">
        <f>COUNTIF(P31:P66,"〇")</f>
        <v>0</v>
      </c>
      <c r="Q28" s="69">
        <f>COUNTIF(Q31:Q66,"〇")</f>
        <v>6</v>
      </c>
      <c r="R28" s="69">
        <f>COUNTIF(R31:R66,"〇")</f>
        <v>2</v>
      </c>
      <c r="S28" s="69">
        <f t="shared" ref="S28:CD28" si="9">COUNTIF(S31:S66,"〇")</f>
        <v>2</v>
      </c>
      <c r="T28" s="69">
        <f t="shared" si="9"/>
        <v>14</v>
      </c>
      <c r="U28" s="69">
        <f t="shared" si="9"/>
        <v>4</v>
      </c>
      <c r="V28" s="69">
        <f t="shared" si="9"/>
        <v>3</v>
      </c>
      <c r="W28" s="69">
        <f t="shared" si="9"/>
        <v>9</v>
      </c>
      <c r="X28" s="69">
        <f t="shared" si="9"/>
        <v>4</v>
      </c>
      <c r="Y28" s="69">
        <f t="shared" si="9"/>
        <v>0</v>
      </c>
      <c r="Z28" s="69">
        <f t="shared" si="9"/>
        <v>6</v>
      </c>
      <c r="AA28" s="69">
        <f t="shared" si="9"/>
        <v>2</v>
      </c>
      <c r="AB28" s="69">
        <f t="shared" si="9"/>
        <v>2</v>
      </c>
      <c r="AC28" s="69">
        <f t="shared" si="9"/>
        <v>14</v>
      </c>
      <c r="AD28" s="69">
        <f t="shared" si="9"/>
        <v>4</v>
      </c>
      <c r="AE28" s="69">
        <f t="shared" si="9"/>
        <v>3</v>
      </c>
      <c r="AF28" s="69">
        <f t="shared" si="9"/>
        <v>9</v>
      </c>
      <c r="AG28" s="69">
        <f t="shared" si="9"/>
        <v>4</v>
      </c>
      <c r="AH28" s="69">
        <f t="shared" si="9"/>
        <v>2</v>
      </c>
      <c r="AI28" s="69">
        <f t="shared" si="9"/>
        <v>1</v>
      </c>
      <c r="AJ28" s="69">
        <f t="shared" si="9"/>
        <v>1</v>
      </c>
      <c r="AK28" s="69">
        <f t="shared" si="9"/>
        <v>3</v>
      </c>
      <c r="AL28" s="69">
        <f t="shared" si="9"/>
        <v>1</v>
      </c>
      <c r="AM28" s="69">
        <f t="shared" si="9"/>
        <v>1</v>
      </c>
      <c r="AN28" s="69">
        <f t="shared" si="9"/>
        <v>1</v>
      </c>
      <c r="AO28" s="69">
        <f t="shared" si="9"/>
        <v>1</v>
      </c>
      <c r="AP28" s="69">
        <f t="shared" si="9"/>
        <v>1</v>
      </c>
      <c r="AQ28" s="69">
        <f t="shared" si="9"/>
        <v>10</v>
      </c>
      <c r="AR28" s="69">
        <f t="shared" si="9"/>
        <v>1</v>
      </c>
      <c r="AS28" s="69">
        <f t="shared" si="9"/>
        <v>1</v>
      </c>
      <c r="AT28" s="69">
        <f t="shared" si="9"/>
        <v>10</v>
      </c>
      <c r="AU28" s="69">
        <f t="shared" si="9"/>
        <v>1</v>
      </c>
      <c r="AV28" s="69">
        <f t="shared" si="9"/>
        <v>1</v>
      </c>
      <c r="AW28" s="69">
        <f t="shared" si="9"/>
        <v>2</v>
      </c>
      <c r="AX28" s="69">
        <f t="shared" si="9"/>
        <v>2</v>
      </c>
      <c r="AY28" s="69">
        <f t="shared" si="9"/>
        <v>10</v>
      </c>
      <c r="AZ28" s="69">
        <f t="shared" si="9"/>
        <v>5</v>
      </c>
      <c r="BA28" s="69">
        <f t="shared" si="9"/>
        <v>1</v>
      </c>
      <c r="BB28" s="69">
        <f t="shared" si="9"/>
        <v>1</v>
      </c>
      <c r="BC28" s="69">
        <f t="shared" si="9"/>
        <v>1</v>
      </c>
      <c r="BD28" s="69">
        <f t="shared" si="9"/>
        <v>1</v>
      </c>
      <c r="BE28" s="69">
        <f t="shared" si="9"/>
        <v>1</v>
      </c>
      <c r="BF28" s="69">
        <f t="shared" si="9"/>
        <v>1</v>
      </c>
      <c r="BG28" s="69">
        <f t="shared" si="9"/>
        <v>10</v>
      </c>
      <c r="BH28" s="69">
        <f t="shared" si="9"/>
        <v>13</v>
      </c>
      <c r="BI28" s="69">
        <f t="shared" si="9"/>
        <v>0</v>
      </c>
      <c r="BJ28" s="69">
        <f t="shared" si="9"/>
        <v>12</v>
      </c>
      <c r="BK28" s="69">
        <f t="shared" si="9"/>
        <v>0</v>
      </c>
      <c r="BL28" s="69">
        <f t="shared" si="9"/>
        <v>1</v>
      </c>
      <c r="BM28" s="69">
        <f t="shared" si="9"/>
        <v>1</v>
      </c>
      <c r="BN28" s="69">
        <f t="shared" si="9"/>
        <v>1</v>
      </c>
      <c r="BO28" s="69">
        <f t="shared" si="9"/>
        <v>1</v>
      </c>
      <c r="BP28" s="69">
        <f t="shared" si="9"/>
        <v>1</v>
      </c>
      <c r="BQ28" s="69">
        <f t="shared" si="9"/>
        <v>1</v>
      </c>
      <c r="BR28" s="69">
        <f t="shared" si="9"/>
        <v>1</v>
      </c>
      <c r="BS28" s="69">
        <f t="shared" si="9"/>
        <v>1</v>
      </c>
      <c r="BT28" s="69">
        <f t="shared" si="9"/>
        <v>1</v>
      </c>
      <c r="BU28" s="69">
        <f t="shared" si="9"/>
        <v>1</v>
      </c>
      <c r="BV28" s="69">
        <f t="shared" si="9"/>
        <v>1</v>
      </c>
      <c r="BW28" s="69">
        <f t="shared" si="9"/>
        <v>1</v>
      </c>
      <c r="BX28" s="69">
        <f t="shared" si="9"/>
        <v>1</v>
      </c>
      <c r="BY28" s="69">
        <f t="shared" si="9"/>
        <v>1</v>
      </c>
      <c r="BZ28" s="69">
        <f t="shared" si="9"/>
        <v>1</v>
      </c>
      <c r="CA28" s="69">
        <f t="shared" si="9"/>
        <v>1</v>
      </c>
      <c r="CB28" s="69">
        <f t="shared" si="9"/>
        <v>1</v>
      </c>
      <c r="CC28" s="69">
        <f t="shared" si="9"/>
        <v>1</v>
      </c>
      <c r="CD28" s="69">
        <f t="shared" si="9"/>
        <v>1</v>
      </c>
      <c r="CE28" s="69">
        <f t="shared" ref="CE28:CI28" si="10">COUNTIF(CE31:CE66,"〇")</f>
        <v>1</v>
      </c>
      <c r="CF28" s="69">
        <f t="shared" si="10"/>
        <v>1</v>
      </c>
      <c r="CG28" s="69">
        <f t="shared" si="10"/>
        <v>1</v>
      </c>
      <c r="CH28" s="69">
        <f t="shared" si="10"/>
        <v>1</v>
      </c>
      <c r="CI28" s="69">
        <f t="shared" si="10"/>
        <v>1</v>
      </c>
    </row>
    <row r="29" spans="1:87">
      <c r="A29" s="38"/>
      <c r="B29" s="64" t="s">
        <v>201</v>
      </c>
      <c r="C29" s="66"/>
      <c r="D29" s="64" t="s">
        <v>202</v>
      </c>
      <c r="E29" s="65"/>
      <c r="F29" s="66"/>
      <c r="G29" s="64" t="s">
        <v>203</v>
      </c>
      <c r="H29" s="65"/>
      <c r="I29" s="65"/>
      <c r="J29" s="65"/>
      <c r="K29" s="65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</row>
    <row r="30" spans="1:87">
      <c r="A30" s="63" t="s">
        <v>204</v>
      </c>
      <c r="B30" s="63" t="s">
        <v>205</v>
      </c>
      <c r="C30" s="63" t="s">
        <v>206</v>
      </c>
      <c r="D30" s="63" t="s">
        <v>205</v>
      </c>
      <c r="E30" s="63" t="s">
        <v>206</v>
      </c>
      <c r="F30" s="63" t="s">
        <v>207</v>
      </c>
      <c r="G30" s="63" t="s">
        <v>208</v>
      </c>
      <c r="H30" s="63" t="s">
        <v>209</v>
      </c>
      <c r="I30" s="63" t="s">
        <v>210</v>
      </c>
      <c r="J30" s="63" t="s">
        <v>211</v>
      </c>
      <c r="K30" s="63" t="s">
        <v>212</v>
      </c>
      <c r="N30" s="1" t="s">
        <v>213</v>
      </c>
      <c r="O30" s="70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</row>
    <row r="31" spans="1:87">
      <c r="A31" s="63" t="s">
        <v>214</v>
      </c>
      <c r="B31" s="63" t="s">
        <v>215</v>
      </c>
      <c r="C31" s="63" t="s">
        <v>216</v>
      </c>
      <c r="D31" s="63" t="s">
        <v>215</v>
      </c>
      <c r="E31" s="63" t="s">
        <v>216</v>
      </c>
      <c r="F31" s="63" t="s">
        <v>217</v>
      </c>
      <c r="G31" s="63" t="s">
        <v>218</v>
      </c>
      <c r="H31" s="63" t="s">
        <v>219</v>
      </c>
      <c r="I31" s="63"/>
      <c r="J31" s="63"/>
      <c r="K31" s="63" t="s">
        <v>220</v>
      </c>
      <c r="L31" s="38"/>
      <c r="M31" s="38"/>
      <c r="N31" s="1"/>
      <c r="O31" s="69">
        <f t="shared" ref="O31:O65" si="11">COUNTIF(P31:CH31,"〇")</f>
        <v>0</v>
      </c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</row>
    <row r="32" spans="1:87">
      <c r="A32" s="63" t="s">
        <v>222</v>
      </c>
      <c r="B32" s="63" t="s">
        <v>215</v>
      </c>
      <c r="C32" s="63" t="s">
        <v>216</v>
      </c>
      <c r="D32" s="63" t="s">
        <v>215</v>
      </c>
      <c r="E32" s="63" t="s">
        <v>216</v>
      </c>
      <c r="F32" s="63" t="s">
        <v>217</v>
      </c>
      <c r="G32" s="63" t="s">
        <v>218</v>
      </c>
      <c r="H32" s="63" t="s">
        <v>223</v>
      </c>
      <c r="I32" s="63"/>
      <c r="J32" s="63"/>
      <c r="K32" s="63" t="s">
        <v>220</v>
      </c>
      <c r="L32" s="38"/>
      <c r="M32" s="38"/>
      <c r="N32" s="1"/>
      <c r="O32" s="69">
        <f t="shared" si="11"/>
        <v>0</v>
      </c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</row>
    <row r="33" spans="1:87">
      <c r="A33" s="63" t="s">
        <v>224</v>
      </c>
      <c r="B33" s="63" t="s">
        <v>215</v>
      </c>
      <c r="C33" s="63" t="s">
        <v>216</v>
      </c>
      <c r="D33" s="63" t="s">
        <v>215</v>
      </c>
      <c r="E33" s="63" t="s">
        <v>216</v>
      </c>
      <c r="F33" s="63" t="s">
        <v>217</v>
      </c>
      <c r="G33" s="63" t="s">
        <v>218</v>
      </c>
      <c r="H33" s="63" t="s">
        <v>225</v>
      </c>
      <c r="I33" s="63"/>
      <c r="J33" s="63"/>
      <c r="K33" s="63" t="s">
        <v>220</v>
      </c>
      <c r="L33" s="38"/>
      <c r="M33" s="38"/>
      <c r="N33" s="1"/>
      <c r="O33" s="69">
        <f t="shared" si="11"/>
        <v>0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</row>
    <row r="34" spans="1:87">
      <c r="A34" s="63" t="s">
        <v>226</v>
      </c>
      <c r="B34" s="63" t="s">
        <v>215</v>
      </c>
      <c r="C34" s="63" t="s">
        <v>216</v>
      </c>
      <c r="D34" s="63" t="s">
        <v>215</v>
      </c>
      <c r="E34" s="63" t="s">
        <v>216</v>
      </c>
      <c r="F34" s="63" t="s">
        <v>217</v>
      </c>
      <c r="G34" s="63" t="s">
        <v>218</v>
      </c>
      <c r="H34" s="63" t="s">
        <v>227</v>
      </c>
      <c r="I34" s="63"/>
      <c r="J34" s="63"/>
      <c r="K34" s="63" t="s">
        <v>220</v>
      </c>
      <c r="L34" s="38"/>
      <c r="M34" s="38"/>
      <c r="N34" s="1"/>
      <c r="O34" s="69">
        <f t="shared" si="11"/>
        <v>0</v>
      </c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</row>
    <row r="35" spans="1:87">
      <c r="A35" s="63" t="s">
        <v>228</v>
      </c>
      <c r="B35" s="63" t="s">
        <v>215</v>
      </c>
      <c r="C35" s="63" t="s">
        <v>216</v>
      </c>
      <c r="D35" s="63" t="s">
        <v>215</v>
      </c>
      <c r="E35" s="63" t="s">
        <v>216</v>
      </c>
      <c r="F35" s="63" t="s">
        <v>217</v>
      </c>
      <c r="G35" s="63" t="s">
        <v>218</v>
      </c>
      <c r="H35" s="63" t="s">
        <v>229</v>
      </c>
      <c r="I35" s="63"/>
      <c r="J35" s="63"/>
      <c r="K35" s="63" t="s">
        <v>220</v>
      </c>
      <c r="L35" s="38"/>
      <c r="M35" s="38"/>
      <c r="N35" s="1"/>
      <c r="O35" s="69">
        <f t="shared" si="11"/>
        <v>0</v>
      </c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</row>
    <row r="36" spans="1:87">
      <c r="A36" s="63" t="s">
        <v>230</v>
      </c>
      <c r="B36" s="63" t="s">
        <v>215</v>
      </c>
      <c r="C36" s="63" t="s">
        <v>216</v>
      </c>
      <c r="D36" s="63" t="s">
        <v>215</v>
      </c>
      <c r="E36" s="63" t="s">
        <v>216</v>
      </c>
      <c r="F36" s="63" t="s">
        <v>217</v>
      </c>
      <c r="G36" s="63" t="s">
        <v>218</v>
      </c>
      <c r="H36" s="63" t="s">
        <v>231</v>
      </c>
      <c r="I36" s="63"/>
      <c r="J36" s="63"/>
      <c r="K36" s="63" t="s">
        <v>220</v>
      </c>
      <c r="L36" s="38"/>
      <c r="M36" s="38"/>
      <c r="N36" s="1"/>
      <c r="O36" s="69">
        <f t="shared" si="11"/>
        <v>0</v>
      </c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</row>
    <row r="37" spans="1:87">
      <c r="A37" s="63" t="s">
        <v>232</v>
      </c>
      <c r="B37" s="63" t="s">
        <v>215</v>
      </c>
      <c r="C37" s="63" t="s">
        <v>216</v>
      </c>
      <c r="D37" s="63" t="s">
        <v>215</v>
      </c>
      <c r="E37" s="63" t="s">
        <v>216</v>
      </c>
      <c r="F37" s="63" t="s">
        <v>217</v>
      </c>
      <c r="G37" s="63" t="s">
        <v>218</v>
      </c>
      <c r="H37" s="63" t="s">
        <v>233</v>
      </c>
      <c r="I37" s="63"/>
      <c r="J37" s="63"/>
      <c r="K37" s="63" t="s">
        <v>220</v>
      </c>
      <c r="L37" s="38"/>
      <c r="M37" s="38"/>
      <c r="N37" s="1"/>
      <c r="O37" s="69">
        <f t="shared" si="11"/>
        <v>0</v>
      </c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</row>
    <row r="38" spans="1:87">
      <c r="A38" s="63" t="s">
        <v>234</v>
      </c>
      <c r="B38" s="63" t="s">
        <v>215</v>
      </c>
      <c r="C38" s="63" t="s">
        <v>216</v>
      </c>
      <c r="D38" s="63" t="s">
        <v>215</v>
      </c>
      <c r="E38" s="63" t="s">
        <v>216</v>
      </c>
      <c r="F38" s="63" t="s">
        <v>217</v>
      </c>
      <c r="G38" s="63" t="s">
        <v>218</v>
      </c>
      <c r="H38" s="63" t="s">
        <v>235</v>
      </c>
      <c r="I38" s="63"/>
      <c r="J38" s="63"/>
      <c r="K38" s="63" t="s">
        <v>236</v>
      </c>
      <c r="L38" s="38"/>
      <c r="M38" s="38"/>
      <c r="N38" s="1"/>
      <c r="O38" s="69">
        <f t="shared" si="11"/>
        <v>0</v>
      </c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</row>
    <row r="39" spans="1:87">
      <c r="A39" s="63" t="s">
        <v>237</v>
      </c>
      <c r="B39" s="63" t="s">
        <v>215</v>
      </c>
      <c r="C39" s="63" t="s">
        <v>216</v>
      </c>
      <c r="D39" s="63" t="s">
        <v>215</v>
      </c>
      <c r="E39" s="63" t="s">
        <v>216</v>
      </c>
      <c r="F39" s="63" t="s">
        <v>217</v>
      </c>
      <c r="G39" s="63" t="s">
        <v>218</v>
      </c>
      <c r="H39" s="63" t="s">
        <v>238</v>
      </c>
      <c r="I39" s="63"/>
      <c r="J39" s="63"/>
      <c r="K39" s="63" t="s">
        <v>239</v>
      </c>
      <c r="L39" s="38"/>
      <c r="M39" s="38"/>
      <c r="N39" s="1"/>
      <c r="O39" s="69">
        <f t="shared" si="11"/>
        <v>0</v>
      </c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</row>
    <row r="40" spans="1:87">
      <c r="A40" s="63" t="s">
        <v>240</v>
      </c>
      <c r="B40" s="63" t="s">
        <v>215</v>
      </c>
      <c r="C40" s="63" t="s">
        <v>216</v>
      </c>
      <c r="D40" s="63" t="s">
        <v>215</v>
      </c>
      <c r="E40" s="63" t="s">
        <v>216</v>
      </c>
      <c r="F40" s="63" t="s">
        <v>217</v>
      </c>
      <c r="G40" s="63" t="s">
        <v>218</v>
      </c>
      <c r="H40" s="63" t="s">
        <v>241</v>
      </c>
      <c r="I40" s="63"/>
      <c r="J40" s="63"/>
      <c r="K40" s="63" t="s">
        <v>220</v>
      </c>
      <c r="L40" s="38"/>
      <c r="M40" s="38"/>
      <c r="N40" s="1"/>
      <c r="O40" s="69">
        <f t="shared" si="11"/>
        <v>0</v>
      </c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</row>
    <row r="41" spans="1:87">
      <c r="A41" s="63" t="s">
        <v>242</v>
      </c>
      <c r="B41" s="63" t="s">
        <v>215</v>
      </c>
      <c r="C41" s="63" t="s">
        <v>216</v>
      </c>
      <c r="D41" s="63" t="s">
        <v>215</v>
      </c>
      <c r="E41" s="63" t="s">
        <v>216</v>
      </c>
      <c r="F41" s="63" t="s">
        <v>217</v>
      </c>
      <c r="G41" s="63" t="s">
        <v>218</v>
      </c>
      <c r="H41" s="63" t="s">
        <v>243</v>
      </c>
      <c r="I41" s="63"/>
      <c r="J41" s="63"/>
      <c r="K41" s="63" t="s">
        <v>220</v>
      </c>
      <c r="L41" s="38"/>
      <c r="M41" s="38"/>
      <c r="N41" s="1"/>
      <c r="O41" s="69">
        <f t="shared" si="11"/>
        <v>0</v>
      </c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</row>
    <row r="42" spans="1:87">
      <c r="A42" s="63" t="s">
        <v>244</v>
      </c>
      <c r="B42" s="63" t="s">
        <v>215</v>
      </c>
      <c r="C42" s="63" t="s">
        <v>216</v>
      </c>
      <c r="D42" s="63" t="s">
        <v>215</v>
      </c>
      <c r="E42" s="63" t="s">
        <v>216</v>
      </c>
      <c r="F42" s="63" t="s">
        <v>217</v>
      </c>
      <c r="G42" s="63" t="s">
        <v>218</v>
      </c>
      <c r="H42" s="63" t="s">
        <v>245</v>
      </c>
      <c r="I42" s="63"/>
      <c r="J42" s="63"/>
      <c r="K42" s="63" t="s">
        <v>220</v>
      </c>
      <c r="L42" s="38"/>
      <c r="M42" s="38"/>
      <c r="N42" s="1"/>
      <c r="O42" s="69">
        <f t="shared" si="11"/>
        <v>0</v>
      </c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</row>
    <row r="43" spans="1:87">
      <c r="A43" s="63" t="s">
        <v>246</v>
      </c>
      <c r="B43" s="63" t="s">
        <v>215</v>
      </c>
      <c r="C43" s="63" t="s">
        <v>216</v>
      </c>
      <c r="D43" s="63" t="s">
        <v>215</v>
      </c>
      <c r="E43" s="63" t="s">
        <v>216</v>
      </c>
      <c r="F43" s="63" t="s">
        <v>217</v>
      </c>
      <c r="G43" s="63" t="s">
        <v>218</v>
      </c>
      <c r="H43" s="63" t="s">
        <v>247</v>
      </c>
      <c r="I43" s="63"/>
      <c r="J43" s="63"/>
      <c r="K43" s="63" t="s">
        <v>220</v>
      </c>
      <c r="L43" s="38"/>
      <c r="M43" s="38"/>
      <c r="N43" s="1"/>
      <c r="O43" s="69">
        <f t="shared" si="11"/>
        <v>0</v>
      </c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</row>
    <row r="44" spans="1:87">
      <c r="A44" s="63" t="s">
        <v>248</v>
      </c>
      <c r="B44" s="63" t="s">
        <v>215</v>
      </c>
      <c r="C44" s="63" t="s">
        <v>216</v>
      </c>
      <c r="D44" s="63" t="s">
        <v>215</v>
      </c>
      <c r="E44" s="63" t="s">
        <v>216</v>
      </c>
      <c r="F44" s="63" t="s">
        <v>217</v>
      </c>
      <c r="G44" s="63" t="s">
        <v>218</v>
      </c>
      <c r="H44" s="63" t="s">
        <v>249</v>
      </c>
      <c r="I44" s="63"/>
      <c r="J44" s="63"/>
      <c r="K44" s="63" t="s">
        <v>236</v>
      </c>
      <c r="L44" s="38"/>
      <c r="M44" s="38"/>
      <c r="N44" s="1"/>
      <c r="O44" s="69">
        <f t="shared" si="11"/>
        <v>0</v>
      </c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</row>
    <row r="45" spans="1:87">
      <c r="A45" s="63" t="s">
        <v>250</v>
      </c>
      <c r="B45" s="63" t="s">
        <v>215</v>
      </c>
      <c r="C45" s="63" t="s">
        <v>216</v>
      </c>
      <c r="D45" s="63" t="s">
        <v>215</v>
      </c>
      <c r="E45" s="63" t="s">
        <v>216</v>
      </c>
      <c r="F45" s="63" t="s">
        <v>217</v>
      </c>
      <c r="G45" s="63" t="s">
        <v>251</v>
      </c>
      <c r="H45" s="63" t="s">
        <v>252</v>
      </c>
      <c r="I45" s="63"/>
      <c r="J45" s="63"/>
      <c r="K45" s="63" t="s">
        <v>253</v>
      </c>
      <c r="L45" s="38"/>
      <c r="M45" s="38"/>
      <c r="N45" s="1"/>
      <c r="O45" s="69">
        <f t="shared" si="11"/>
        <v>3</v>
      </c>
      <c r="P45" s="60"/>
      <c r="Q45" s="60"/>
      <c r="R45" s="60"/>
      <c r="S45" s="60"/>
      <c r="T45" s="60" t="s">
        <v>221</v>
      </c>
      <c r="U45" s="60"/>
      <c r="V45" s="60"/>
      <c r="W45" s="60"/>
      <c r="X45" s="60"/>
      <c r="Y45" s="60"/>
      <c r="Z45" s="60"/>
      <c r="AA45" s="60"/>
      <c r="AB45" s="60"/>
      <c r="AC45" s="60" t="s">
        <v>221</v>
      </c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 t="s">
        <v>221</v>
      </c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</row>
    <row r="46" spans="1:87">
      <c r="A46" s="63" t="s">
        <v>254</v>
      </c>
      <c r="B46" s="63" t="s">
        <v>215</v>
      </c>
      <c r="C46" s="63" t="s">
        <v>216</v>
      </c>
      <c r="D46" s="63" t="s">
        <v>215</v>
      </c>
      <c r="E46" s="63" t="s">
        <v>216</v>
      </c>
      <c r="F46" s="63" t="s">
        <v>217</v>
      </c>
      <c r="G46" s="63" t="s">
        <v>251</v>
      </c>
      <c r="H46" s="63" t="s">
        <v>255</v>
      </c>
      <c r="I46" s="63"/>
      <c r="J46" s="63"/>
      <c r="K46" s="63" t="s">
        <v>256</v>
      </c>
      <c r="L46" s="38"/>
      <c r="M46" s="38"/>
      <c r="N46" s="1"/>
      <c r="O46" s="69">
        <f t="shared" si="11"/>
        <v>5</v>
      </c>
      <c r="P46" s="60"/>
      <c r="Q46" s="60"/>
      <c r="R46" s="60"/>
      <c r="S46" s="60"/>
      <c r="T46" s="60" t="s">
        <v>221</v>
      </c>
      <c r="U46" s="60"/>
      <c r="V46" s="60"/>
      <c r="W46" s="60"/>
      <c r="X46" s="60"/>
      <c r="Y46" s="60"/>
      <c r="Z46" s="60"/>
      <c r="AA46" s="60"/>
      <c r="AB46" s="60"/>
      <c r="AC46" s="60" t="s">
        <v>221</v>
      </c>
      <c r="AD46" s="60"/>
      <c r="AE46" s="60"/>
      <c r="AF46" s="60"/>
      <c r="AG46" s="60"/>
      <c r="AH46" s="60" t="s">
        <v>221</v>
      </c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 t="s">
        <v>221</v>
      </c>
      <c r="BI46" s="60"/>
      <c r="BJ46" s="60" t="s">
        <v>221</v>
      </c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</row>
    <row r="47" spans="1:87">
      <c r="A47" s="63" t="s">
        <v>257</v>
      </c>
      <c r="B47" s="63" t="s">
        <v>215</v>
      </c>
      <c r="C47" s="63" t="s">
        <v>216</v>
      </c>
      <c r="D47" s="63" t="s">
        <v>215</v>
      </c>
      <c r="E47" s="63" t="s">
        <v>216</v>
      </c>
      <c r="F47" s="63" t="s">
        <v>217</v>
      </c>
      <c r="G47" s="63" t="s">
        <v>251</v>
      </c>
      <c r="H47" s="63" t="s">
        <v>258</v>
      </c>
      <c r="I47" s="63"/>
      <c r="J47" s="63"/>
      <c r="K47" s="63" t="s">
        <v>236</v>
      </c>
      <c r="L47" s="38"/>
      <c r="M47" s="38"/>
      <c r="N47" s="1"/>
      <c r="O47" s="69">
        <f t="shared" si="11"/>
        <v>33</v>
      </c>
      <c r="P47" s="60"/>
      <c r="Q47" s="60"/>
      <c r="R47" s="60" t="s">
        <v>221</v>
      </c>
      <c r="S47" s="60" t="s">
        <v>221</v>
      </c>
      <c r="T47" s="60"/>
      <c r="U47" s="60"/>
      <c r="V47" s="60"/>
      <c r="W47" s="60"/>
      <c r="X47" s="60"/>
      <c r="Y47" s="60"/>
      <c r="Z47" s="60"/>
      <c r="AA47" s="60" t="s">
        <v>221</v>
      </c>
      <c r="AB47" s="60" t="s">
        <v>221</v>
      </c>
      <c r="AC47" s="60"/>
      <c r="AD47" s="60"/>
      <c r="AE47" s="60"/>
      <c r="AF47" s="60"/>
      <c r="AG47" s="60"/>
      <c r="AH47" s="60" t="s">
        <v>221</v>
      </c>
      <c r="AI47" s="60" t="s">
        <v>221</v>
      </c>
      <c r="AJ47" s="60" t="s">
        <v>221</v>
      </c>
      <c r="AK47" s="60" t="s">
        <v>221</v>
      </c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 t="s">
        <v>221</v>
      </c>
      <c r="AX47" s="60" t="s">
        <v>221</v>
      </c>
      <c r="AY47" s="60"/>
      <c r="AZ47" s="60"/>
      <c r="BA47" s="60"/>
      <c r="BB47" s="60"/>
      <c r="BC47" s="60"/>
      <c r="BD47" s="60"/>
      <c r="BE47" s="60"/>
      <c r="BF47" s="60"/>
      <c r="BG47" s="60"/>
      <c r="BH47" s="60" t="s">
        <v>221</v>
      </c>
      <c r="BI47" s="60"/>
      <c r="BJ47" s="60" t="s">
        <v>221</v>
      </c>
      <c r="BK47" s="60"/>
      <c r="BL47" s="60" t="s">
        <v>221</v>
      </c>
      <c r="BM47" s="60" t="s">
        <v>221</v>
      </c>
      <c r="BN47" s="60" t="s">
        <v>221</v>
      </c>
      <c r="BO47" s="60" t="s">
        <v>221</v>
      </c>
      <c r="BP47" s="60" t="s">
        <v>221</v>
      </c>
      <c r="BQ47" s="60" t="s">
        <v>221</v>
      </c>
      <c r="BR47" s="60" t="s">
        <v>221</v>
      </c>
      <c r="BS47" s="60" t="s">
        <v>221</v>
      </c>
      <c r="BT47" s="60" t="s">
        <v>221</v>
      </c>
      <c r="BU47" s="60"/>
      <c r="BV47" s="60"/>
      <c r="BW47" s="60" t="s">
        <v>221</v>
      </c>
      <c r="BX47" s="60" t="s">
        <v>221</v>
      </c>
      <c r="BY47" s="60" t="s">
        <v>221</v>
      </c>
      <c r="BZ47" s="60" t="s">
        <v>221</v>
      </c>
      <c r="CA47" s="60" t="s">
        <v>221</v>
      </c>
      <c r="CB47" s="60" t="s">
        <v>221</v>
      </c>
      <c r="CC47" s="60" t="s">
        <v>221</v>
      </c>
      <c r="CD47" s="60" t="s">
        <v>221</v>
      </c>
      <c r="CE47" s="60" t="s">
        <v>221</v>
      </c>
      <c r="CF47" s="60" t="s">
        <v>221</v>
      </c>
      <c r="CG47" s="60" t="s">
        <v>221</v>
      </c>
      <c r="CH47" s="60" t="s">
        <v>221</v>
      </c>
      <c r="CI47" s="60" t="s">
        <v>221</v>
      </c>
    </row>
    <row r="48" spans="1:87">
      <c r="A48" s="63" t="s">
        <v>259</v>
      </c>
      <c r="B48" s="63" t="s">
        <v>215</v>
      </c>
      <c r="C48" s="63" t="s">
        <v>216</v>
      </c>
      <c r="D48" s="63" t="s">
        <v>215</v>
      </c>
      <c r="E48" s="63" t="s">
        <v>216</v>
      </c>
      <c r="F48" s="63" t="s">
        <v>217</v>
      </c>
      <c r="G48" s="63" t="s">
        <v>251</v>
      </c>
      <c r="H48" s="63" t="s">
        <v>260</v>
      </c>
      <c r="I48" s="63"/>
      <c r="J48" s="63"/>
      <c r="K48" s="63" t="s">
        <v>236</v>
      </c>
      <c r="L48" s="38"/>
      <c r="M48" s="38"/>
      <c r="N48" s="1"/>
      <c r="O48" s="69">
        <f t="shared" si="11"/>
        <v>16</v>
      </c>
      <c r="P48" s="60"/>
      <c r="Q48" s="60"/>
      <c r="R48" s="60"/>
      <c r="S48" s="60"/>
      <c r="T48" s="60" t="s">
        <v>221</v>
      </c>
      <c r="U48" s="60"/>
      <c r="V48" s="60"/>
      <c r="W48" s="60"/>
      <c r="X48" s="60"/>
      <c r="Y48" s="60"/>
      <c r="Z48" s="60"/>
      <c r="AA48" s="60"/>
      <c r="AB48" s="60"/>
      <c r="AC48" s="60" t="s">
        <v>221</v>
      </c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 t="s">
        <v>221</v>
      </c>
      <c r="AW48" s="60" t="s">
        <v>221</v>
      </c>
      <c r="AX48" s="60" t="s">
        <v>221</v>
      </c>
      <c r="AY48" s="60" t="s">
        <v>221</v>
      </c>
      <c r="AZ48" s="60" t="s">
        <v>221</v>
      </c>
      <c r="BA48" s="60" t="s">
        <v>221</v>
      </c>
      <c r="BB48" s="60" t="s">
        <v>221</v>
      </c>
      <c r="BC48" s="60" t="s">
        <v>221</v>
      </c>
      <c r="BD48" s="60" t="s">
        <v>221</v>
      </c>
      <c r="BE48" s="60" t="s">
        <v>221</v>
      </c>
      <c r="BF48" s="60" t="s">
        <v>221</v>
      </c>
      <c r="BG48" s="60" t="s">
        <v>221</v>
      </c>
      <c r="BH48" s="60" t="s">
        <v>221</v>
      </c>
      <c r="BI48" s="60"/>
      <c r="BJ48" s="60" t="s">
        <v>221</v>
      </c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</row>
    <row r="49" spans="1:87">
      <c r="A49" s="63" t="s">
        <v>261</v>
      </c>
      <c r="B49" s="63" t="s">
        <v>215</v>
      </c>
      <c r="C49" s="63" t="s">
        <v>216</v>
      </c>
      <c r="D49" s="63" t="s">
        <v>215</v>
      </c>
      <c r="E49" s="63" t="s">
        <v>216</v>
      </c>
      <c r="F49" s="63" t="s">
        <v>217</v>
      </c>
      <c r="G49" s="63" t="s">
        <v>251</v>
      </c>
      <c r="H49" s="63" t="s">
        <v>262</v>
      </c>
      <c r="I49" s="63"/>
      <c r="J49" s="63"/>
      <c r="K49" s="63" t="s">
        <v>256</v>
      </c>
      <c r="L49" s="38"/>
      <c r="M49" s="38"/>
      <c r="N49" s="1"/>
      <c r="O49" s="69">
        <f t="shared" si="11"/>
        <v>4</v>
      </c>
      <c r="P49" s="60"/>
      <c r="Q49" s="60"/>
      <c r="R49" s="60"/>
      <c r="S49" s="60"/>
      <c r="T49" s="60" t="s">
        <v>221</v>
      </c>
      <c r="U49" s="60"/>
      <c r="V49" s="60"/>
      <c r="W49" s="60"/>
      <c r="X49" s="60"/>
      <c r="Y49" s="60"/>
      <c r="Z49" s="60"/>
      <c r="AA49" s="60"/>
      <c r="AB49" s="60"/>
      <c r="AC49" s="60" t="s">
        <v>221</v>
      </c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 t="s">
        <v>221</v>
      </c>
      <c r="BI49" s="60"/>
      <c r="BJ49" s="60" t="s">
        <v>221</v>
      </c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</row>
    <row r="50" spans="1:87">
      <c r="A50" s="63" t="s">
        <v>263</v>
      </c>
      <c r="B50" s="63" t="s">
        <v>215</v>
      </c>
      <c r="C50" s="63" t="s">
        <v>216</v>
      </c>
      <c r="D50" s="63" t="s">
        <v>215</v>
      </c>
      <c r="E50" s="63" t="s">
        <v>216</v>
      </c>
      <c r="F50" s="63" t="s">
        <v>217</v>
      </c>
      <c r="G50" s="63" t="s">
        <v>251</v>
      </c>
      <c r="H50" s="63" t="s">
        <v>233</v>
      </c>
      <c r="I50" s="63"/>
      <c r="J50" s="63"/>
      <c r="K50" s="63" t="s">
        <v>264</v>
      </c>
      <c r="L50" s="38"/>
      <c r="M50" s="38"/>
      <c r="N50" s="1"/>
      <c r="O50" s="69">
        <f t="shared" si="11"/>
        <v>2</v>
      </c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 t="s">
        <v>221</v>
      </c>
      <c r="BI50" s="60"/>
      <c r="BJ50" s="60" t="s">
        <v>221</v>
      </c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</row>
    <row r="51" spans="1:87">
      <c r="A51" s="63" t="s">
        <v>265</v>
      </c>
      <c r="B51" s="63" t="s">
        <v>215</v>
      </c>
      <c r="C51" s="63" t="s">
        <v>216</v>
      </c>
      <c r="D51" s="63" t="s">
        <v>215</v>
      </c>
      <c r="E51" s="63" t="s">
        <v>216</v>
      </c>
      <c r="F51" s="63" t="s">
        <v>217</v>
      </c>
      <c r="G51" s="63" t="s">
        <v>251</v>
      </c>
      <c r="H51" s="63" t="s">
        <v>235</v>
      </c>
      <c r="I51" s="63"/>
      <c r="J51" s="63"/>
      <c r="K51" s="63" t="s">
        <v>266</v>
      </c>
      <c r="L51" s="38"/>
      <c r="M51" s="38"/>
      <c r="N51" s="1"/>
      <c r="O51" s="69">
        <f t="shared" si="11"/>
        <v>2</v>
      </c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 t="s">
        <v>221</v>
      </c>
      <c r="BI51" s="60"/>
      <c r="BJ51" s="60" t="s">
        <v>221</v>
      </c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</row>
    <row r="52" spans="1:87">
      <c r="A52" s="63" t="s">
        <v>267</v>
      </c>
      <c r="B52" s="63" t="s">
        <v>215</v>
      </c>
      <c r="C52" s="63" t="s">
        <v>216</v>
      </c>
      <c r="D52" s="63" t="s">
        <v>215</v>
      </c>
      <c r="E52" s="63" t="s">
        <v>216</v>
      </c>
      <c r="F52" s="63" t="s">
        <v>217</v>
      </c>
      <c r="G52" s="63" t="s">
        <v>251</v>
      </c>
      <c r="H52" s="63" t="s">
        <v>268</v>
      </c>
      <c r="I52" s="63"/>
      <c r="J52" s="63"/>
      <c r="K52" s="63" t="s">
        <v>269</v>
      </c>
      <c r="L52" s="38"/>
      <c r="M52" s="38"/>
      <c r="N52" s="1"/>
      <c r="O52" s="69">
        <f t="shared" si="11"/>
        <v>13</v>
      </c>
      <c r="P52" s="60"/>
      <c r="Q52" s="60" t="s">
        <v>221</v>
      </c>
      <c r="R52" s="60"/>
      <c r="S52" s="60"/>
      <c r="T52" s="60" t="s">
        <v>221</v>
      </c>
      <c r="U52" s="60"/>
      <c r="V52" s="60"/>
      <c r="W52" s="60"/>
      <c r="X52" s="60"/>
      <c r="Y52" s="60"/>
      <c r="Z52" s="60" t="s">
        <v>221</v>
      </c>
      <c r="AA52" s="60"/>
      <c r="AB52" s="60"/>
      <c r="AC52" s="60" t="s">
        <v>221</v>
      </c>
      <c r="AD52" s="60"/>
      <c r="AE52" s="60"/>
      <c r="AF52" s="60"/>
      <c r="AG52" s="60"/>
      <c r="AH52" s="60"/>
      <c r="AI52" s="60"/>
      <c r="AJ52" s="60"/>
      <c r="AK52" s="60"/>
      <c r="AL52" s="60" t="s">
        <v>221</v>
      </c>
      <c r="AM52" s="60" t="s">
        <v>221</v>
      </c>
      <c r="AN52" s="60" t="s">
        <v>221</v>
      </c>
      <c r="AO52" s="60" t="s">
        <v>221</v>
      </c>
      <c r="AP52" s="60" t="s">
        <v>221</v>
      </c>
      <c r="AQ52" s="60" t="s">
        <v>221</v>
      </c>
      <c r="AR52" s="60" t="s">
        <v>221</v>
      </c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 t="s">
        <v>221</v>
      </c>
      <c r="BI52" s="60"/>
      <c r="BJ52" s="60" t="s">
        <v>221</v>
      </c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</row>
    <row r="53" spans="1:87">
      <c r="A53" s="63" t="s">
        <v>270</v>
      </c>
      <c r="B53" s="63" t="s">
        <v>215</v>
      </c>
      <c r="C53" s="63" t="s">
        <v>216</v>
      </c>
      <c r="D53" s="63" t="s">
        <v>215</v>
      </c>
      <c r="E53" s="63" t="s">
        <v>216</v>
      </c>
      <c r="F53" s="63" t="s">
        <v>217</v>
      </c>
      <c r="G53" s="63" t="s">
        <v>251</v>
      </c>
      <c r="H53" s="63" t="s">
        <v>271</v>
      </c>
      <c r="I53" s="63"/>
      <c r="J53" s="63"/>
      <c r="K53" s="63" t="s">
        <v>272</v>
      </c>
      <c r="L53" s="38"/>
      <c r="M53" s="38"/>
      <c r="N53" s="1"/>
      <c r="O53" s="69">
        <f t="shared" si="11"/>
        <v>7</v>
      </c>
      <c r="P53" s="60"/>
      <c r="Q53" s="60"/>
      <c r="R53" s="60"/>
      <c r="S53" s="60"/>
      <c r="T53" s="60" t="s">
        <v>221</v>
      </c>
      <c r="U53" s="60"/>
      <c r="V53" s="60"/>
      <c r="W53" s="60"/>
      <c r="X53" s="60"/>
      <c r="Y53" s="60"/>
      <c r="Z53" s="60"/>
      <c r="AA53" s="60"/>
      <c r="AB53" s="60"/>
      <c r="AC53" s="60" t="s">
        <v>221</v>
      </c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 t="s">
        <v>221</v>
      </c>
      <c r="AT53" s="60" t="s">
        <v>221</v>
      </c>
      <c r="AU53" s="60" t="s">
        <v>221</v>
      </c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 t="s">
        <v>221</v>
      </c>
      <c r="BI53" s="60"/>
      <c r="BJ53" s="60" t="s">
        <v>221</v>
      </c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</row>
    <row r="54" spans="1:87">
      <c r="A54" s="63" t="s">
        <v>273</v>
      </c>
      <c r="B54" s="63" t="s">
        <v>215</v>
      </c>
      <c r="C54" s="63" t="s">
        <v>216</v>
      </c>
      <c r="D54" s="63" t="s">
        <v>215</v>
      </c>
      <c r="E54" s="63" t="s">
        <v>216</v>
      </c>
      <c r="F54" s="63" t="s">
        <v>217</v>
      </c>
      <c r="G54" s="63" t="s">
        <v>251</v>
      </c>
      <c r="H54" s="63" t="s">
        <v>243</v>
      </c>
      <c r="I54" s="63"/>
      <c r="J54" s="63"/>
      <c r="K54" s="63" t="s">
        <v>274</v>
      </c>
      <c r="L54" s="38"/>
      <c r="M54" s="38"/>
      <c r="N54" s="1"/>
      <c r="O54" s="69">
        <f t="shared" si="11"/>
        <v>6</v>
      </c>
      <c r="P54" s="60"/>
      <c r="Q54" s="60" t="s">
        <v>221</v>
      </c>
      <c r="R54" s="60"/>
      <c r="S54" s="60"/>
      <c r="T54" s="60" t="s">
        <v>221</v>
      </c>
      <c r="U54" s="60"/>
      <c r="V54" s="60"/>
      <c r="W54" s="60"/>
      <c r="X54" s="60"/>
      <c r="Y54" s="60"/>
      <c r="Z54" s="60" t="s">
        <v>221</v>
      </c>
      <c r="AA54" s="60"/>
      <c r="AB54" s="60"/>
      <c r="AC54" s="60" t="s">
        <v>221</v>
      </c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 t="s">
        <v>221</v>
      </c>
      <c r="BI54" s="60"/>
      <c r="BJ54" s="60" t="s">
        <v>221</v>
      </c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</row>
    <row r="55" spans="1:87">
      <c r="A55" s="63" t="s">
        <v>275</v>
      </c>
      <c r="B55" s="63" t="s">
        <v>215</v>
      </c>
      <c r="C55" s="63" t="s">
        <v>216</v>
      </c>
      <c r="D55" s="63" t="s">
        <v>215</v>
      </c>
      <c r="E55" s="63" t="s">
        <v>216</v>
      </c>
      <c r="F55" s="63" t="s">
        <v>217</v>
      </c>
      <c r="G55" s="63" t="s">
        <v>251</v>
      </c>
      <c r="H55" s="63" t="s">
        <v>276</v>
      </c>
      <c r="I55" s="63"/>
      <c r="J55" s="63"/>
      <c r="K55" s="63" t="s">
        <v>236</v>
      </c>
      <c r="L55" s="38"/>
      <c r="M55" s="38"/>
      <c r="N55" s="1"/>
      <c r="O55" s="69">
        <f t="shared" si="11"/>
        <v>8</v>
      </c>
      <c r="P55" s="60"/>
      <c r="Q55" s="60"/>
      <c r="R55" s="60" t="s">
        <v>221</v>
      </c>
      <c r="S55" s="60" t="s">
        <v>221</v>
      </c>
      <c r="T55" s="60" t="s">
        <v>221</v>
      </c>
      <c r="U55" s="60"/>
      <c r="V55" s="60"/>
      <c r="W55" s="60"/>
      <c r="X55" s="60"/>
      <c r="Y55" s="60"/>
      <c r="Z55" s="60"/>
      <c r="AA55" s="60" t="s">
        <v>221</v>
      </c>
      <c r="AB55" s="60" t="s">
        <v>221</v>
      </c>
      <c r="AC55" s="60" t="s">
        <v>221</v>
      </c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 t="s">
        <v>221</v>
      </c>
      <c r="BI55" s="60"/>
      <c r="BJ55" s="60" t="s">
        <v>221</v>
      </c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</row>
    <row r="56" spans="1:87">
      <c r="A56" s="63" t="s">
        <v>277</v>
      </c>
      <c r="B56" s="63" t="s">
        <v>215</v>
      </c>
      <c r="C56" s="63" t="s">
        <v>216</v>
      </c>
      <c r="D56" s="63" t="s">
        <v>215</v>
      </c>
      <c r="E56" s="63" t="s">
        <v>216</v>
      </c>
      <c r="F56" s="63" t="s">
        <v>217</v>
      </c>
      <c r="G56" s="63" t="s">
        <v>251</v>
      </c>
      <c r="H56" s="63" t="s">
        <v>278</v>
      </c>
      <c r="I56" s="63"/>
      <c r="J56" s="63"/>
      <c r="K56" s="63" t="s">
        <v>236</v>
      </c>
      <c r="L56" s="38"/>
      <c r="M56" s="38"/>
      <c r="N56" s="1"/>
      <c r="O56" s="69">
        <f t="shared" si="11"/>
        <v>6</v>
      </c>
      <c r="P56" s="60"/>
      <c r="Q56" s="60"/>
      <c r="R56" s="60"/>
      <c r="S56" s="60"/>
      <c r="T56" s="60" t="s">
        <v>221</v>
      </c>
      <c r="U56" s="60"/>
      <c r="V56" s="60"/>
      <c r="W56" s="60"/>
      <c r="X56" s="60"/>
      <c r="Y56" s="60"/>
      <c r="Z56" s="60"/>
      <c r="AA56" s="60"/>
      <c r="AB56" s="60"/>
      <c r="AC56" s="60" t="s">
        <v>221</v>
      </c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 t="s">
        <v>221</v>
      </c>
      <c r="BI56" s="60"/>
      <c r="BJ56" s="60" t="s">
        <v>221</v>
      </c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 t="s">
        <v>221</v>
      </c>
      <c r="BV56" s="60" t="s">
        <v>221</v>
      </c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</row>
    <row r="57" spans="1:87">
      <c r="A57" s="63" t="s">
        <v>279</v>
      </c>
      <c r="B57" s="63" t="s">
        <v>215</v>
      </c>
      <c r="C57" s="63" t="s">
        <v>216</v>
      </c>
      <c r="D57" s="63" t="s">
        <v>215</v>
      </c>
      <c r="E57" s="63" t="s">
        <v>216</v>
      </c>
      <c r="F57" s="63" t="s">
        <v>217</v>
      </c>
      <c r="G57" s="63" t="s">
        <v>251</v>
      </c>
      <c r="H57" s="63" t="s">
        <v>280</v>
      </c>
      <c r="I57" s="63"/>
      <c r="J57" s="63"/>
      <c r="K57" s="63" t="s">
        <v>236</v>
      </c>
      <c r="L57" s="38"/>
      <c r="M57" s="38"/>
      <c r="N57" s="1"/>
      <c r="O57" s="69">
        <f t="shared" si="11"/>
        <v>8</v>
      </c>
      <c r="P57" s="60"/>
      <c r="Q57" s="60" t="s">
        <v>221</v>
      </c>
      <c r="R57" s="60"/>
      <c r="S57" s="60"/>
      <c r="T57" s="60"/>
      <c r="U57" s="60" t="s">
        <v>221</v>
      </c>
      <c r="V57" s="60" t="s">
        <v>221</v>
      </c>
      <c r="W57" s="60"/>
      <c r="X57" s="60"/>
      <c r="Y57" s="60"/>
      <c r="Z57" s="60" t="s">
        <v>221</v>
      </c>
      <c r="AA57" s="60"/>
      <c r="AB57" s="60"/>
      <c r="AC57" s="60"/>
      <c r="AD57" s="60" t="s">
        <v>221</v>
      </c>
      <c r="AE57" s="60" t="s">
        <v>221</v>
      </c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 t="s">
        <v>221</v>
      </c>
      <c r="BI57" s="60"/>
      <c r="BJ57" s="60" t="s">
        <v>221</v>
      </c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</row>
    <row r="58" spans="1:87">
      <c r="A58" s="63" t="s">
        <v>281</v>
      </c>
      <c r="B58" s="63" t="s">
        <v>215</v>
      </c>
      <c r="C58" s="63" t="s">
        <v>216</v>
      </c>
      <c r="D58" s="63" t="s">
        <v>215</v>
      </c>
      <c r="E58" s="63" t="s">
        <v>216</v>
      </c>
      <c r="F58" s="63" t="s">
        <v>217</v>
      </c>
      <c r="G58" s="63" t="s">
        <v>282</v>
      </c>
      <c r="H58" s="63" t="s">
        <v>283</v>
      </c>
      <c r="I58" s="63"/>
      <c r="J58" s="63"/>
      <c r="K58" s="63" t="s">
        <v>220</v>
      </c>
      <c r="L58" s="38"/>
      <c r="M58" s="38"/>
      <c r="N58" s="1"/>
      <c r="O58" s="69">
        <f t="shared" si="11"/>
        <v>8</v>
      </c>
      <c r="P58" s="61"/>
      <c r="Q58" s="61"/>
      <c r="R58" s="61"/>
      <c r="S58" s="61"/>
      <c r="T58" s="61" t="s">
        <v>221</v>
      </c>
      <c r="U58" s="61"/>
      <c r="V58" s="61"/>
      <c r="W58" s="61" t="s">
        <v>221</v>
      </c>
      <c r="X58" s="61"/>
      <c r="Y58" s="61"/>
      <c r="Z58" s="61"/>
      <c r="AA58" s="61"/>
      <c r="AB58" s="61"/>
      <c r="AC58" s="61" t="s">
        <v>221</v>
      </c>
      <c r="AD58" s="61"/>
      <c r="AE58" s="61"/>
      <c r="AF58" s="61" t="s">
        <v>221</v>
      </c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 t="s">
        <v>221</v>
      </c>
      <c r="AR58" s="61"/>
      <c r="AS58" s="61"/>
      <c r="AT58" s="61" t="s">
        <v>221</v>
      </c>
      <c r="AU58" s="61"/>
      <c r="AV58" s="61"/>
      <c r="AW58" s="61"/>
      <c r="AX58" s="61"/>
      <c r="AY58" s="61" t="s">
        <v>221</v>
      </c>
      <c r="AZ58" s="61"/>
      <c r="BA58" s="61"/>
      <c r="BB58" s="61"/>
      <c r="BC58" s="61"/>
      <c r="BD58" s="61"/>
      <c r="BE58" s="61"/>
      <c r="BF58" s="61"/>
      <c r="BG58" s="61" t="s">
        <v>221</v>
      </c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</row>
    <row r="59" spans="1:87">
      <c r="A59" s="63" t="s">
        <v>284</v>
      </c>
      <c r="B59" s="63" t="s">
        <v>215</v>
      </c>
      <c r="C59" s="63" t="s">
        <v>216</v>
      </c>
      <c r="D59" s="63" t="s">
        <v>215</v>
      </c>
      <c r="E59" s="63" t="s">
        <v>216</v>
      </c>
      <c r="F59" s="63" t="s">
        <v>217</v>
      </c>
      <c r="G59" s="63" t="s">
        <v>282</v>
      </c>
      <c r="H59" s="63" t="s">
        <v>285</v>
      </c>
      <c r="I59" s="63"/>
      <c r="J59" s="63"/>
      <c r="K59" s="63" t="s">
        <v>220</v>
      </c>
      <c r="L59" s="38"/>
      <c r="M59" s="38"/>
      <c r="N59" s="1"/>
      <c r="O59" s="69">
        <f t="shared" si="11"/>
        <v>10</v>
      </c>
      <c r="P59" s="61"/>
      <c r="Q59" s="61" t="s">
        <v>221</v>
      </c>
      <c r="R59" s="61"/>
      <c r="S59" s="61"/>
      <c r="T59" s="61"/>
      <c r="U59" s="61" t="s">
        <v>221</v>
      </c>
      <c r="V59" s="61"/>
      <c r="W59" s="61" t="s">
        <v>221</v>
      </c>
      <c r="X59" s="61"/>
      <c r="Y59" s="61"/>
      <c r="Z59" s="61" t="s">
        <v>221</v>
      </c>
      <c r="AA59" s="61"/>
      <c r="AB59" s="61"/>
      <c r="AC59" s="61"/>
      <c r="AD59" s="61" t="s">
        <v>221</v>
      </c>
      <c r="AE59" s="61"/>
      <c r="AF59" s="61" t="s">
        <v>221</v>
      </c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 t="s">
        <v>221</v>
      </c>
      <c r="AR59" s="61"/>
      <c r="AS59" s="61"/>
      <c r="AT59" s="61" t="s">
        <v>221</v>
      </c>
      <c r="AU59" s="61"/>
      <c r="AV59" s="61"/>
      <c r="AW59" s="61"/>
      <c r="AX59" s="61"/>
      <c r="AY59" s="61" t="s">
        <v>221</v>
      </c>
      <c r="AZ59" s="61"/>
      <c r="BA59" s="61"/>
      <c r="BB59" s="61"/>
      <c r="BC59" s="61"/>
      <c r="BD59" s="61"/>
      <c r="BE59" s="61"/>
      <c r="BF59" s="61"/>
      <c r="BG59" s="61" t="s">
        <v>221</v>
      </c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</row>
    <row r="60" spans="1:87">
      <c r="A60" s="63" t="s">
        <v>286</v>
      </c>
      <c r="B60" s="63" t="s">
        <v>215</v>
      </c>
      <c r="C60" s="63" t="s">
        <v>216</v>
      </c>
      <c r="D60" s="63" t="s">
        <v>215</v>
      </c>
      <c r="E60" s="63" t="s">
        <v>216</v>
      </c>
      <c r="F60" s="63" t="s">
        <v>217</v>
      </c>
      <c r="G60" s="63" t="s">
        <v>282</v>
      </c>
      <c r="H60" s="63" t="s">
        <v>287</v>
      </c>
      <c r="I60" s="63"/>
      <c r="J60" s="63"/>
      <c r="K60" s="63" t="s">
        <v>220</v>
      </c>
      <c r="L60" s="38"/>
      <c r="M60" s="38"/>
      <c r="N60" s="1"/>
      <c r="O60" s="69">
        <f t="shared" si="11"/>
        <v>8</v>
      </c>
      <c r="P60" s="61"/>
      <c r="Q60" s="61"/>
      <c r="R60" s="61"/>
      <c r="S60" s="61"/>
      <c r="T60" s="61"/>
      <c r="U60" s="61"/>
      <c r="V60" s="61"/>
      <c r="W60" s="61" t="s">
        <v>221</v>
      </c>
      <c r="X60" s="61"/>
      <c r="Y60" s="61"/>
      <c r="Z60" s="61"/>
      <c r="AA60" s="61"/>
      <c r="AB60" s="61"/>
      <c r="AC60" s="61"/>
      <c r="AD60" s="61"/>
      <c r="AE60" s="61"/>
      <c r="AF60" s="61" t="s">
        <v>221</v>
      </c>
      <c r="AG60" s="61"/>
      <c r="AH60" s="61"/>
      <c r="AI60" s="61"/>
      <c r="AJ60" s="61"/>
      <c r="AK60" s="61" t="s">
        <v>221</v>
      </c>
      <c r="AL60" s="61"/>
      <c r="AM60" s="61"/>
      <c r="AN60" s="61"/>
      <c r="AO60" s="61"/>
      <c r="AP60" s="61"/>
      <c r="AQ60" s="61" t="s">
        <v>221</v>
      </c>
      <c r="AR60" s="61"/>
      <c r="AS60" s="61"/>
      <c r="AT60" s="61" t="s">
        <v>221</v>
      </c>
      <c r="AU60" s="61"/>
      <c r="AV60" s="61"/>
      <c r="AW60" s="61"/>
      <c r="AX60" s="61"/>
      <c r="AY60" s="61" t="s">
        <v>221</v>
      </c>
      <c r="AZ60" s="61" t="s">
        <v>221</v>
      </c>
      <c r="BA60" s="61"/>
      <c r="BB60" s="61"/>
      <c r="BC60" s="61"/>
      <c r="BD60" s="61"/>
      <c r="BE60" s="61"/>
      <c r="BF60" s="61"/>
      <c r="BG60" s="61" t="s">
        <v>221</v>
      </c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</row>
    <row r="61" spans="1:87">
      <c r="A61" s="63" t="s">
        <v>288</v>
      </c>
      <c r="B61" s="63" t="s">
        <v>215</v>
      </c>
      <c r="C61" s="63" t="s">
        <v>216</v>
      </c>
      <c r="D61" s="63" t="s">
        <v>215</v>
      </c>
      <c r="E61" s="63" t="s">
        <v>216</v>
      </c>
      <c r="F61" s="63" t="s">
        <v>217</v>
      </c>
      <c r="G61" s="63" t="s">
        <v>282</v>
      </c>
      <c r="H61" s="63" t="s">
        <v>289</v>
      </c>
      <c r="I61" s="63"/>
      <c r="J61" s="63"/>
      <c r="K61" s="63" t="s">
        <v>220</v>
      </c>
      <c r="L61" s="38"/>
      <c r="M61" s="38"/>
      <c r="N61" s="1"/>
      <c r="O61" s="69">
        <f t="shared" si="11"/>
        <v>10</v>
      </c>
      <c r="P61" s="61"/>
      <c r="Q61" s="61"/>
      <c r="R61" s="61"/>
      <c r="S61" s="61"/>
      <c r="T61" s="61"/>
      <c r="U61" s="61"/>
      <c r="V61" s="61"/>
      <c r="W61" s="61" t="s">
        <v>221</v>
      </c>
      <c r="X61" s="61" t="s">
        <v>221</v>
      </c>
      <c r="Y61" s="61"/>
      <c r="Z61" s="61"/>
      <c r="AA61" s="61"/>
      <c r="AB61" s="61"/>
      <c r="AC61" s="61"/>
      <c r="AD61" s="61"/>
      <c r="AE61" s="61"/>
      <c r="AF61" s="61" t="s">
        <v>221</v>
      </c>
      <c r="AG61" s="61" t="s">
        <v>221</v>
      </c>
      <c r="AH61" s="61"/>
      <c r="AI61" s="61"/>
      <c r="AJ61" s="61"/>
      <c r="AK61" s="61" t="s">
        <v>221</v>
      </c>
      <c r="AL61" s="61"/>
      <c r="AM61" s="61"/>
      <c r="AN61" s="61"/>
      <c r="AO61" s="61"/>
      <c r="AP61" s="61"/>
      <c r="AQ61" s="61" t="s">
        <v>221</v>
      </c>
      <c r="AR61" s="61"/>
      <c r="AS61" s="61"/>
      <c r="AT61" s="61" t="s">
        <v>221</v>
      </c>
      <c r="AU61" s="61"/>
      <c r="AV61" s="61"/>
      <c r="AW61" s="61"/>
      <c r="AX61" s="61"/>
      <c r="AY61" s="61" t="s">
        <v>221</v>
      </c>
      <c r="AZ61" s="61" t="s">
        <v>221</v>
      </c>
      <c r="BA61" s="61"/>
      <c r="BB61" s="61"/>
      <c r="BC61" s="61"/>
      <c r="BD61" s="61"/>
      <c r="BE61" s="61"/>
      <c r="BF61" s="61"/>
      <c r="BG61" s="61" t="s">
        <v>221</v>
      </c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</row>
    <row r="62" spans="1:87">
      <c r="A62" s="63" t="s">
        <v>290</v>
      </c>
      <c r="B62" s="63" t="s">
        <v>215</v>
      </c>
      <c r="C62" s="63" t="s">
        <v>216</v>
      </c>
      <c r="D62" s="63" t="s">
        <v>215</v>
      </c>
      <c r="E62" s="63" t="s">
        <v>216</v>
      </c>
      <c r="F62" s="63" t="s">
        <v>217</v>
      </c>
      <c r="G62" s="63" t="s">
        <v>282</v>
      </c>
      <c r="H62" s="63" t="s">
        <v>291</v>
      </c>
      <c r="I62" s="63"/>
      <c r="J62" s="63"/>
      <c r="K62" s="63" t="s">
        <v>220</v>
      </c>
      <c r="L62" s="38"/>
      <c r="M62" s="38"/>
      <c r="N62" s="1"/>
      <c r="O62" s="69">
        <f t="shared" si="11"/>
        <v>17</v>
      </c>
      <c r="P62" s="61"/>
      <c r="Q62" s="61" t="s">
        <v>221</v>
      </c>
      <c r="R62" s="61"/>
      <c r="S62" s="61"/>
      <c r="T62" s="61" t="s">
        <v>221</v>
      </c>
      <c r="U62" s="61" t="s">
        <v>221</v>
      </c>
      <c r="V62" s="61" t="s">
        <v>221</v>
      </c>
      <c r="W62" s="61" t="s">
        <v>221</v>
      </c>
      <c r="X62" s="61" t="s">
        <v>221</v>
      </c>
      <c r="Y62" s="61"/>
      <c r="Z62" s="61" t="s">
        <v>221</v>
      </c>
      <c r="AA62" s="61"/>
      <c r="AB62" s="61"/>
      <c r="AC62" s="61" t="s">
        <v>221</v>
      </c>
      <c r="AD62" s="61" t="s">
        <v>221</v>
      </c>
      <c r="AE62" s="61" t="s">
        <v>221</v>
      </c>
      <c r="AF62" s="61" t="s">
        <v>221</v>
      </c>
      <c r="AG62" s="61" t="s">
        <v>221</v>
      </c>
      <c r="AH62" s="61"/>
      <c r="AI62" s="61"/>
      <c r="AJ62" s="61"/>
      <c r="AK62" s="61"/>
      <c r="AL62" s="61"/>
      <c r="AM62" s="61"/>
      <c r="AN62" s="61"/>
      <c r="AO62" s="61"/>
      <c r="AP62" s="61"/>
      <c r="AQ62" s="61" t="s">
        <v>221</v>
      </c>
      <c r="AR62" s="61"/>
      <c r="AS62" s="61"/>
      <c r="AT62" s="61" t="s">
        <v>221</v>
      </c>
      <c r="AU62" s="61"/>
      <c r="AV62" s="61"/>
      <c r="AW62" s="61"/>
      <c r="AX62" s="61"/>
      <c r="AY62" s="61" t="s">
        <v>221</v>
      </c>
      <c r="AZ62" s="61" t="s">
        <v>221</v>
      </c>
      <c r="BA62" s="61"/>
      <c r="BB62" s="61"/>
      <c r="BC62" s="61"/>
      <c r="BD62" s="61"/>
      <c r="BE62" s="61"/>
      <c r="BF62" s="61"/>
      <c r="BG62" s="61" t="s">
        <v>221</v>
      </c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</row>
    <row r="63" spans="1:87">
      <c r="A63" s="63" t="s">
        <v>292</v>
      </c>
      <c r="B63" s="63" t="s">
        <v>215</v>
      </c>
      <c r="C63" s="63" t="s">
        <v>216</v>
      </c>
      <c r="D63" s="63" t="s">
        <v>215</v>
      </c>
      <c r="E63" s="63" t="s">
        <v>216</v>
      </c>
      <c r="F63" s="63" t="s">
        <v>217</v>
      </c>
      <c r="G63" s="63" t="s">
        <v>282</v>
      </c>
      <c r="H63" s="63" t="s">
        <v>293</v>
      </c>
      <c r="I63" s="63"/>
      <c r="J63" s="63"/>
      <c r="K63" s="63" t="s">
        <v>220</v>
      </c>
      <c r="L63" s="38"/>
      <c r="M63" s="38"/>
      <c r="N63" s="1"/>
      <c r="O63" s="69">
        <f t="shared" si="11"/>
        <v>17</v>
      </c>
      <c r="P63" s="61"/>
      <c r="Q63" s="61" t="s">
        <v>221</v>
      </c>
      <c r="R63" s="61"/>
      <c r="S63" s="61"/>
      <c r="T63" s="61" t="s">
        <v>221</v>
      </c>
      <c r="U63" s="61" t="s">
        <v>221</v>
      </c>
      <c r="V63" s="61" t="s">
        <v>221</v>
      </c>
      <c r="W63" s="61" t="s">
        <v>221</v>
      </c>
      <c r="X63" s="61" t="s">
        <v>221</v>
      </c>
      <c r="Y63" s="61"/>
      <c r="Z63" s="61" t="s">
        <v>221</v>
      </c>
      <c r="AA63" s="61"/>
      <c r="AB63" s="61"/>
      <c r="AC63" s="61" t="s">
        <v>221</v>
      </c>
      <c r="AD63" s="61" t="s">
        <v>221</v>
      </c>
      <c r="AE63" s="61" t="s">
        <v>221</v>
      </c>
      <c r="AF63" s="61" t="s">
        <v>221</v>
      </c>
      <c r="AG63" s="61" t="s">
        <v>221</v>
      </c>
      <c r="AH63" s="61"/>
      <c r="AI63" s="61"/>
      <c r="AJ63" s="61"/>
      <c r="AK63" s="61"/>
      <c r="AL63" s="61"/>
      <c r="AM63" s="61"/>
      <c r="AN63" s="61"/>
      <c r="AO63" s="61"/>
      <c r="AP63" s="61"/>
      <c r="AQ63" s="61" t="s">
        <v>221</v>
      </c>
      <c r="AR63" s="61"/>
      <c r="AS63" s="61"/>
      <c r="AT63" s="61" t="s">
        <v>221</v>
      </c>
      <c r="AU63" s="61"/>
      <c r="AV63" s="61"/>
      <c r="AW63" s="61"/>
      <c r="AX63" s="61"/>
      <c r="AY63" s="61" t="s">
        <v>221</v>
      </c>
      <c r="AZ63" s="61" t="s">
        <v>221</v>
      </c>
      <c r="BA63" s="61"/>
      <c r="BB63" s="61"/>
      <c r="BC63" s="61"/>
      <c r="BD63" s="61"/>
      <c r="BE63" s="61"/>
      <c r="BF63" s="61"/>
      <c r="BG63" s="61" t="s">
        <v>221</v>
      </c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</row>
    <row r="64" spans="1:87">
      <c r="A64" s="63" t="s">
        <v>294</v>
      </c>
      <c r="B64" s="63" t="s">
        <v>215</v>
      </c>
      <c r="C64" s="63" t="s">
        <v>216</v>
      </c>
      <c r="D64" s="63" t="s">
        <v>215</v>
      </c>
      <c r="E64" s="63" t="s">
        <v>216</v>
      </c>
      <c r="F64" s="63" t="s">
        <v>217</v>
      </c>
      <c r="G64" s="63" t="s">
        <v>282</v>
      </c>
      <c r="H64" s="63" t="s">
        <v>295</v>
      </c>
      <c r="I64" s="63"/>
      <c r="J64" s="63"/>
      <c r="K64" s="63" t="s">
        <v>296</v>
      </c>
      <c r="L64" s="38"/>
      <c r="M64" s="38"/>
      <c r="N64" s="1"/>
      <c r="O64" s="69">
        <f t="shared" si="11"/>
        <v>10</v>
      </c>
      <c r="P64" s="61"/>
      <c r="Q64" s="61"/>
      <c r="R64" s="61"/>
      <c r="S64" s="61"/>
      <c r="T64" s="61" t="s">
        <v>221</v>
      </c>
      <c r="U64" s="61"/>
      <c r="V64" s="61"/>
      <c r="W64" s="61" t="s">
        <v>221</v>
      </c>
      <c r="X64" s="61" t="s">
        <v>221</v>
      </c>
      <c r="Y64" s="61"/>
      <c r="Z64" s="61"/>
      <c r="AA64" s="61"/>
      <c r="AB64" s="61"/>
      <c r="AC64" s="61" t="s">
        <v>221</v>
      </c>
      <c r="AD64" s="61"/>
      <c r="AE64" s="61"/>
      <c r="AF64" s="61" t="s">
        <v>221</v>
      </c>
      <c r="AG64" s="61" t="s">
        <v>221</v>
      </c>
      <c r="AH64" s="61"/>
      <c r="AI64" s="61"/>
      <c r="AJ64" s="61"/>
      <c r="AK64" s="61"/>
      <c r="AL64" s="61"/>
      <c r="AM64" s="61"/>
      <c r="AN64" s="61"/>
      <c r="AO64" s="61"/>
      <c r="AP64" s="61"/>
      <c r="AQ64" s="61" t="s">
        <v>221</v>
      </c>
      <c r="AR64" s="61"/>
      <c r="AS64" s="61"/>
      <c r="AT64" s="61" t="s">
        <v>221</v>
      </c>
      <c r="AU64" s="61"/>
      <c r="AV64" s="61"/>
      <c r="AW64" s="61"/>
      <c r="AX64" s="61"/>
      <c r="AY64" s="61" t="s">
        <v>221</v>
      </c>
      <c r="AZ64" s="61"/>
      <c r="BA64" s="61"/>
      <c r="BB64" s="61"/>
      <c r="BC64" s="61"/>
      <c r="BD64" s="61"/>
      <c r="BE64" s="61"/>
      <c r="BF64" s="61"/>
      <c r="BG64" s="61" t="s">
        <v>221</v>
      </c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</row>
    <row r="65" spans="1:87">
      <c r="A65" s="63" t="s">
        <v>297</v>
      </c>
      <c r="B65" s="63" t="s">
        <v>215</v>
      </c>
      <c r="C65" s="63" t="s">
        <v>216</v>
      </c>
      <c r="D65" s="63" t="s">
        <v>215</v>
      </c>
      <c r="E65" s="63" t="s">
        <v>216</v>
      </c>
      <c r="F65" s="63" t="s">
        <v>217</v>
      </c>
      <c r="G65" s="63" t="s">
        <v>282</v>
      </c>
      <c r="H65" s="63" t="s">
        <v>298</v>
      </c>
      <c r="I65" s="63"/>
      <c r="J65" s="63"/>
      <c r="K65" s="63" t="s">
        <v>236</v>
      </c>
      <c r="L65" s="38"/>
      <c r="M65" s="38"/>
      <c r="N65" s="1"/>
      <c r="O65" s="69">
        <f t="shared" si="11"/>
        <v>8</v>
      </c>
      <c r="P65" s="61"/>
      <c r="Q65" s="61"/>
      <c r="R65" s="61"/>
      <c r="S65" s="61"/>
      <c r="T65" s="61" t="s">
        <v>221</v>
      </c>
      <c r="U65" s="61"/>
      <c r="V65" s="61"/>
      <c r="W65" s="61" t="s">
        <v>221</v>
      </c>
      <c r="X65" s="61"/>
      <c r="Y65" s="61"/>
      <c r="Z65" s="61"/>
      <c r="AA65" s="61"/>
      <c r="AB65" s="61"/>
      <c r="AC65" s="61" t="s">
        <v>221</v>
      </c>
      <c r="AD65" s="61"/>
      <c r="AE65" s="61"/>
      <c r="AF65" s="61" t="s">
        <v>221</v>
      </c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 t="s">
        <v>221</v>
      </c>
      <c r="AR65" s="61"/>
      <c r="AS65" s="61"/>
      <c r="AT65" s="61" t="s">
        <v>221</v>
      </c>
      <c r="AU65" s="61"/>
      <c r="AV65" s="61"/>
      <c r="AW65" s="61"/>
      <c r="AX65" s="61"/>
      <c r="AY65" s="61" t="s">
        <v>221</v>
      </c>
      <c r="AZ65" s="61"/>
      <c r="BA65" s="61"/>
      <c r="BB65" s="61"/>
      <c r="BC65" s="61"/>
      <c r="BD65" s="61"/>
      <c r="BE65" s="61"/>
      <c r="BF65" s="61"/>
      <c r="BG65" s="61" t="s">
        <v>221</v>
      </c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</row>
    <row r="66" spans="1:87">
      <c r="A66" s="63" t="s">
        <v>299</v>
      </c>
      <c r="B66" s="63" t="s">
        <v>215</v>
      </c>
      <c r="C66" s="63" t="s">
        <v>216</v>
      </c>
      <c r="D66" s="63" t="s">
        <v>215</v>
      </c>
      <c r="E66" s="63" t="s">
        <v>216</v>
      </c>
      <c r="F66" s="63" t="s">
        <v>217</v>
      </c>
      <c r="G66" s="63" t="s">
        <v>282</v>
      </c>
      <c r="H66" s="63" t="s">
        <v>300</v>
      </c>
      <c r="I66" s="63"/>
      <c r="J66" s="63"/>
      <c r="K66" s="63" t="s">
        <v>301</v>
      </c>
      <c r="L66" s="38"/>
      <c r="M66" s="38"/>
      <c r="N66" s="1"/>
      <c r="O66" s="69">
        <f>COUNTIF(P66:CH66,"〇")</f>
        <v>6</v>
      </c>
      <c r="P66" s="61"/>
      <c r="Q66" s="61"/>
      <c r="R66" s="61"/>
      <c r="S66" s="61"/>
      <c r="T66" s="61"/>
      <c r="U66" s="61"/>
      <c r="V66" s="61"/>
      <c r="W66" s="61" t="s">
        <v>221</v>
      </c>
      <c r="X66" s="61"/>
      <c r="Y66" s="61"/>
      <c r="Z66" s="61"/>
      <c r="AA66" s="61"/>
      <c r="AB66" s="61"/>
      <c r="AC66" s="61"/>
      <c r="AD66" s="61"/>
      <c r="AE66" s="61"/>
      <c r="AF66" s="61" t="s">
        <v>221</v>
      </c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 t="s">
        <v>221</v>
      </c>
      <c r="AR66" s="61"/>
      <c r="AS66" s="61"/>
      <c r="AT66" s="61" t="s">
        <v>221</v>
      </c>
      <c r="AU66" s="61"/>
      <c r="AV66" s="61"/>
      <c r="AW66" s="61"/>
      <c r="AX66" s="61"/>
      <c r="AY66" s="61" t="s">
        <v>221</v>
      </c>
      <c r="AZ66" s="61"/>
      <c r="BA66" s="61"/>
      <c r="BB66" s="61"/>
      <c r="BC66" s="61"/>
      <c r="BD66" s="61"/>
      <c r="BE66" s="61"/>
      <c r="BF66" s="61"/>
      <c r="BG66" s="61" t="s">
        <v>221</v>
      </c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</row>
  </sheetData>
  <autoFilter ref="A30:AK30" xr:uid="{C930208D-15F4-410B-927F-42F200764B11}"/>
  <mergeCells count="25">
    <mergeCell ref="BR5:BT5"/>
    <mergeCell ref="BU5:BV5"/>
    <mergeCell ref="BW5:CA5"/>
    <mergeCell ref="CB5:CD5"/>
    <mergeCell ref="CE5:CI5"/>
    <mergeCell ref="AV5:BE5"/>
    <mergeCell ref="BF5:BG5"/>
    <mergeCell ref="BH5:BI5"/>
    <mergeCell ref="BJ5:BK5"/>
    <mergeCell ref="BL5:BQ5"/>
    <mergeCell ref="P5:X5"/>
    <mergeCell ref="Y5:AG5"/>
    <mergeCell ref="AH5:AK5"/>
    <mergeCell ref="AS5:AU5"/>
    <mergeCell ref="AL5:AR5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conditionalFormatting sqref="BU8:BV8 BO8 CE8">
    <cfRule type="cellIs" dxfId="159" priority="77" stopIfTrue="1" operator="equal">
      <formula>"△"</formula>
    </cfRule>
    <cfRule type="cellIs" dxfId="158" priority="79" stopIfTrue="1" operator="equal">
      <formula>"○"</formula>
    </cfRule>
    <cfRule type="cellIs" dxfId="157" priority="80" stopIfTrue="1" operator="equal">
      <formula>"◎"</formula>
    </cfRule>
  </conditionalFormatting>
  <conditionalFormatting sqref="BU8:BV8 BO8 CE8">
    <cfRule type="cellIs" dxfId="156" priority="78" stopIfTrue="1" operator="equal">
      <formula>"▲"</formula>
    </cfRule>
  </conditionalFormatting>
  <conditionalFormatting sqref="BP8:BQ8">
    <cfRule type="cellIs" dxfId="155" priority="73" stopIfTrue="1" operator="equal">
      <formula>"△"</formula>
    </cfRule>
    <cfRule type="cellIs" dxfId="154" priority="75" stopIfTrue="1" operator="equal">
      <formula>"○"</formula>
    </cfRule>
    <cfRule type="cellIs" dxfId="153" priority="76" stopIfTrue="1" operator="equal">
      <formula>"◎"</formula>
    </cfRule>
  </conditionalFormatting>
  <conditionalFormatting sqref="BP8:BQ8">
    <cfRule type="cellIs" dxfId="152" priority="74" stopIfTrue="1" operator="equal">
      <formula>"▲"</formula>
    </cfRule>
  </conditionalFormatting>
  <conditionalFormatting sqref="BL8:BM8">
    <cfRule type="cellIs" dxfId="151" priority="69" stopIfTrue="1" operator="equal">
      <formula>"△"</formula>
    </cfRule>
    <cfRule type="cellIs" dxfId="150" priority="71" stopIfTrue="1" operator="equal">
      <formula>"○"</formula>
    </cfRule>
    <cfRule type="cellIs" dxfId="149" priority="72" stopIfTrue="1" operator="equal">
      <formula>"◎"</formula>
    </cfRule>
  </conditionalFormatting>
  <conditionalFormatting sqref="BL8:BM8">
    <cfRule type="cellIs" dxfId="148" priority="70" stopIfTrue="1" operator="equal">
      <formula>"▲"</formula>
    </cfRule>
  </conditionalFormatting>
  <conditionalFormatting sqref="CG8">
    <cfRule type="cellIs" dxfId="147" priority="1" stopIfTrue="1" operator="equal">
      <formula>"△"</formula>
    </cfRule>
    <cfRule type="cellIs" dxfId="146" priority="3" stopIfTrue="1" operator="equal">
      <formula>"○"</formula>
    </cfRule>
    <cfRule type="cellIs" dxfId="145" priority="4" stopIfTrue="1" operator="equal">
      <formula>"◎"</formula>
    </cfRule>
  </conditionalFormatting>
  <conditionalFormatting sqref="CG8">
    <cfRule type="cellIs" dxfId="144" priority="2" stopIfTrue="1" operator="equal">
      <formula>"▲"</formula>
    </cfRule>
  </conditionalFormatting>
  <conditionalFormatting sqref="BR8:BT8">
    <cfRule type="cellIs" dxfId="143" priority="65" stopIfTrue="1" operator="equal">
      <formula>"△"</formula>
    </cfRule>
    <cfRule type="cellIs" dxfId="142" priority="67" stopIfTrue="1" operator="equal">
      <formula>"○"</formula>
    </cfRule>
    <cfRule type="cellIs" dxfId="141" priority="68" stopIfTrue="1" operator="equal">
      <formula>"◎"</formula>
    </cfRule>
  </conditionalFormatting>
  <conditionalFormatting sqref="BR8:BT8">
    <cfRule type="cellIs" dxfId="140" priority="66" stopIfTrue="1" operator="equal">
      <formula>"▲"</formula>
    </cfRule>
  </conditionalFormatting>
  <conditionalFormatting sqref="BN8">
    <cfRule type="cellIs" dxfId="139" priority="61" stopIfTrue="1" operator="equal">
      <formula>"△"</formula>
    </cfRule>
    <cfRule type="cellIs" dxfId="138" priority="63" stopIfTrue="1" operator="equal">
      <formula>"○"</formula>
    </cfRule>
    <cfRule type="cellIs" dxfId="137" priority="64" stopIfTrue="1" operator="equal">
      <formula>"◎"</formula>
    </cfRule>
  </conditionalFormatting>
  <conditionalFormatting sqref="BN8">
    <cfRule type="cellIs" dxfId="136" priority="62" stopIfTrue="1" operator="equal">
      <formula>"▲"</formula>
    </cfRule>
  </conditionalFormatting>
  <conditionalFormatting sqref="BZ8">
    <cfRule type="cellIs" dxfId="135" priority="57" stopIfTrue="1" operator="equal">
      <formula>"△"</formula>
    </cfRule>
    <cfRule type="cellIs" dxfId="134" priority="59" stopIfTrue="1" operator="equal">
      <formula>"○"</formula>
    </cfRule>
    <cfRule type="cellIs" dxfId="133" priority="60" stopIfTrue="1" operator="equal">
      <formula>"◎"</formula>
    </cfRule>
  </conditionalFormatting>
  <conditionalFormatting sqref="BZ8">
    <cfRule type="cellIs" dxfId="132" priority="58" stopIfTrue="1" operator="equal">
      <formula>"▲"</formula>
    </cfRule>
  </conditionalFormatting>
  <conditionalFormatting sqref="BZ8:CB8">
    <cfRule type="cellIs" dxfId="131" priority="53" stopIfTrue="1" operator="equal">
      <formula>"△"</formula>
    </cfRule>
    <cfRule type="cellIs" dxfId="130" priority="55" stopIfTrue="1" operator="equal">
      <formula>"○"</formula>
    </cfRule>
    <cfRule type="cellIs" dxfId="129" priority="56" stopIfTrue="1" operator="equal">
      <formula>"◎"</formula>
    </cfRule>
  </conditionalFormatting>
  <conditionalFormatting sqref="BZ8:CB8">
    <cfRule type="cellIs" dxfId="128" priority="54" stopIfTrue="1" operator="equal">
      <formula>"▲"</formula>
    </cfRule>
  </conditionalFormatting>
  <conditionalFormatting sqref="BW8:BX8">
    <cfRule type="cellIs" dxfId="127" priority="49" stopIfTrue="1" operator="equal">
      <formula>"△"</formula>
    </cfRule>
    <cfRule type="cellIs" dxfId="126" priority="51" stopIfTrue="1" operator="equal">
      <formula>"○"</formula>
    </cfRule>
    <cfRule type="cellIs" dxfId="125" priority="52" stopIfTrue="1" operator="equal">
      <formula>"◎"</formula>
    </cfRule>
  </conditionalFormatting>
  <conditionalFormatting sqref="BW8:BX8">
    <cfRule type="cellIs" dxfId="124" priority="50" stopIfTrue="1" operator="equal">
      <formula>"▲"</formula>
    </cfRule>
  </conditionalFormatting>
  <conditionalFormatting sqref="CB8:CD8">
    <cfRule type="cellIs" dxfId="123" priority="45" stopIfTrue="1" operator="equal">
      <formula>"△"</formula>
    </cfRule>
    <cfRule type="cellIs" dxfId="122" priority="47" stopIfTrue="1" operator="equal">
      <formula>"○"</formula>
    </cfRule>
    <cfRule type="cellIs" dxfId="121" priority="48" stopIfTrue="1" operator="equal">
      <formula>"◎"</formula>
    </cfRule>
  </conditionalFormatting>
  <conditionalFormatting sqref="CB8:CD8">
    <cfRule type="cellIs" dxfId="120" priority="46" stopIfTrue="1" operator="equal">
      <formula>"▲"</formula>
    </cfRule>
  </conditionalFormatting>
  <conditionalFormatting sqref="BY8">
    <cfRule type="cellIs" dxfId="119" priority="41" stopIfTrue="1" operator="equal">
      <formula>"△"</formula>
    </cfRule>
    <cfRule type="cellIs" dxfId="118" priority="43" stopIfTrue="1" operator="equal">
      <formula>"○"</formula>
    </cfRule>
    <cfRule type="cellIs" dxfId="117" priority="44" stopIfTrue="1" operator="equal">
      <formula>"◎"</formula>
    </cfRule>
  </conditionalFormatting>
  <conditionalFormatting sqref="BY8">
    <cfRule type="cellIs" dxfId="116" priority="42" stopIfTrue="1" operator="equal">
      <formula>"▲"</formula>
    </cfRule>
  </conditionalFormatting>
  <conditionalFormatting sqref="CI8">
    <cfRule type="cellIs" dxfId="115" priority="37" stopIfTrue="1" operator="equal">
      <formula>"△"</formula>
    </cfRule>
    <cfRule type="cellIs" dxfId="114" priority="39" stopIfTrue="1" operator="equal">
      <formula>"○"</formula>
    </cfRule>
    <cfRule type="cellIs" dxfId="113" priority="40" stopIfTrue="1" operator="equal">
      <formula>"◎"</formula>
    </cfRule>
  </conditionalFormatting>
  <conditionalFormatting sqref="CI8">
    <cfRule type="cellIs" dxfId="112" priority="38" stopIfTrue="1" operator="equal">
      <formula>"▲"</formula>
    </cfRule>
  </conditionalFormatting>
  <conditionalFormatting sqref="CH8:CI8">
    <cfRule type="cellIs" dxfId="111" priority="33" stopIfTrue="1" operator="equal">
      <formula>"△"</formula>
    </cfRule>
    <cfRule type="cellIs" dxfId="110" priority="35" stopIfTrue="1" operator="equal">
      <formula>"○"</formula>
    </cfRule>
    <cfRule type="cellIs" dxfId="109" priority="36" stopIfTrue="1" operator="equal">
      <formula>"◎"</formula>
    </cfRule>
  </conditionalFormatting>
  <conditionalFormatting sqref="CH8:CI8">
    <cfRule type="cellIs" dxfId="108" priority="34" stopIfTrue="1" operator="equal">
      <formula>"▲"</formula>
    </cfRule>
  </conditionalFormatting>
  <conditionalFormatting sqref="CE8:CG8">
    <cfRule type="cellIs" dxfId="107" priority="29" stopIfTrue="1" operator="equal">
      <formula>"△"</formula>
    </cfRule>
    <cfRule type="cellIs" dxfId="106" priority="31" stopIfTrue="1" operator="equal">
      <formula>"○"</formula>
    </cfRule>
    <cfRule type="cellIs" dxfId="105" priority="32" stopIfTrue="1" operator="equal">
      <formula>"◎"</formula>
    </cfRule>
  </conditionalFormatting>
  <conditionalFormatting sqref="CE8:CG8">
    <cfRule type="cellIs" dxfId="104" priority="30" stopIfTrue="1" operator="equal">
      <formula>"▲"</formula>
    </cfRule>
  </conditionalFormatting>
  <conditionalFormatting sqref="CH8">
    <cfRule type="cellIs" dxfId="103" priority="25" stopIfTrue="1" operator="equal">
      <formula>"△"</formula>
    </cfRule>
    <cfRule type="cellIs" dxfId="102" priority="27" stopIfTrue="1" operator="equal">
      <formula>"○"</formula>
    </cfRule>
    <cfRule type="cellIs" dxfId="101" priority="28" stopIfTrue="1" operator="equal">
      <formula>"◎"</formula>
    </cfRule>
  </conditionalFormatting>
  <conditionalFormatting sqref="CH8">
    <cfRule type="cellIs" dxfId="100" priority="26" stopIfTrue="1" operator="equal">
      <formula>"▲"</formula>
    </cfRule>
  </conditionalFormatting>
  <conditionalFormatting sqref="BY8">
    <cfRule type="cellIs" dxfId="99" priority="21" stopIfTrue="1" operator="equal">
      <formula>"△"</formula>
    </cfRule>
    <cfRule type="cellIs" dxfId="98" priority="23" stopIfTrue="1" operator="equal">
      <formula>"○"</formula>
    </cfRule>
    <cfRule type="cellIs" dxfId="97" priority="24" stopIfTrue="1" operator="equal">
      <formula>"◎"</formula>
    </cfRule>
  </conditionalFormatting>
  <conditionalFormatting sqref="BY8">
    <cfRule type="cellIs" dxfId="96" priority="22" stopIfTrue="1" operator="equal">
      <formula>"▲"</formula>
    </cfRule>
  </conditionalFormatting>
  <conditionalFormatting sqref="CH8">
    <cfRule type="cellIs" dxfId="95" priority="17" stopIfTrue="1" operator="equal">
      <formula>"△"</formula>
    </cfRule>
    <cfRule type="cellIs" dxfId="94" priority="19" stopIfTrue="1" operator="equal">
      <formula>"○"</formula>
    </cfRule>
    <cfRule type="cellIs" dxfId="93" priority="20" stopIfTrue="1" operator="equal">
      <formula>"◎"</formula>
    </cfRule>
  </conditionalFormatting>
  <conditionalFormatting sqref="CH8">
    <cfRule type="cellIs" dxfId="92" priority="18" stopIfTrue="1" operator="equal">
      <formula>"▲"</formula>
    </cfRule>
  </conditionalFormatting>
  <conditionalFormatting sqref="CG8">
    <cfRule type="cellIs" dxfId="91" priority="13" stopIfTrue="1" operator="equal">
      <formula>"△"</formula>
    </cfRule>
    <cfRule type="cellIs" dxfId="90" priority="15" stopIfTrue="1" operator="equal">
      <formula>"○"</formula>
    </cfRule>
    <cfRule type="cellIs" dxfId="89" priority="16" stopIfTrue="1" operator="equal">
      <formula>"◎"</formula>
    </cfRule>
  </conditionalFormatting>
  <conditionalFormatting sqref="CG8">
    <cfRule type="cellIs" dxfId="88" priority="14" stopIfTrue="1" operator="equal">
      <formula>"▲"</formula>
    </cfRule>
  </conditionalFormatting>
  <conditionalFormatting sqref="CH8">
    <cfRule type="cellIs" dxfId="87" priority="9" stopIfTrue="1" operator="equal">
      <formula>"△"</formula>
    </cfRule>
    <cfRule type="cellIs" dxfId="86" priority="11" stopIfTrue="1" operator="equal">
      <formula>"○"</formula>
    </cfRule>
    <cfRule type="cellIs" dxfId="85" priority="12" stopIfTrue="1" operator="equal">
      <formula>"◎"</formula>
    </cfRule>
  </conditionalFormatting>
  <conditionalFormatting sqref="CH8">
    <cfRule type="cellIs" dxfId="84" priority="10" stopIfTrue="1" operator="equal">
      <formula>"▲"</formula>
    </cfRule>
  </conditionalFormatting>
  <conditionalFormatting sqref="CG8">
    <cfRule type="cellIs" dxfId="83" priority="5" stopIfTrue="1" operator="equal">
      <formula>"△"</formula>
    </cfRule>
    <cfRule type="cellIs" dxfId="82" priority="7" stopIfTrue="1" operator="equal">
      <formula>"○"</formula>
    </cfRule>
    <cfRule type="cellIs" dxfId="81" priority="8" stopIfTrue="1" operator="equal">
      <formula>"◎"</formula>
    </cfRule>
  </conditionalFormatting>
  <conditionalFormatting sqref="CG8">
    <cfRule type="cellIs" dxfId="80" priority="6" stopIfTrue="1" operator="equal">
      <formula>"▲"</formula>
    </cfRule>
  </conditionalFormatting>
  <dataValidations count="4">
    <dataValidation type="list" allowBlank="1" showInputMessage="1" showErrorMessage="1" sqref="P31:CI66" xr:uid="{35E9FDCE-2AD7-446C-9FBC-5162549CEE24}">
      <formula1>"〇"</formula1>
    </dataValidation>
    <dataValidation type="list" allowBlank="1" showInputMessage="1" showErrorMessage="1" sqref="P10:CI10" xr:uid="{7E83A63B-7FDC-4D58-A1DD-5988125DB511}">
      <formula1>$I$1:$I$6</formula1>
    </dataValidation>
    <dataValidation type="list" allowBlank="1" showInputMessage="1" showErrorMessage="1" sqref="P9:CI9" xr:uid="{61E9DD64-3D5F-4A95-89EF-3D68562319DB}">
      <formula1>$H$1:$H$6</formula1>
    </dataValidation>
    <dataValidation type="list" allowBlank="1" showInputMessage="1" showErrorMessage="1" sqref="P8:CI8" xr:uid="{4114AC7A-B618-4CA5-95E5-0A49BB2F18EC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I55" sqref="I55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76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7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8" t="s">
        <v>41</v>
      </c>
      <c r="O4" s="19" t="s">
        <v>42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78"/>
      <c r="O5" s="19" t="s">
        <v>87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8" t="s">
        <v>42</v>
      </c>
      <c r="O6" s="7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80" t="s">
        <v>100</v>
      </c>
      <c r="O7" s="78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81" t="s">
        <v>173</v>
      </c>
      <c r="O8" s="86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81" t="s">
        <v>177</v>
      </c>
      <c r="O9" s="8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80" t="s">
        <v>179</v>
      </c>
      <c r="O10" s="8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74" t="s">
        <v>184</v>
      </c>
      <c r="O11" s="20" t="s">
        <v>185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75"/>
      <c r="O12" s="20" t="s">
        <v>186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75"/>
      <c r="O13" s="20" t="s">
        <v>187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75"/>
      <c r="O14" s="20" t="s">
        <v>188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75"/>
      <c r="O15" s="20" t="s">
        <v>189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75"/>
      <c r="O16" s="21" t="s">
        <v>190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84" t="s">
        <v>191</v>
      </c>
      <c r="O17" s="19" t="s">
        <v>192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84"/>
      <c r="O18" s="19" t="s">
        <v>193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84"/>
      <c r="O19" s="19" t="s">
        <v>194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84"/>
      <c r="O20" s="21" t="s">
        <v>190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74" t="s">
        <v>195</v>
      </c>
      <c r="O21" s="20" t="s">
        <v>196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75"/>
      <c r="O22" s="20" t="s">
        <v>192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75"/>
      <c r="O23" s="20" t="s">
        <v>193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75"/>
      <c r="O24" s="20" t="s">
        <v>194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75"/>
      <c r="O25" s="21" t="s">
        <v>190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197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198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199</v>
      </c>
      <c r="N28" s="5" t="s">
        <v>200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201</v>
      </c>
      <c r="D29" t="s">
        <v>202</v>
      </c>
      <c r="G29" t="s">
        <v>203</v>
      </c>
    </row>
    <row r="30" spans="1:53">
      <c r="A30" t="s">
        <v>204</v>
      </c>
      <c r="B30" t="s">
        <v>205</v>
      </c>
      <c r="C30" t="s">
        <v>206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  <c r="I30" t="s">
        <v>210</v>
      </c>
      <c r="J30" t="s">
        <v>211</v>
      </c>
      <c r="K30" t="s">
        <v>212</v>
      </c>
      <c r="N30" s="1" t="s">
        <v>213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6774-9978-489A-A3E3-0B263F21D35E}">
  <dimension ref="A1:CJ66"/>
  <sheetViews>
    <sheetView topLeftCell="A41" zoomScale="75" zoomScaleNormal="75" workbookViewId="0">
      <selection activeCell="N10" sqref="N10:O10"/>
    </sheetView>
  </sheetViews>
  <sheetFormatPr defaultRowHeight="18"/>
  <cols>
    <col min="1" max="1" width="22" style="38" customWidth="1"/>
    <col min="2" max="7" width="11" style="38" customWidth="1"/>
    <col min="8" max="8" width="47.5" style="38" customWidth="1"/>
    <col min="9" max="10" width="8.875" style="38" hidden="1" customWidth="1"/>
    <col min="11" max="11" width="25.25" style="38" customWidth="1"/>
    <col min="12" max="12" width="8.875" style="38" hidden="1" customWidth="1"/>
    <col min="13" max="13" width="8.875" hidden="1" customWidth="1"/>
    <col min="14" max="14" width="22.25" customWidth="1"/>
    <col min="23" max="24" width="8.625" customWidth="1"/>
    <col min="35" max="35" width="8.625" customWidth="1"/>
    <col min="88" max="88" width="8.625" style="50"/>
  </cols>
  <sheetData>
    <row r="1" spans="13:88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3:88">
      <c r="M2" s="3"/>
      <c r="N2" s="76" t="s">
        <v>1</v>
      </c>
      <c r="O2" s="26" t="s">
        <v>2</v>
      </c>
      <c r="P2" s="41" t="s">
        <v>3</v>
      </c>
      <c r="Q2" s="41" t="s">
        <v>3</v>
      </c>
      <c r="R2" s="41" t="s">
        <v>3</v>
      </c>
      <c r="S2" s="41" t="s">
        <v>3</v>
      </c>
      <c r="T2" s="41" t="s">
        <v>3</v>
      </c>
      <c r="U2" s="41" t="s">
        <v>3</v>
      </c>
      <c r="V2" s="41" t="s">
        <v>3</v>
      </c>
      <c r="W2" s="41" t="s">
        <v>3</v>
      </c>
      <c r="X2" s="41" t="s">
        <v>3</v>
      </c>
      <c r="Y2" s="41" t="s">
        <v>3</v>
      </c>
      <c r="Z2" s="41" t="s">
        <v>3</v>
      </c>
      <c r="AA2" s="41" t="s">
        <v>3</v>
      </c>
      <c r="AB2" s="41" t="s">
        <v>3</v>
      </c>
      <c r="AC2" s="41" t="s">
        <v>3</v>
      </c>
      <c r="AD2" s="41" t="s">
        <v>3</v>
      </c>
      <c r="AE2" s="41" t="s">
        <v>3</v>
      </c>
      <c r="AF2" s="41" t="s">
        <v>3</v>
      </c>
      <c r="AG2" s="41" t="s">
        <v>3</v>
      </c>
      <c r="AH2" s="41" t="s">
        <v>3</v>
      </c>
      <c r="AI2" s="41" t="s">
        <v>3</v>
      </c>
      <c r="AJ2" s="41" t="s">
        <v>3</v>
      </c>
      <c r="AK2" s="41" t="s">
        <v>3</v>
      </c>
      <c r="AL2" s="54" t="s">
        <v>3</v>
      </c>
      <c r="AM2" s="54" t="s">
        <v>3</v>
      </c>
      <c r="AN2" s="54" t="s">
        <v>3</v>
      </c>
      <c r="AO2" s="54" t="s">
        <v>3</v>
      </c>
      <c r="AP2" s="54" t="s">
        <v>3</v>
      </c>
      <c r="AQ2" s="54" t="s">
        <v>3</v>
      </c>
      <c r="AR2" s="54" t="s">
        <v>3</v>
      </c>
      <c r="AS2" s="41" t="s">
        <v>3</v>
      </c>
      <c r="AT2" s="41" t="s">
        <v>3</v>
      </c>
      <c r="AU2" s="41" t="s">
        <v>3</v>
      </c>
      <c r="AV2" s="41" t="s">
        <v>3</v>
      </c>
      <c r="AW2" s="41" t="s">
        <v>3</v>
      </c>
      <c r="AX2" s="41" t="s">
        <v>3</v>
      </c>
      <c r="AY2" s="41" t="s">
        <v>3</v>
      </c>
      <c r="AZ2" s="41" t="s">
        <v>3</v>
      </c>
      <c r="BA2" s="41" t="s">
        <v>3</v>
      </c>
      <c r="BB2" s="41" t="s">
        <v>3</v>
      </c>
      <c r="BC2" s="41" t="s">
        <v>3</v>
      </c>
      <c r="BD2" s="41" t="s">
        <v>3</v>
      </c>
      <c r="BE2" s="41" t="s">
        <v>3</v>
      </c>
      <c r="BF2" s="41" t="s">
        <v>3</v>
      </c>
      <c r="BG2" s="41" t="s">
        <v>3</v>
      </c>
      <c r="BH2" s="41" t="s">
        <v>3</v>
      </c>
      <c r="BI2" s="41" t="s">
        <v>3</v>
      </c>
      <c r="BJ2" s="41" t="s">
        <v>3</v>
      </c>
      <c r="BK2" s="41" t="s">
        <v>3</v>
      </c>
      <c r="BL2" s="41" t="s">
        <v>3</v>
      </c>
      <c r="BM2" s="41" t="s">
        <v>3</v>
      </c>
      <c r="BN2" s="41" t="s">
        <v>3</v>
      </c>
      <c r="BO2" s="41" t="s">
        <v>3</v>
      </c>
      <c r="BP2" s="41" t="s">
        <v>3</v>
      </c>
      <c r="BQ2" s="41" t="s">
        <v>3</v>
      </c>
      <c r="BR2" s="41" t="s">
        <v>3</v>
      </c>
      <c r="BS2" s="41" t="s">
        <v>3</v>
      </c>
      <c r="BT2" s="41" t="s">
        <v>3</v>
      </c>
      <c r="BU2" s="41" t="s">
        <v>3</v>
      </c>
      <c r="BV2" s="41" t="s">
        <v>3</v>
      </c>
      <c r="BW2" s="41" t="s">
        <v>3</v>
      </c>
      <c r="BX2" s="41" t="s">
        <v>3</v>
      </c>
      <c r="BY2" s="41" t="s">
        <v>3</v>
      </c>
      <c r="BZ2" s="41" t="s">
        <v>3</v>
      </c>
      <c r="CA2" s="41" t="s">
        <v>3</v>
      </c>
      <c r="CB2" s="41" t="s">
        <v>3</v>
      </c>
      <c r="CC2" s="41" t="s">
        <v>3</v>
      </c>
      <c r="CD2" s="41" t="s">
        <v>3</v>
      </c>
      <c r="CE2" s="41" t="s">
        <v>3</v>
      </c>
      <c r="CF2" s="41" t="s">
        <v>3</v>
      </c>
      <c r="CG2" s="41" t="s">
        <v>3</v>
      </c>
      <c r="CH2" s="41" t="s">
        <v>3</v>
      </c>
      <c r="CI2" s="41" t="s">
        <v>3</v>
      </c>
    </row>
    <row r="3" spans="13:88" ht="117">
      <c r="M3" s="3"/>
      <c r="N3" s="77"/>
      <c r="O3" s="49" t="s">
        <v>4</v>
      </c>
      <c r="P3" s="42" t="s">
        <v>5</v>
      </c>
      <c r="Q3" s="42" t="s">
        <v>5</v>
      </c>
      <c r="R3" s="42" t="s">
        <v>7</v>
      </c>
      <c r="S3" s="42" t="s">
        <v>7</v>
      </c>
      <c r="T3" s="42" t="s">
        <v>5</v>
      </c>
      <c r="U3" s="42" t="s">
        <v>5</v>
      </c>
      <c r="V3" s="42" t="s">
        <v>5</v>
      </c>
      <c r="W3" s="42" t="s">
        <v>5</v>
      </c>
      <c r="X3" s="42" t="s">
        <v>5</v>
      </c>
      <c r="Y3" s="42" t="s">
        <v>8</v>
      </c>
      <c r="Z3" s="42" t="s">
        <v>8</v>
      </c>
      <c r="AA3" s="42" t="s">
        <v>9</v>
      </c>
      <c r="AB3" s="42" t="s">
        <v>9</v>
      </c>
      <c r="AC3" s="42" t="s">
        <v>8</v>
      </c>
      <c r="AD3" s="42" t="s">
        <v>8</v>
      </c>
      <c r="AE3" s="42" t="s">
        <v>8</v>
      </c>
      <c r="AF3" s="42" t="s">
        <v>8</v>
      </c>
      <c r="AG3" s="42" t="s">
        <v>8</v>
      </c>
      <c r="AH3" s="42" t="s">
        <v>10</v>
      </c>
      <c r="AI3" s="42" t="s">
        <v>11</v>
      </c>
      <c r="AJ3" s="42" t="s">
        <v>11</v>
      </c>
      <c r="AK3" s="42" t="s">
        <v>10</v>
      </c>
      <c r="AL3" s="42" t="s">
        <v>12</v>
      </c>
      <c r="AM3" s="42" t="s">
        <v>6</v>
      </c>
      <c r="AN3" s="42" t="s">
        <v>12</v>
      </c>
      <c r="AO3" s="42" t="s">
        <v>6</v>
      </c>
      <c r="AP3" s="42" t="s">
        <v>12</v>
      </c>
      <c r="AQ3" s="42" t="s">
        <v>6</v>
      </c>
      <c r="AR3" s="42" t="s">
        <v>12</v>
      </c>
      <c r="AS3" s="42" t="s">
        <v>13</v>
      </c>
      <c r="AT3" s="42" t="s">
        <v>13</v>
      </c>
      <c r="AU3" s="42" t="s">
        <v>13</v>
      </c>
      <c r="AV3" s="42" t="s">
        <v>14</v>
      </c>
      <c r="AW3" s="42" t="s">
        <v>14</v>
      </c>
      <c r="AX3" s="42" t="s">
        <v>14</v>
      </c>
      <c r="AY3" s="42" t="s">
        <v>14</v>
      </c>
      <c r="AZ3" s="42" t="s">
        <v>14</v>
      </c>
      <c r="BA3" s="42" t="s">
        <v>14</v>
      </c>
      <c r="BB3" s="42" t="s">
        <v>14</v>
      </c>
      <c r="BC3" s="42" t="s">
        <v>14</v>
      </c>
      <c r="BD3" s="42" t="s">
        <v>14</v>
      </c>
      <c r="BE3" s="42" t="s">
        <v>14</v>
      </c>
      <c r="BF3" s="42" t="s">
        <v>15</v>
      </c>
      <c r="BG3" s="42" t="s">
        <v>16</v>
      </c>
      <c r="BH3" s="42" t="s">
        <v>7</v>
      </c>
      <c r="BI3" s="42" t="s">
        <v>7</v>
      </c>
      <c r="BJ3" s="42" t="s">
        <v>9</v>
      </c>
      <c r="BK3" s="42" t="s">
        <v>9</v>
      </c>
      <c r="BL3" s="42" t="s">
        <v>17</v>
      </c>
      <c r="BM3" s="42" t="s">
        <v>18</v>
      </c>
      <c r="BN3" s="42" t="s">
        <v>19</v>
      </c>
      <c r="BO3" s="42" t="s">
        <v>20</v>
      </c>
      <c r="BP3" s="42" t="s">
        <v>21</v>
      </c>
      <c r="BQ3" s="42" t="s">
        <v>22</v>
      </c>
      <c r="BR3" s="42" t="s">
        <v>23</v>
      </c>
      <c r="BS3" s="42" t="s">
        <v>24</v>
      </c>
      <c r="BT3" s="42" t="s">
        <v>25</v>
      </c>
      <c r="BU3" s="42" t="s">
        <v>26</v>
      </c>
      <c r="BV3" s="42" t="s">
        <v>27</v>
      </c>
      <c r="BW3" s="42" t="s">
        <v>28</v>
      </c>
      <c r="BX3" s="42" t="s">
        <v>29</v>
      </c>
      <c r="BY3" s="42" t="s">
        <v>30</v>
      </c>
      <c r="BZ3" s="42" t="s">
        <v>31</v>
      </c>
      <c r="CA3" s="42" t="s">
        <v>32</v>
      </c>
      <c r="CB3" s="42" t="s">
        <v>33</v>
      </c>
      <c r="CC3" s="42" t="s">
        <v>34</v>
      </c>
      <c r="CD3" s="42" t="s">
        <v>35</v>
      </c>
      <c r="CE3" s="42" t="s">
        <v>36</v>
      </c>
      <c r="CF3" s="42" t="s">
        <v>37</v>
      </c>
      <c r="CG3" s="42" t="s">
        <v>38</v>
      </c>
      <c r="CH3" s="42" t="s">
        <v>39</v>
      </c>
      <c r="CI3" s="42" t="s">
        <v>40</v>
      </c>
    </row>
    <row r="4" spans="13:88" ht="63.95" customHeight="1">
      <c r="N4" s="78" t="s">
        <v>41</v>
      </c>
      <c r="O4" s="27" t="s">
        <v>42</v>
      </c>
      <c r="P4" s="43" t="s">
        <v>43</v>
      </c>
      <c r="Q4" s="43" t="s">
        <v>44</v>
      </c>
      <c r="R4" s="43" t="s">
        <v>304</v>
      </c>
      <c r="S4" s="43" t="s">
        <v>305</v>
      </c>
      <c r="T4" s="43" t="s">
        <v>47</v>
      </c>
      <c r="U4" s="43" t="s">
        <v>48</v>
      </c>
      <c r="V4" s="43" t="s">
        <v>49</v>
      </c>
      <c r="W4" s="43" t="s">
        <v>306</v>
      </c>
      <c r="X4" s="43" t="s">
        <v>51</v>
      </c>
      <c r="Y4" s="43" t="s">
        <v>52</v>
      </c>
      <c r="Z4" s="43" t="s">
        <v>53</v>
      </c>
      <c r="AA4" s="43" t="s">
        <v>307</v>
      </c>
      <c r="AB4" s="43" t="s">
        <v>308</v>
      </c>
      <c r="AC4" s="43" t="s">
        <v>56</v>
      </c>
      <c r="AD4" s="43" t="s">
        <v>57</v>
      </c>
      <c r="AE4" s="43" t="s">
        <v>58</v>
      </c>
      <c r="AF4" s="43" t="s">
        <v>309</v>
      </c>
      <c r="AG4" s="43" t="s">
        <v>60</v>
      </c>
      <c r="AH4" s="43" t="s">
        <v>61</v>
      </c>
      <c r="AI4" s="43"/>
      <c r="AJ4" s="43"/>
      <c r="AK4" s="43"/>
      <c r="AL4" s="43" t="s">
        <v>62</v>
      </c>
      <c r="AM4" s="43" t="s">
        <v>63</v>
      </c>
      <c r="AN4" s="43"/>
      <c r="AO4" s="43" t="s">
        <v>64</v>
      </c>
      <c r="AP4" s="43"/>
      <c r="AQ4" s="43" t="s">
        <v>65</v>
      </c>
      <c r="AR4" s="43"/>
      <c r="AS4" s="43" t="s">
        <v>66</v>
      </c>
      <c r="AT4" s="43"/>
      <c r="AU4" s="43"/>
      <c r="AV4" s="43" t="s">
        <v>310</v>
      </c>
      <c r="AW4" s="43" t="s">
        <v>311</v>
      </c>
      <c r="AX4" s="43" t="s">
        <v>311</v>
      </c>
      <c r="AY4" s="43" t="s">
        <v>312</v>
      </c>
      <c r="AZ4" s="43" t="s">
        <v>313</v>
      </c>
      <c r="BA4" s="43" t="s">
        <v>314</v>
      </c>
      <c r="BB4" s="43" t="s">
        <v>315</v>
      </c>
      <c r="BC4" s="43" t="s">
        <v>314</v>
      </c>
      <c r="BD4" s="43" t="s">
        <v>316</v>
      </c>
      <c r="BE4" s="43" t="s">
        <v>317</v>
      </c>
      <c r="BF4" s="43" t="s">
        <v>67</v>
      </c>
      <c r="BG4" s="43"/>
      <c r="BH4" s="43" t="s">
        <v>318</v>
      </c>
      <c r="BI4" s="43" t="s">
        <v>319</v>
      </c>
      <c r="BJ4" s="43" t="s">
        <v>320</v>
      </c>
      <c r="BK4" s="43" t="s">
        <v>71</v>
      </c>
      <c r="BL4" s="43" t="s">
        <v>72</v>
      </c>
      <c r="BM4" s="43" t="s">
        <v>73</v>
      </c>
      <c r="BN4" s="43" t="s">
        <v>74</v>
      </c>
      <c r="BO4" s="43" t="s">
        <v>74</v>
      </c>
      <c r="BP4" s="43" t="s">
        <v>74</v>
      </c>
      <c r="BQ4" s="43" t="s">
        <v>74</v>
      </c>
      <c r="BR4" s="43" t="s">
        <v>75</v>
      </c>
      <c r="BS4" s="43" t="s">
        <v>76</v>
      </c>
      <c r="BT4" s="43" t="s">
        <v>77</v>
      </c>
      <c r="BU4" s="43" t="s">
        <v>78</v>
      </c>
      <c r="BV4" s="43" t="s">
        <v>78</v>
      </c>
      <c r="BW4" s="43" t="s">
        <v>79</v>
      </c>
      <c r="BX4" s="43" t="s">
        <v>80</v>
      </c>
      <c r="BY4" s="43" t="s">
        <v>81</v>
      </c>
      <c r="BZ4" s="43" t="s">
        <v>81</v>
      </c>
      <c r="CA4" s="43" t="s">
        <v>81</v>
      </c>
      <c r="CB4" s="43" t="s">
        <v>82</v>
      </c>
      <c r="CC4" s="43" t="s">
        <v>83</v>
      </c>
      <c r="CD4" s="43" t="s">
        <v>83</v>
      </c>
      <c r="CE4" s="43" t="s">
        <v>84</v>
      </c>
      <c r="CF4" s="43" t="s">
        <v>85</v>
      </c>
      <c r="CG4" s="43" t="s">
        <v>86</v>
      </c>
      <c r="CH4" s="43" t="s">
        <v>86</v>
      </c>
      <c r="CI4" s="43" t="s">
        <v>86</v>
      </c>
    </row>
    <row r="5" spans="13:88" ht="18" customHeight="1">
      <c r="N5" s="78"/>
      <c r="O5" s="27" t="s">
        <v>87</v>
      </c>
      <c r="P5" s="71" t="s">
        <v>321</v>
      </c>
      <c r="Q5" s="72"/>
      <c r="R5" s="72"/>
      <c r="S5" s="72"/>
      <c r="T5" s="72"/>
      <c r="U5" s="72"/>
      <c r="V5" s="72"/>
      <c r="W5" s="72"/>
      <c r="X5" s="73"/>
      <c r="Y5" s="71" t="s">
        <v>322</v>
      </c>
      <c r="Z5" s="72"/>
      <c r="AA5" s="72"/>
      <c r="AB5" s="72"/>
      <c r="AC5" s="72"/>
      <c r="AD5" s="72"/>
      <c r="AE5" s="72"/>
      <c r="AF5" s="72"/>
      <c r="AG5" s="73"/>
      <c r="AH5" s="71" t="s">
        <v>90</v>
      </c>
      <c r="AI5" s="72"/>
      <c r="AJ5" s="72"/>
      <c r="AK5" s="73"/>
      <c r="AL5" s="71" t="s">
        <v>91</v>
      </c>
      <c r="AM5" s="72"/>
      <c r="AN5" s="72"/>
      <c r="AO5" s="72"/>
      <c r="AP5" s="72"/>
      <c r="AQ5" s="72"/>
      <c r="AR5" s="73"/>
      <c r="AS5" s="71" t="s">
        <v>337</v>
      </c>
      <c r="AT5" s="72"/>
      <c r="AU5" s="73"/>
      <c r="AV5" s="71" t="s">
        <v>93</v>
      </c>
      <c r="AW5" s="72"/>
      <c r="AX5" s="72"/>
      <c r="AY5" s="72"/>
      <c r="AZ5" s="72"/>
      <c r="BA5" s="72"/>
      <c r="BB5" s="72"/>
      <c r="BC5" s="72"/>
      <c r="BD5" s="72"/>
      <c r="BE5" s="73"/>
      <c r="BF5" s="71" t="s">
        <v>94</v>
      </c>
      <c r="BG5" s="73"/>
      <c r="BH5" s="71" t="s">
        <v>95</v>
      </c>
      <c r="BI5" s="73"/>
      <c r="BJ5" s="71" t="s">
        <v>96</v>
      </c>
      <c r="BK5" s="73"/>
      <c r="BL5" s="71" t="s">
        <v>97</v>
      </c>
      <c r="BM5" s="72"/>
      <c r="BN5" s="72"/>
      <c r="BO5" s="72"/>
      <c r="BP5" s="72"/>
      <c r="BQ5" s="73"/>
      <c r="BR5" s="71" t="s">
        <v>98</v>
      </c>
      <c r="BS5" s="72"/>
      <c r="BT5" s="73"/>
      <c r="BU5" s="71" t="s">
        <v>99</v>
      </c>
      <c r="BV5" s="73"/>
      <c r="BW5" s="71" t="s">
        <v>97</v>
      </c>
      <c r="BX5" s="72"/>
      <c r="BY5" s="72"/>
      <c r="BZ5" s="72"/>
      <c r="CA5" s="73"/>
      <c r="CB5" s="71" t="s">
        <v>98</v>
      </c>
      <c r="CC5" s="72"/>
      <c r="CD5" s="73"/>
      <c r="CE5" s="71" t="s">
        <v>97</v>
      </c>
      <c r="CF5" s="72"/>
      <c r="CG5" s="72"/>
      <c r="CH5" s="72"/>
      <c r="CI5" s="73"/>
    </row>
    <row r="6" spans="13:88">
      <c r="N6" s="78" t="s">
        <v>42</v>
      </c>
      <c r="O6" s="79"/>
      <c r="P6" s="30">
        <v>1</v>
      </c>
      <c r="Q6" s="30">
        <v>2</v>
      </c>
      <c r="R6" s="30">
        <v>3</v>
      </c>
      <c r="S6" s="30">
        <v>4</v>
      </c>
      <c r="T6" s="30">
        <v>5</v>
      </c>
      <c r="U6" s="30">
        <v>6</v>
      </c>
      <c r="V6" s="30">
        <v>7</v>
      </c>
      <c r="W6" s="30">
        <v>8</v>
      </c>
      <c r="X6" s="30">
        <v>9</v>
      </c>
      <c r="Y6" s="30">
        <v>10</v>
      </c>
      <c r="Z6" s="30">
        <v>11</v>
      </c>
      <c r="AA6" s="30">
        <v>12</v>
      </c>
      <c r="AB6" s="30">
        <v>13</v>
      </c>
      <c r="AC6" s="30">
        <v>14</v>
      </c>
      <c r="AD6" s="30">
        <v>15</v>
      </c>
      <c r="AE6" s="30">
        <v>16</v>
      </c>
      <c r="AF6" s="30">
        <v>17</v>
      </c>
      <c r="AG6" s="30">
        <v>18</v>
      </c>
      <c r="AH6" s="30">
        <v>19</v>
      </c>
      <c r="AI6" s="30">
        <v>20</v>
      </c>
      <c r="AJ6" s="30">
        <v>21</v>
      </c>
      <c r="AK6" s="30">
        <v>22</v>
      </c>
      <c r="AL6" s="30">
        <v>23</v>
      </c>
      <c r="AM6" s="30">
        <v>24</v>
      </c>
      <c r="AN6" s="30">
        <v>25</v>
      </c>
      <c r="AO6" s="30">
        <v>26</v>
      </c>
      <c r="AP6" s="30">
        <v>27</v>
      </c>
      <c r="AQ6" s="30">
        <v>28</v>
      </c>
      <c r="AR6" s="30">
        <v>29</v>
      </c>
      <c r="AS6" s="30">
        <v>30</v>
      </c>
      <c r="AT6" s="30">
        <v>31</v>
      </c>
      <c r="AU6" s="30">
        <v>32</v>
      </c>
      <c r="AV6" s="30">
        <v>33</v>
      </c>
      <c r="AW6" s="30">
        <v>34</v>
      </c>
      <c r="AX6" s="30">
        <v>35</v>
      </c>
      <c r="AY6" s="30">
        <v>36</v>
      </c>
      <c r="AZ6" s="30">
        <v>37</v>
      </c>
      <c r="BA6" s="30">
        <v>38</v>
      </c>
      <c r="BB6" s="30">
        <v>39</v>
      </c>
      <c r="BC6" s="30">
        <v>40</v>
      </c>
      <c r="BD6" s="30">
        <v>41</v>
      </c>
      <c r="BE6" s="30">
        <v>42</v>
      </c>
      <c r="BF6" s="30">
        <v>43</v>
      </c>
      <c r="BG6" s="30">
        <v>44</v>
      </c>
      <c r="BH6" s="30">
        <v>45</v>
      </c>
      <c r="BI6" s="30">
        <v>46</v>
      </c>
      <c r="BJ6" s="30">
        <v>47</v>
      </c>
      <c r="BK6" s="30">
        <v>48</v>
      </c>
      <c r="BL6" s="30">
        <v>49</v>
      </c>
      <c r="BM6" s="30">
        <v>50</v>
      </c>
      <c r="BN6" s="30">
        <v>51</v>
      </c>
      <c r="BO6" s="30">
        <v>52</v>
      </c>
      <c r="BP6" s="30">
        <v>53</v>
      </c>
      <c r="BQ6" s="30">
        <v>54</v>
      </c>
      <c r="BR6" s="30">
        <v>55</v>
      </c>
      <c r="BS6" s="30">
        <v>56</v>
      </c>
      <c r="BT6" s="30">
        <v>57</v>
      </c>
      <c r="BU6" s="30">
        <v>58</v>
      </c>
      <c r="BV6" s="30">
        <v>59</v>
      </c>
      <c r="BW6" s="30">
        <v>60</v>
      </c>
      <c r="BX6" s="30">
        <v>61</v>
      </c>
      <c r="BY6" s="30">
        <v>62</v>
      </c>
      <c r="BZ6" s="30">
        <v>63</v>
      </c>
      <c r="CA6" s="30">
        <v>64</v>
      </c>
      <c r="CB6" s="30">
        <v>65</v>
      </c>
      <c r="CC6" s="30">
        <v>66</v>
      </c>
      <c r="CD6" s="30">
        <v>67</v>
      </c>
      <c r="CE6" s="30">
        <v>68</v>
      </c>
      <c r="CF6" s="30">
        <v>69</v>
      </c>
      <c r="CG6" s="30">
        <v>70</v>
      </c>
      <c r="CH6" s="30">
        <v>71</v>
      </c>
      <c r="CI6" s="30">
        <v>72</v>
      </c>
    </row>
    <row r="7" spans="13:88" ht="150.94999999999999" customHeight="1">
      <c r="N7" s="80" t="s">
        <v>100</v>
      </c>
      <c r="O7" s="79"/>
      <c r="P7" s="46" t="s">
        <v>101</v>
      </c>
      <c r="Q7" s="46" t="s">
        <v>102</v>
      </c>
      <c r="R7" s="46" t="s">
        <v>103</v>
      </c>
      <c r="S7" s="46" t="s">
        <v>104</v>
      </c>
      <c r="T7" s="46" t="s">
        <v>105</v>
      </c>
      <c r="U7" s="46" t="s">
        <v>324</v>
      </c>
      <c r="V7" s="46" t="s">
        <v>107</v>
      </c>
      <c r="W7" s="46" t="s">
        <v>108</v>
      </c>
      <c r="X7" s="46" t="s">
        <v>325</v>
      </c>
      <c r="Y7" s="46" t="s">
        <v>110</v>
      </c>
      <c r="Z7" s="46" t="s">
        <v>111</v>
      </c>
      <c r="AA7" s="46" t="s">
        <v>112</v>
      </c>
      <c r="AB7" s="46" t="s">
        <v>113</v>
      </c>
      <c r="AC7" s="46" t="s">
        <v>114</v>
      </c>
      <c r="AD7" s="46" t="s">
        <v>326</v>
      </c>
      <c r="AE7" s="46" t="s">
        <v>116</v>
      </c>
      <c r="AF7" s="46" t="s">
        <v>117</v>
      </c>
      <c r="AG7" s="46" t="s">
        <v>118</v>
      </c>
      <c r="AH7" s="46" t="s">
        <v>119</v>
      </c>
      <c r="AI7" s="46" t="s">
        <v>120</v>
      </c>
      <c r="AJ7" s="46" t="s">
        <v>121</v>
      </c>
      <c r="AK7" s="46" t="s">
        <v>122</v>
      </c>
      <c r="AL7" s="46" t="s">
        <v>123</v>
      </c>
      <c r="AM7" s="46" t="s">
        <v>327</v>
      </c>
      <c r="AN7" s="46" t="s">
        <v>125</v>
      </c>
      <c r="AO7" s="46" t="s">
        <v>126</v>
      </c>
      <c r="AP7" s="46" t="s">
        <v>127</v>
      </c>
      <c r="AQ7" s="46" t="s">
        <v>128</v>
      </c>
      <c r="AR7" s="46" t="s">
        <v>129</v>
      </c>
      <c r="AS7" s="47" t="s">
        <v>130</v>
      </c>
      <c r="AT7" s="47" t="s">
        <v>131</v>
      </c>
      <c r="AU7" s="47" t="s">
        <v>132</v>
      </c>
      <c r="AV7" s="46" t="s">
        <v>133</v>
      </c>
      <c r="AW7" s="46" t="s">
        <v>134</v>
      </c>
      <c r="AX7" s="46" t="s">
        <v>135</v>
      </c>
      <c r="AY7" s="46" t="s">
        <v>136</v>
      </c>
      <c r="AZ7" s="46" t="s">
        <v>137</v>
      </c>
      <c r="BA7" s="46" t="s">
        <v>138</v>
      </c>
      <c r="BB7" s="46" t="s">
        <v>139</v>
      </c>
      <c r="BC7" s="46" t="s">
        <v>140</v>
      </c>
      <c r="BD7" s="46" t="s">
        <v>331</v>
      </c>
      <c r="BE7" s="46" t="s">
        <v>142</v>
      </c>
      <c r="BF7" s="46" t="s">
        <v>143</v>
      </c>
      <c r="BG7" s="46" t="s">
        <v>144</v>
      </c>
      <c r="BH7" s="46" t="s">
        <v>145</v>
      </c>
      <c r="BI7" s="46" t="s">
        <v>146</v>
      </c>
      <c r="BJ7" s="46" t="s">
        <v>147</v>
      </c>
      <c r="BK7" s="46" t="s">
        <v>148</v>
      </c>
      <c r="BL7" s="46" t="s">
        <v>332</v>
      </c>
      <c r="BM7" s="46" t="s">
        <v>333</v>
      </c>
      <c r="BN7" s="48" t="s">
        <v>334</v>
      </c>
      <c r="BO7" s="47" t="s">
        <v>335</v>
      </c>
      <c r="BP7" s="46" t="s">
        <v>336</v>
      </c>
      <c r="BQ7" s="46" t="s">
        <v>154</v>
      </c>
      <c r="BR7" s="46" t="s">
        <v>155</v>
      </c>
      <c r="BS7" s="46" t="s">
        <v>156</v>
      </c>
      <c r="BT7" s="46" t="s">
        <v>157</v>
      </c>
      <c r="BU7" s="47" t="s">
        <v>158</v>
      </c>
      <c r="BV7" s="47" t="s">
        <v>159</v>
      </c>
      <c r="BW7" s="46" t="s">
        <v>160</v>
      </c>
      <c r="BX7" s="46" t="s">
        <v>161</v>
      </c>
      <c r="BY7" s="47" t="s">
        <v>162</v>
      </c>
      <c r="BZ7" s="46" t="s">
        <v>163</v>
      </c>
      <c r="CA7" s="46" t="s">
        <v>164</v>
      </c>
      <c r="CB7" s="46" t="s">
        <v>165</v>
      </c>
      <c r="CC7" s="46" t="s">
        <v>166</v>
      </c>
      <c r="CD7" s="46" t="s">
        <v>167</v>
      </c>
      <c r="CE7" s="46" t="s">
        <v>168</v>
      </c>
      <c r="CF7" s="46" t="s">
        <v>169</v>
      </c>
      <c r="CG7" s="47" t="s">
        <v>170</v>
      </c>
      <c r="CH7" s="46" t="s">
        <v>171</v>
      </c>
      <c r="CI7" s="46" t="s">
        <v>172</v>
      </c>
    </row>
    <row r="8" spans="13:88" ht="18.600000000000001" customHeight="1">
      <c r="N8" s="81" t="s">
        <v>173</v>
      </c>
      <c r="O8" s="8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3" t="s">
        <v>174</v>
      </c>
      <c r="BM8" s="33" t="s">
        <v>174</v>
      </c>
      <c r="BN8" s="33" t="s">
        <v>175</v>
      </c>
      <c r="BO8" s="33" t="s">
        <v>176</v>
      </c>
      <c r="BP8" s="33" t="s">
        <v>174</v>
      </c>
      <c r="BQ8" s="33" t="s">
        <v>174</v>
      </c>
      <c r="BR8" s="33" t="s">
        <v>174</v>
      </c>
      <c r="BS8" s="33" t="s">
        <v>174</v>
      </c>
      <c r="BT8" s="33" t="s">
        <v>174</v>
      </c>
      <c r="BU8" s="33" t="s">
        <v>176</v>
      </c>
      <c r="BV8" s="33" t="s">
        <v>176</v>
      </c>
      <c r="BW8" s="33" t="s">
        <v>174</v>
      </c>
      <c r="BX8" s="33" t="s">
        <v>174</v>
      </c>
      <c r="BY8" s="33" t="s">
        <v>176</v>
      </c>
      <c r="BZ8" s="33" t="s">
        <v>174</v>
      </c>
      <c r="CA8" s="33" t="s">
        <v>174</v>
      </c>
      <c r="CB8" s="33" t="s">
        <v>174</v>
      </c>
      <c r="CC8" s="33" t="s">
        <v>174</v>
      </c>
      <c r="CD8" s="33" t="s">
        <v>174</v>
      </c>
      <c r="CE8" s="33" t="s">
        <v>174</v>
      </c>
      <c r="CF8" s="33" t="s">
        <v>174</v>
      </c>
      <c r="CG8" s="33" t="s">
        <v>176</v>
      </c>
      <c r="CH8" s="33" t="s">
        <v>174</v>
      </c>
      <c r="CI8" s="33" t="s">
        <v>174</v>
      </c>
    </row>
    <row r="9" spans="13:88">
      <c r="N9" s="81" t="s">
        <v>177</v>
      </c>
      <c r="O9" s="82"/>
      <c r="P9" s="32" t="s">
        <v>178</v>
      </c>
      <c r="Q9" s="32"/>
      <c r="R9" s="32" t="s">
        <v>178</v>
      </c>
      <c r="S9" s="32" t="s">
        <v>178</v>
      </c>
      <c r="T9" s="32" t="s">
        <v>178</v>
      </c>
      <c r="U9" s="32"/>
      <c r="V9" s="32" t="s">
        <v>178</v>
      </c>
      <c r="W9" s="32"/>
      <c r="X9" s="32" t="s">
        <v>178</v>
      </c>
      <c r="Y9" s="32" t="s">
        <v>178</v>
      </c>
      <c r="Z9" s="32"/>
      <c r="AA9" s="32" t="s">
        <v>178</v>
      </c>
      <c r="AB9" s="32"/>
      <c r="AC9" s="32"/>
      <c r="AD9" s="32"/>
      <c r="AE9" s="32" t="s">
        <v>178</v>
      </c>
      <c r="AF9" s="32"/>
      <c r="AG9" s="32" t="s">
        <v>178</v>
      </c>
      <c r="AH9" s="32" t="s">
        <v>178</v>
      </c>
      <c r="AI9" s="32" t="s">
        <v>178</v>
      </c>
      <c r="AJ9" s="32" t="s">
        <v>178</v>
      </c>
      <c r="AK9" s="32" t="s">
        <v>178</v>
      </c>
      <c r="AL9" s="32" t="s">
        <v>178</v>
      </c>
      <c r="AM9" s="32"/>
      <c r="AN9" s="32"/>
      <c r="AO9" s="32"/>
      <c r="AP9" s="32"/>
      <c r="AQ9" s="32"/>
      <c r="AR9" s="32"/>
      <c r="AS9" s="32" t="s">
        <v>178</v>
      </c>
      <c r="AT9" s="32"/>
      <c r="AU9" s="32"/>
      <c r="AV9" s="32" t="s">
        <v>178</v>
      </c>
      <c r="AW9" s="32" t="s">
        <v>178</v>
      </c>
      <c r="AX9" s="32" t="s">
        <v>178</v>
      </c>
      <c r="AY9" s="32" t="s">
        <v>178</v>
      </c>
      <c r="AZ9" s="32" t="s">
        <v>178</v>
      </c>
      <c r="BA9" s="32" t="s">
        <v>178</v>
      </c>
      <c r="BB9" s="32" t="s">
        <v>178</v>
      </c>
      <c r="BC9" s="32" t="s">
        <v>178</v>
      </c>
      <c r="BD9" s="32" t="s">
        <v>178</v>
      </c>
      <c r="BE9" s="32" t="s">
        <v>178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</row>
    <row r="10" spans="13:88" ht="27">
      <c r="N10" s="80" t="s">
        <v>179</v>
      </c>
      <c r="O10" s="83"/>
      <c r="P10" s="31" t="s">
        <v>180</v>
      </c>
      <c r="Q10" s="31" t="s">
        <v>180</v>
      </c>
      <c r="R10" s="31" t="s">
        <v>181</v>
      </c>
      <c r="S10" s="31" t="s">
        <v>180</v>
      </c>
      <c r="T10" s="31" t="s">
        <v>181</v>
      </c>
      <c r="U10" s="31" t="s">
        <v>180</v>
      </c>
      <c r="V10" s="31" t="s">
        <v>181</v>
      </c>
      <c r="W10" s="31" t="s">
        <v>180</v>
      </c>
      <c r="X10" s="31" t="s">
        <v>181</v>
      </c>
      <c r="Y10" s="31" t="s">
        <v>180</v>
      </c>
      <c r="Z10" s="31" t="s">
        <v>180</v>
      </c>
      <c r="AA10" s="31" t="s">
        <v>181</v>
      </c>
      <c r="AB10" s="31" t="s">
        <v>180</v>
      </c>
      <c r="AC10" s="31" t="s">
        <v>181</v>
      </c>
      <c r="AD10" s="31" t="s">
        <v>180</v>
      </c>
      <c r="AE10" s="31" t="s">
        <v>181</v>
      </c>
      <c r="AF10" s="31" t="s">
        <v>180</v>
      </c>
      <c r="AG10" s="31" t="s">
        <v>181</v>
      </c>
      <c r="AH10" s="31" t="s">
        <v>180</v>
      </c>
      <c r="AI10" s="31" t="s">
        <v>180</v>
      </c>
      <c r="AJ10" s="31" t="s">
        <v>180</v>
      </c>
      <c r="AK10" s="31" t="s">
        <v>180</v>
      </c>
      <c r="AL10" s="31" t="s">
        <v>180</v>
      </c>
      <c r="AM10" s="31" t="s">
        <v>180</v>
      </c>
      <c r="AN10" s="31" t="s">
        <v>180</v>
      </c>
      <c r="AO10" s="31" t="s">
        <v>180</v>
      </c>
      <c r="AP10" s="31"/>
      <c r="AQ10" s="31"/>
      <c r="AR10" s="31"/>
      <c r="AS10" s="31" t="s">
        <v>180</v>
      </c>
      <c r="AT10" s="31" t="s">
        <v>180</v>
      </c>
      <c r="AU10" s="31" t="s">
        <v>180</v>
      </c>
      <c r="AV10" s="31" t="s">
        <v>180</v>
      </c>
      <c r="AW10" s="31" t="s">
        <v>180</v>
      </c>
      <c r="AX10" s="31" t="s">
        <v>181</v>
      </c>
      <c r="AY10" s="31" t="s">
        <v>181</v>
      </c>
      <c r="AZ10" s="31" t="s">
        <v>180</v>
      </c>
      <c r="BA10" s="31" t="s">
        <v>180</v>
      </c>
      <c r="BB10" s="31" t="s">
        <v>180</v>
      </c>
      <c r="BC10" s="31" t="s">
        <v>182</v>
      </c>
      <c r="BD10" s="31" t="s">
        <v>181</v>
      </c>
      <c r="BE10" s="31" t="s">
        <v>180</v>
      </c>
      <c r="BF10" s="31" t="s">
        <v>180</v>
      </c>
      <c r="BG10" s="31" t="s">
        <v>180</v>
      </c>
      <c r="BH10" s="31" t="s">
        <v>180</v>
      </c>
      <c r="BI10" s="31" t="s">
        <v>180</v>
      </c>
      <c r="BJ10" s="31" t="s">
        <v>180</v>
      </c>
      <c r="BK10" s="31" t="s">
        <v>180</v>
      </c>
      <c r="BL10" s="31" t="s">
        <v>180</v>
      </c>
      <c r="BM10" s="31" t="s">
        <v>180</v>
      </c>
      <c r="BN10" s="31" t="s">
        <v>183</v>
      </c>
      <c r="BO10" s="31" t="s">
        <v>180</v>
      </c>
      <c r="BP10" s="31" t="s">
        <v>180</v>
      </c>
      <c r="BQ10" s="31" t="s">
        <v>180</v>
      </c>
      <c r="BR10" s="31" t="s">
        <v>180</v>
      </c>
      <c r="BS10" s="31" t="s">
        <v>180</v>
      </c>
      <c r="BT10" s="31" t="s">
        <v>180</v>
      </c>
      <c r="BU10" s="31" t="s">
        <v>180</v>
      </c>
      <c r="BV10" s="31" t="s">
        <v>180</v>
      </c>
      <c r="BW10" s="31" t="s">
        <v>180</v>
      </c>
      <c r="BX10" s="31" t="s">
        <v>180</v>
      </c>
      <c r="BY10" s="31" t="s">
        <v>180</v>
      </c>
      <c r="BZ10" s="31" t="s">
        <v>180</v>
      </c>
      <c r="CA10" s="31" t="s">
        <v>180</v>
      </c>
      <c r="CB10" s="31" t="s">
        <v>180</v>
      </c>
      <c r="CC10" s="31" t="s">
        <v>180</v>
      </c>
      <c r="CD10" s="31" t="s">
        <v>180</v>
      </c>
      <c r="CE10" s="31" t="s">
        <v>180</v>
      </c>
      <c r="CF10" s="31" t="s">
        <v>180</v>
      </c>
      <c r="CG10" s="31" t="s">
        <v>180</v>
      </c>
      <c r="CH10" s="31" t="s">
        <v>180</v>
      </c>
      <c r="CI10" s="31" t="s">
        <v>180</v>
      </c>
    </row>
    <row r="11" spans="13:88" ht="26.1">
      <c r="N11" s="74" t="s">
        <v>184</v>
      </c>
      <c r="O11" s="28" t="s">
        <v>185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62">
        <f>SUM(P11:CI11)</f>
        <v>0</v>
      </c>
    </row>
    <row r="12" spans="13:88" ht="26.1">
      <c r="N12" s="75"/>
      <c r="O12" s="28" t="s">
        <v>186</v>
      </c>
      <c r="P12" s="55">
        <v>0.5</v>
      </c>
      <c r="Q12" s="55"/>
      <c r="R12" s="55">
        <v>2</v>
      </c>
      <c r="S12" s="55">
        <v>2</v>
      </c>
      <c r="T12" s="55"/>
      <c r="U12" s="55"/>
      <c r="V12" s="55"/>
      <c r="W12" s="55">
        <v>2</v>
      </c>
      <c r="X12" s="55"/>
      <c r="Y12" s="55">
        <v>0.5</v>
      </c>
      <c r="Z12" s="55"/>
      <c r="AA12" s="55">
        <v>2</v>
      </c>
      <c r="AB12" s="55">
        <v>2</v>
      </c>
      <c r="AC12" s="55"/>
      <c r="AD12" s="55"/>
      <c r="AE12" s="55"/>
      <c r="AF12" s="55">
        <v>2</v>
      </c>
      <c r="AG12" s="55"/>
      <c r="AH12" s="55">
        <v>0.5</v>
      </c>
      <c r="AI12" s="55">
        <v>2</v>
      </c>
      <c r="AJ12" s="55">
        <v>2</v>
      </c>
      <c r="AK12" s="55"/>
      <c r="AL12" s="55">
        <v>0.5</v>
      </c>
      <c r="AM12" s="55">
        <f>0.125*8</f>
        <v>1</v>
      </c>
      <c r="AN12" s="55">
        <v>0.5</v>
      </c>
      <c r="AO12" s="55">
        <f>0.625*8</f>
        <v>5</v>
      </c>
      <c r="AP12" s="55">
        <v>0</v>
      </c>
      <c r="AQ12" s="55">
        <f>0.0625*8</f>
        <v>0.5</v>
      </c>
      <c r="AR12" s="55">
        <v>0</v>
      </c>
      <c r="AS12" s="55">
        <v>0.5</v>
      </c>
      <c r="AT12" s="55">
        <f>AT17*8</f>
        <v>4</v>
      </c>
      <c r="AU12" s="55">
        <f>AU17*8</f>
        <v>4</v>
      </c>
      <c r="AV12" s="55">
        <v>2</v>
      </c>
      <c r="AW12" s="55">
        <v>2</v>
      </c>
      <c r="AX12" s="55">
        <v>2</v>
      </c>
      <c r="AY12" s="55">
        <v>3</v>
      </c>
      <c r="AZ12" s="55">
        <v>2</v>
      </c>
      <c r="BA12" s="55">
        <v>3</v>
      </c>
      <c r="BB12" s="55">
        <v>2</v>
      </c>
      <c r="BC12" s="55">
        <v>4</v>
      </c>
      <c r="BD12" s="55">
        <v>1</v>
      </c>
      <c r="BE12" s="55">
        <v>1.6</v>
      </c>
      <c r="BF12" s="55">
        <v>0.5</v>
      </c>
      <c r="BG12" s="55">
        <v>2</v>
      </c>
      <c r="BH12" s="55">
        <v>2</v>
      </c>
      <c r="BI12" s="55">
        <v>2</v>
      </c>
      <c r="BJ12" s="55">
        <v>2</v>
      </c>
      <c r="BK12" s="55">
        <v>2</v>
      </c>
      <c r="BL12" s="55">
        <f>BL17*8</f>
        <v>4</v>
      </c>
      <c r="BM12" s="55">
        <f t="shared" ref="BM12:CI13" si="0">BM17*8</f>
        <v>4</v>
      </c>
      <c r="BN12" s="55">
        <f t="shared" si="0"/>
        <v>4</v>
      </c>
      <c r="BO12" s="55">
        <f t="shared" si="0"/>
        <v>4</v>
      </c>
      <c r="BP12" s="55">
        <f t="shared" si="0"/>
        <v>4</v>
      </c>
      <c r="BQ12" s="55">
        <f t="shared" si="0"/>
        <v>4</v>
      </c>
      <c r="BR12" s="55">
        <f t="shared" si="0"/>
        <v>4</v>
      </c>
      <c r="BS12" s="55">
        <f t="shared" si="0"/>
        <v>4</v>
      </c>
      <c r="BT12" s="55">
        <f t="shared" si="0"/>
        <v>4</v>
      </c>
      <c r="BU12" s="55">
        <f t="shared" si="0"/>
        <v>4</v>
      </c>
      <c r="BV12" s="55">
        <f t="shared" si="0"/>
        <v>4</v>
      </c>
      <c r="BW12" s="55">
        <f t="shared" si="0"/>
        <v>4</v>
      </c>
      <c r="BX12" s="55">
        <f t="shared" si="0"/>
        <v>4</v>
      </c>
      <c r="BY12" s="55">
        <f t="shared" si="0"/>
        <v>4</v>
      </c>
      <c r="BZ12" s="55">
        <f t="shared" si="0"/>
        <v>4</v>
      </c>
      <c r="CA12" s="55">
        <f t="shared" si="0"/>
        <v>4</v>
      </c>
      <c r="CB12" s="55">
        <f t="shared" si="0"/>
        <v>4</v>
      </c>
      <c r="CC12" s="55">
        <f t="shared" si="0"/>
        <v>4</v>
      </c>
      <c r="CD12" s="55">
        <f t="shared" si="0"/>
        <v>4</v>
      </c>
      <c r="CE12" s="55">
        <f t="shared" si="0"/>
        <v>4</v>
      </c>
      <c r="CF12" s="55">
        <f t="shared" si="0"/>
        <v>4</v>
      </c>
      <c r="CG12" s="55">
        <f t="shared" si="0"/>
        <v>4</v>
      </c>
      <c r="CH12" s="55">
        <f t="shared" si="0"/>
        <v>4</v>
      </c>
      <c r="CI12" s="55">
        <f t="shared" si="0"/>
        <v>4</v>
      </c>
      <c r="CJ12" s="62">
        <f t="shared" ref="CJ12:CJ20" si="1">SUM(P12:CI12)</f>
        <v>162.6</v>
      </c>
    </row>
    <row r="13" spans="13:88" ht="26.1">
      <c r="N13" s="75"/>
      <c r="O13" s="28" t="s">
        <v>187</v>
      </c>
      <c r="P13" s="55">
        <v>13.5</v>
      </c>
      <c r="Q13" s="55">
        <v>4</v>
      </c>
      <c r="R13" s="55">
        <v>30</v>
      </c>
      <c r="S13" s="55">
        <v>20</v>
      </c>
      <c r="T13" s="55">
        <v>4</v>
      </c>
      <c r="U13" s="55">
        <v>4</v>
      </c>
      <c r="V13" s="55">
        <v>4</v>
      </c>
      <c r="W13" s="55">
        <v>14</v>
      </c>
      <c r="X13" s="55">
        <v>8</v>
      </c>
      <c r="Y13" s="55">
        <v>9.5</v>
      </c>
      <c r="Z13" s="55">
        <v>4</v>
      </c>
      <c r="AA13" s="55">
        <v>30</v>
      </c>
      <c r="AB13" s="55">
        <v>20</v>
      </c>
      <c r="AC13" s="55">
        <v>4</v>
      </c>
      <c r="AD13" s="55">
        <v>4</v>
      </c>
      <c r="AE13" s="55">
        <v>4</v>
      </c>
      <c r="AF13" s="55">
        <v>14</v>
      </c>
      <c r="AG13" s="55">
        <v>8</v>
      </c>
      <c r="AH13" s="55">
        <v>7.5</v>
      </c>
      <c r="AI13" s="55">
        <v>30</v>
      </c>
      <c r="AJ13" s="55">
        <v>20</v>
      </c>
      <c r="AK13" s="55">
        <v>4</v>
      </c>
      <c r="AL13" s="55">
        <v>7.5</v>
      </c>
      <c r="AM13" s="55">
        <v>8</v>
      </c>
      <c r="AN13" s="55">
        <v>3.5</v>
      </c>
      <c r="AO13" s="55">
        <f>1.375*8</f>
        <v>11</v>
      </c>
      <c r="AP13" s="55">
        <v>4</v>
      </c>
      <c r="AQ13" s="55">
        <f>0.875*8</f>
        <v>7</v>
      </c>
      <c r="AR13" s="55">
        <v>8</v>
      </c>
      <c r="AS13" s="55">
        <v>3.5</v>
      </c>
      <c r="AT13" s="55">
        <f>AT18*8</f>
        <v>20</v>
      </c>
      <c r="AU13" s="55">
        <f>AU18*8</f>
        <v>28</v>
      </c>
      <c r="AV13" s="55">
        <v>6</v>
      </c>
      <c r="AW13" s="55">
        <v>30</v>
      </c>
      <c r="AX13" s="55">
        <v>20</v>
      </c>
      <c r="AY13" s="55">
        <v>9</v>
      </c>
      <c r="AZ13" s="55">
        <v>4</v>
      </c>
      <c r="BA13" s="55">
        <v>4</v>
      </c>
      <c r="BB13" s="55">
        <v>6</v>
      </c>
      <c r="BC13" s="55">
        <v>12</v>
      </c>
      <c r="BD13" s="55">
        <v>3</v>
      </c>
      <c r="BE13" s="55">
        <v>6.4</v>
      </c>
      <c r="BF13" s="55">
        <v>9.5</v>
      </c>
      <c r="BG13" s="55">
        <v>14</v>
      </c>
      <c r="BH13" s="55">
        <v>30</v>
      </c>
      <c r="BI13" s="55">
        <v>20</v>
      </c>
      <c r="BJ13" s="55">
        <v>30</v>
      </c>
      <c r="BK13" s="55">
        <v>20</v>
      </c>
      <c r="BL13" s="55">
        <f>BL18*8</f>
        <v>28</v>
      </c>
      <c r="BM13" s="55">
        <f t="shared" si="0"/>
        <v>20</v>
      </c>
      <c r="BN13" s="55">
        <f t="shared" si="0"/>
        <v>12</v>
      </c>
      <c r="BO13" s="55">
        <f t="shared" si="0"/>
        <v>36</v>
      </c>
      <c r="BP13" s="55">
        <f t="shared" si="0"/>
        <v>12</v>
      </c>
      <c r="BQ13" s="55">
        <f t="shared" si="0"/>
        <v>12</v>
      </c>
      <c r="BR13" s="55">
        <f t="shared" si="0"/>
        <v>20</v>
      </c>
      <c r="BS13" s="55">
        <f t="shared" si="0"/>
        <v>20</v>
      </c>
      <c r="BT13" s="55">
        <f t="shared" si="0"/>
        <v>12</v>
      </c>
      <c r="BU13" s="55">
        <f t="shared" si="0"/>
        <v>24</v>
      </c>
      <c r="BV13" s="55">
        <f t="shared" si="0"/>
        <v>20</v>
      </c>
      <c r="BW13" s="55">
        <f t="shared" si="0"/>
        <v>28</v>
      </c>
      <c r="BX13" s="55">
        <f t="shared" si="0"/>
        <v>20</v>
      </c>
      <c r="BY13" s="55">
        <f t="shared" si="0"/>
        <v>36</v>
      </c>
      <c r="BZ13" s="55">
        <f t="shared" si="0"/>
        <v>12</v>
      </c>
      <c r="CA13" s="55">
        <f t="shared" si="0"/>
        <v>12</v>
      </c>
      <c r="CB13" s="55">
        <f t="shared" si="0"/>
        <v>20</v>
      </c>
      <c r="CC13" s="55">
        <f t="shared" si="0"/>
        <v>20</v>
      </c>
      <c r="CD13" s="55">
        <f t="shared" si="0"/>
        <v>12</v>
      </c>
      <c r="CE13" s="55">
        <f t="shared" si="0"/>
        <v>28</v>
      </c>
      <c r="CF13" s="55">
        <f t="shared" si="0"/>
        <v>20</v>
      </c>
      <c r="CG13" s="55">
        <f t="shared" si="0"/>
        <v>36</v>
      </c>
      <c r="CH13" s="55">
        <f t="shared" si="0"/>
        <v>12</v>
      </c>
      <c r="CI13" s="55">
        <f t="shared" si="0"/>
        <v>12</v>
      </c>
      <c r="CJ13" s="62">
        <f t="shared" si="1"/>
        <v>1068.9000000000001</v>
      </c>
    </row>
    <row r="14" spans="13:88" ht="26.1">
      <c r="N14" s="75"/>
      <c r="O14" s="28" t="s">
        <v>188</v>
      </c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>
        <v>0.5</v>
      </c>
      <c r="AM14" s="55">
        <v>3</v>
      </c>
      <c r="AN14" s="55"/>
      <c r="AO14" s="55">
        <v>0.5</v>
      </c>
      <c r="AP14" s="55"/>
      <c r="AQ14" s="55">
        <v>0.5</v>
      </c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62">
        <f t="shared" si="1"/>
        <v>4.5</v>
      </c>
    </row>
    <row r="15" spans="13:88">
      <c r="N15" s="75"/>
      <c r="O15" s="28" t="s">
        <v>189</v>
      </c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62">
        <f t="shared" si="1"/>
        <v>0</v>
      </c>
    </row>
    <row r="16" spans="13:88">
      <c r="N16" s="75"/>
      <c r="O16" s="29" t="s">
        <v>190</v>
      </c>
      <c r="P16" s="57">
        <f t="shared" ref="P16:CD16" si="2">SUM(P11:P15)</f>
        <v>14</v>
      </c>
      <c r="Q16" s="57">
        <f t="shared" si="2"/>
        <v>4</v>
      </c>
      <c r="R16" s="57">
        <f t="shared" si="2"/>
        <v>32</v>
      </c>
      <c r="S16" s="57">
        <f t="shared" si="2"/>
        <v>22</v>
      </c>
      <c r="T16" s="57">
        <f t="shared" si="2"/>
        <v>4</v>
      </c>
      <c r="U16" s="57">
        <f t="shared" si="2"/>
        <v>4</v>
      </c>
      <c r="V16" s="57">
        <f t="shared" si="2"/>
        <v>4</v>
      </c>
      <c r="W16" s="57">
        <f t="shared" si="2"/>
        <v>16</v>
      </c>
      <c r="X16" s="57">
        <f t="shared" si="2"/>
        <v>8</v>
      </c>
      <c r="Y16" s="57">
        <f t="shared" si="2"/>
        <v>10</v>
      </c>
      <c r="Z16" s="57">
        <f t="shared" si="2"/>
        <v>4</v>
      </c>
      <c r="AA16" s="57">
        <f t="shared" si="2"/>
        <v>32</v>
      </c>
      <c r="AB16" s="57">
        <f t="shared" si="2"/>
        <v>22</v>
      </c>
      <c r="AC16" s="57">
        <f t="shared" si="2"/>
        <v>4</v>
      </c>
      <c r="AD16" s="57">
        <f t="shared" si="2"/>
        <v>4</v>
      </c>
      <c r="AE16" s="57">
        <f t="shared" si="2"/>
        <v>4</v>
      </c>
      <c r="AF16" s="57">
        <f t="shared" si="2"/>
        <v>16</v>
      </c>
      <c r="AG16" s="57">
        <f t="shared" si="2"/>
        <v>8</v>
      </c>
      <c r="AH16" s="57">
        <f t="shared" si="2"/>
        <v>8</v>
      </c>
      <c r="AI16" s="57">
        <f t="shared" si="2"/>
        <v>32</v>
      </c>
      <c r="AJ16" s="57">
        <f t="shared" si="2"/>
        <v>22</v>
      </c>
      <c r="AK16" s="57">
        <f t="shared" si="2"/>
        <v>4</v>
      </c>
      <c r="AL16" s="57">
        <f t="shared" si="2"/>
        <v>8.5</v>
      </c>
      <c r="AM16" s="57">
        <f t="shared" si="2"/>
        <v>12</v>
      </c>
      <c r="AN16" s="57">
        <f t="shared" si="2"/>
        <v>4</v>
      </c>
      <c r="AO16" s="57">
        <f t="shared" si="2"/>
        <v>16.5</v>
      </c>
      <c r="AP16" s="57">
        <f t="shared" si="2"/>
        <v>4</v>
      </c>
      <c r="AQ16" s="57">
        <f t="shared" si="2"/>
        <v>8</v>
      </c>
      <c r="AR16" s="57">
        <f t="shared" si="2"/>
        <v>8</v>
      </c>
      <c r="AS16" s="57">
        <f t="shared" si="2"/>
        <v>4</v>
      </c>
      <c r="AT16" s="57">
        <f t="shared" si="2"/>
        <v>24</v>
      </c>
      <c r="AU16" s="57">
        <f t="shared" si="2"/>
        <v>32</v>
      </c>
      <c r="AV16" s="57">
        <f t="shared" si="2"/>
        <v>8</v>
      </c>
      <c r="AW16" s="57">
        <f t="shared" si="2"/>
        <v>32</v>
      </c>
      <c r="AX16" s="57">
        <f t="shared" si="2"/>
        <v>22</v>
      </c>
      <c r="AY16" s="57">
        <f t="shared" si="2"/>
        <v>12</v>
      </c>
      <c r="AZ16" s="57">
        <f t="shared" si="2"/>
        <v>6</v>
      </c>
      <c r="BA16" s="57">
        <f t="shared" si="2"/>
        <v>7</v>
      </c>
      <c r="BB16" s="57">
        <f t="shared" si="2"/>
        <v>8</v>
      </c>
      <c r="BC16" s="57">
        <f t="shared" si="2"/>
        <v>16</v>
      </c>
      <c r="BD16" s="57">
        <f t="shared" si="2"/>
        <v>4</v>
      </c>
      <c r="BE16" s="57">
        <f t="shared" si="2"/>
        <v>8</v>
      </c>
      <c r="BF16" s="57">
        <f t="shared" si="2"/>
        <v>10</v>
      </c>
      <c r="BG16" s="57">
        <f t="shared" si="2"/>
        <v>16</v>
      </c>
      <c r="BH16" s="57">
        <f t="shared" si="2"/>
        <v>32</v>
      </c>
      <c r="BI16" s="57">
        <f t="shared" si="2"/>
        <v>22</v>
      </c>
      <c r="BJ16" s="57">
        <f t="shared" si="2"/>
        <v>32</v>
      </c>
      <c r="BK16" s="57">
        <f t="shared" si="2"/>
        <v>22</v>
      </c>
      <c r="BL16" s="57">
        <f t="shared" si="2"/>
        <v>32</v>
      </c>
      <c r="BM16" s="57">
        <f t="shared" si="2"/>
        <v>24</v>
      </c>
      <c r="BN16" s="57">
        <f t="shared" si="2"/>
        <v>16</v>
      </c>
      <c r="BO16" s="57">
        <f t="shared" si="2"/>
        <v>40</v>
      </c>
      <c r="BP16" s="57">
        <f t="shared" si="2"/>
        <v>16</v>
      </c>
      <c r="BQ16" s="57">
        <f t="shared" si="2"/>
        <v>16</v>
      </c>
      <c r="BR16" s="57">
        <f t="shared" si="2"/>
        <v>24</v>
      </c>
      <c r="BS16" s="57">
        <f t="shared" si="2"/>
        <v>24</v>
      </c>
      <c r="BT16" s="57">
        <f t="shared" si="2"/>
        <v>16</v>
      </c>
      <c r="BU16" s="57">
        <f t="shared" si="2"/>
        <v>28</v>
      </c>
      <c r="BV16" s="57">
        <f t="shared" si="2"/>
        <v>24</v>
      </c>
      <c r="BW16" s="57">
        <f t="shared" si="2"/>
        <v>32</v>
      </c>
      <c r="BX16" s="57">
        <f t="shared" si="2"/>
        <v>24</v>
      </c>
      <c r="BY16" s="57">
        <f t="shared" si="2"/>
        <v>40</v>
      </c>
      <c r="BZ16" s="57">
        <f t="shared" si="2"/>
        <v>16</v>
      </c>
      <c r="CA16" s="57">
        <f t="shared" si="2"/>
        <v>16</v>
      </c>
      <c r="CB16" s="57">
        <f t="shared" si="2"/>
        <v>24</v>
      </c>
      <c r="CC16" s="57">
        <f t="shared" si="2"/>
        <v>24</v>
      </c>
      <c r="CD16" s="57">
        <f t="shared" si="2"/>
        <v>16</v>
      </c>
      <c r="CE16" s="57">
        <f t="shared" ref="CE16:CI16" si="3">SUM(CE11:CE15)</f>
        <v>32</v>
      </c>
      <c r="CF16" s="57">
        <f t="shared" si="3"/>
        <v>24</v>
      </c>
      <c r="CG16" s="57">
        <f t="shared" si="3"/>
        <v>40</v>
      </c>
      <c r="CH16" s="57">
        <f t="shared" si="3"/>
        <v>16</v>
      </c>
      <c r="CI16" s="57">
        <f t="shared" si="3"/>
        <v>16</v>
      </c>
      <c r="CJ16" s="62">
        <f t="shared" si="1"/>
        <v>1236</v>
      </c>
    </row>
    <row r="17" spans="1:88">
      <c r="N17" s="84" t="s">
        <v>191</v>
      </c>
      <c r="O17" s="27" t="s">
        <v>192</v>
      </c>
      <c r="P17" s="55">
        <f>P12/8</f>
        <v>6.25E-2</v>
      </c>
      <c r="Q17" s="55"/>
      <c r="R17" s="55">
        <v>0.25</v>
      </c>
      <c r="S17" s="55">
        <v>0.25</v>
      </c>
      <c r="T17" s="55"/>
      <c r="U17" s="55"/>
      <c r="V17" s="55"/>
      <c r="W17" s="55">
        <v>0.25</v>
      </c>
      <c r="X17" s="55"/>
      <c r="Y17" s="55">
        <f>Y12/8</f>
        <v>6.25E-2</v>
      </c>
      <c r="Z17" s="55"/>
      <c r="AA17" s="55">
        <v>0.25</v>
      </c>
      <c r="AB17" s="55">
        <v>0.25</v>
      </c>
      <c r="AC17" s="55"/>
      <c r="AD17" s="55"/>
      <c r="AE17" s="55"/>
      <c r="AF17" s="55">
        <v>0.25</v>
      </c>
      <c r="AG17" s="55"/>
      <c r="AH17" s="55">
        <f>AH12/8</f>
        <v>6.25E-2</v>
      </c>
      <c r="AI17" s="55">
        <f t="shared" ref="AI17:AK18" si="4">AI12/8</f>
        <v>0.25</v>
      </c>
      <c r="AJ17" s="55">
        <f t="shared" si="4"/>
        <v>0.25</v>
      </c>
      <c r="AK17" s="55"/>
      <c r="AL17" s="55">
        <f t="shared" ref="AL17:AR19" si="5">AL12/8</f>
        <v>6.25E-2</v>
      </c>
      <c r="AM17" s="55">
        <f t="shared" si="5"/>
        <v>0.125</v>
      </c>
      <c r="AN17" s="55">
        <f t="shared" si="5"/>
        <v>6.25E-2</v>
      </c>
      <c r="AO17" s="55">
        <f t="shared" si="5"/>
        <v>0.625</v>
      </c>
      <c r="AP17" s="55">
        <f t="shared" si="5"/>
        <v>0</v>
      </c>
      <c r="AQ17" s="55">
        <f>AQ12/8</f>
        <v>6.25E-2</v>
      </c>
      <c r="AR17" s="55">
        <v>0</v>
      </c>
      <c r="AS17" s="55">
        <v>6.25E-2</v>
      </c>
      <c r="AT17" s="55">
        <v>0.5</v>
      </c>
      <c r="AU17" s="55">
        <v>0.5</v>
      </c>
      <c r="AV17" s="55">
        <v>0.25</v>
      </c>
      <c r="AW17" s="55">
        <v>0.25</v>
      </c>
      <c r="AX17" s="55">
        <v>0.25</v>
      </c>
      <c r="AY17" s="55">
        <v>0.375</v>
      </c>
      <c r="AZ17" s="55">
        <v>0.25</v>
      </c>
      <c r="BA17" s="55">
        <v>0.375</v>
      </c>
      <c r="BB17" s="55">
        <v>0.25</v>
      </c>
      <c r="BC17" s="55">
        <v>0.5</v>
      </c>
      <c r="BD17" s="55">
        <v>0.125</v>
      </c>
      <c r="BE17" s="55">
        <v>0.2</v>
      </c>
      <c r="BF17" s="55">
        <v>6.25E-2</v>
      </c>
      <c r="BG17" s="55">
        <v>0.25</v>
      </c>
      <c r="BH17" s="55">
        <v>0.25</v>
      </c>
      <c r="BI17" s="55">
        <v>0.25</v>
      </c>
      <c r="BJ17" s="55">
        <v>0.25</v>
      </c>
      <c r="BK17" s="55">
        <v>0.25</v>
      </c>
      <c r="BL17" s="55">
        <v>0.5</v>
      </c>
      <c r="BM17" s="55">
        <v>0.5</v>
      </c>
      <c r="BN17" s="55">
        <v>0.5</v>
      </c>
      <c r="BO17" s="55">
        <v>0.5</v>
      </c>
      <c r="BP17" s="55">
        <v>0.5</v>
      </c>
      <c r="BQ17" s="55">
        <v>0.5</v>
      </c>
      <c r="BR17" s="55">
        <v>0.5</v>
      </c>
      <c r="BS17" s="55">
        <v>0.5</v>
      </c>
      <c r="BT17" s="55">
        <v>0.5</v>
      </c>
      <c r="BU17" s="55">
        <v>0.5</v>
      </c>
      <c r="BV17" s="55">
        <v>0.5</v>
      </c>
      <c r="BW17" s="55">
        <v>0.5</v>
      </c>
      <c r="BX17" s="55">
        <v>0.5</v>
      </c>
      <c r="BY17" s="55">
        <v>0.5</v>
      </c>
      <c r="BZ17" s="55">
        <v>0.5</v>
      </c>
      <c r="CA17" s="55">
        <v>0.5</v>
      </c>
      <c r="CB17" s="55">
        <v>0.5</v>
      </c>
      <c r="CC17" s="55">
        <v>0.5</v>
      </c>
      <c r="CD17" s="55">
        <v>0.5</v>
      </c>
      <c r="CE17" s="55">
        <v>0.5</v>
      </c>
      <c r="CF17" s="55">
        <v>0.5</v>
      </c>
      <c r="CG17" s="55">
        <v>0.5</v>
      </c>
      <c r="CH17" s="55">
        <v>0.5</v>
      </c>
      <c r="CI17" s="55">
        <v>0.5</v>
      </c>
      <c r="CJ17" s="62">
        <f t="shared" si="1"/>
        <v>20.324999999999999</v>
      </c>
    </row>
    <row r="18" spans="1:88">
      <c r="N18" s="84"/>
      <c r="O18" s="27" t="s">
        <v>193</v>
      </c>
      <c r="P18" s="55">
        <f>P13/8</f>
        <v>1.6875</v>
      </c>
      <c r="Q18" s="55">
        <v>0.5</v>
      </c>
      <c r="R18" s="55">
        <v>3.75</v>
      </c>
      <c r="S18" s="55">
        <v>2.5</v>
      </c>
      <c r="T18" s="55">
        <v>0.5</v>
      </c>
      <c r="U18" s="55">
        <v>0.5</v>
      </c>
      <c r="V18" s="55">
        <v>0.5</v>
      </c>
      <c r="W18" s="55">
        <v>1.75</v>
      </c>
      <c r="X18" s="55">
        <v>1</v>
      </c>
      <c r="Y18" s="55">
        <f>Y13/8</f>
        <v>1.1875</v>
      </c>
      <c r="Z18" s="55">
        <v>0.5</v>
      </c>
      <c r="AA18" s="55">
        <v>3.75</v>
      </c>
      <c r="AB18" s="55">
        <v>2.5</v>
      </c>
      <c r="AC18" s="55">
        <v>0.5</v>
      </c>
      <c r="AD18" s="55">
        <v>0.5</v>
      </c>
      <c r="AE18" s="55">
        <v>0.5</v>
      </c>
      <c r="AF18" s="55">
        <v>1.75</v>
      </c>
      <c r="AG18" s="55">
        <v>1</v>
      </c>
      <c r="AH18" s="55">
        <f>AH13/8</f>
        <v>0.9375</v>
      </c>
      <c r="AI18" s="55">
        <f t="shared" si="4"/>
        <v>3.75</v>
      </c>
      <c r="AJ18" s="55">
        <f t="shared" si="4"/>
        <v>2.5</v>
      </c>
      <c r="AK18" s="55">
        <f t="shared" si="4"/>
        <v>0.5</v>
      </c>
      <c r="AL18" s="55">
        <f t="shared" si="5"/>
        <v>0.9375</v>
      </c>
      <c r="AM18" s="55">
        <f t="shared" si="5"/>
        <v>1</v>
      </c>
      <c r="AN18" s="55">
        <f t="shared" si="5"/>
        <v>0.4375</v>
      </c>
      <c r="AO18" s="55">
        <f t="shared" si="5"/>
        <v>1.375</v>
      </c>
      <c r="AP18" s="55">
        <f t="shared" si="5"/>
        <v>0.5</v>
      </c>
      <c r="AQ18" s="55">
        <f>AQ13/8</f>
        <v>0.875</v>
      </c>
      <c r="AR18" s="55">
        <f t="shared" si="5"/>
        <v>1</v>
      </c>
      <c r="AS18" s="55">
        <v>0.4375</v>
      </c>
      <c r="AT18" s="55">
        <v>2.5</v>
      </c>
      <c r="AU18" s="55">
        <v>3.5</v>
      </c>
      <c r="AV18" s="55">
        <v>0.75</v>
      </c>
      <c r="AW18" s="55">
        <v>3.75</v>
      </c>
      <c r="AX18" s="55">
        <v>2.5</v>
      </c>
      <c r="AY18" s="55">
        <v>1.125</v>
      </c>
      <c r="AZ18" s="55">
        <v>0.5</v>
      </c>
      <c r="BA18" s="55">
        <v>0.5</v>
      </c>
      <c r="BB18" s="55">
        <v>0.75</v>
      </c>
      <c r="BC18" s="55">
        <v>1.5</v>
      </c>
      <c r="BD18" s="55">
        <v>0.375</v>
      </c>
      <c r="BE18" s="55">
        <v>0.8</v>
      </c>
      <c r="BF18" s="55">
        <v>1.1875</v>
      </c>
      <c r="BG18" s="55">
        <v>1.75</v>
      </c>
      <c r="BH18" s="55">
        <v>3.75</v>
      </c>
      <c r="BI18" s="55">
        <v>2.5</v>
      </c>
      <c r="BJ18" s="55">
        <v>3.75</v>
      </c>
      <c r="BK18" s="55">
        <v>2.5</v>
      </c>
      <c r="BL18" s="55">
        <v>3.5</v>
      </c>
      <c r="BM18" s="55">
        <v>2.5</v>
      </c>
      <c r="BN18" s="55">
        <v>1.5</v>
      </c>
      <c r="BO18" s="55">
        <v>4.5</v>
      </c>
      <c r="BP18" s="55">
        <v>1.5</v>
      </c>
      <c r="BQ18" s="55">
        <v>1.5</v>
      </c>
      <c r="BR18" s="55">
        <v>2.5</v>
      </c>
      <c r="BS18" s="55">
        <v>2.5</v>
      </c>
      <c r="BT18" s="55">
        <v>1.5</v>
      </c>
      <c r="BU18" s="55">
        <v>3</v>
      </c>
      <c r="BV18" s="55">
        <v>2.5</v>
      </c>
      <c r="BW18" s="55">
        <v>3.5</v>
      </c>
      <c r="BX18" s="55">
        <v>2.5</v>
      </c>
      <c r="BY18" s="55">
        <v>4.5</v>
      </c>
      <c r="BZ18" s="55">
        <v>1.5</v>
      </c>
      <c r="CA18" s="55">
        <v>1.5</v>
      </c>
      <c r="CB18" s="55">
        <v>2.5</v>
      </c>
      <c r="CC18" s="55">
        <v>2.5</v>
      </c>
      <c r="CD18" s="55">
        <v>1.5</v>
      </c>
      <c r="CE18" s="55">
        <v>3.5</v>
      </c>
      <c r="CF18" s="55">
        <v>2.5</v>
      </c>
      <c r="CG18" s="55">
        <v>4.5</v>
      </c>
      <c r="CH18" s="55">
        <v>1.5</v>
      </c>
      <c r="CI18" s="55">
        <v>1.5</v>
      </c>
      <c r="CJ18" s="62">
        <f t="shared" si="1"/>
        <v>133.61250000000001</v>
      </c>
    </row>
    <row r="19" spans="1:88" ht="26.1">
      <c r="N19" s="84"/>
      <c r="O19" s="27" t="s">
        <v>194</v>
      </c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>
        <f t="shared" si="5"/>
        <v>6.25E-2</v>
      </c>
      <c r="AM19" s="55">
        <f t="shared" si="5"/>
        <v>0.375</v>
      </c>
      <c r="AN19" s="55"/>
      <c r="AO19" s="55">
        <f t="shared" si="5"/>
        <v>6.25E-2</v>
      </c>
      <c r="AP19" s="55"/>
      <c r="AQ19" s="55">
        <f>AQ14/8</f>
        <v>6.25E-2</v>
      </c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62">
        <f t="shared" si="1"/>
        <v>0.5625</v>
      </c>
    </row>
    <row r="20" spans="1:88" s="50" customForma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51"/>
      <c r="N20" s="84"/>
      <c r="O20" s="52" t="s">
        <v>190</v>
      </c>
      <c r="P20" s="58">
        <f t="shared" ref="P20:CD20" si="6">SUM(P17:P19)</f>
        <v>1.75</v>
      </c>
      <c r="Q20" s="58">
        <f t="shared" si="6"/>
        <v>0.5</v>
      </c>
      <c r="R20" s="58">
        <f t="shared" si="6"/>
        <v>4</v>
      </c>
      <c r="S20" s="58">
        <f t="shared" si="6"/>
        <v>2.75</v>
      </c>
      <c r="T20" s="58">
        <f t="shared" si="6"/>
        <v>0.5</v>
      </c>
      <c r="U20" s="58">
        <f t="shared" si="6"/>
        <v>0.5</v>
      </c>
      <c r="V20" s="58">
        <f t="shared" si="6"/>
        <v>0.5</v>
      </c>
      <c r="W20" s="58">
        <f t="shared" si="6"/>
        <v>2</v>
      </c>
      <c r="X20" s="58">
        <f t="shared" si="6"/>
        <v>1</v>
      </c>
      <c r="Y20" s="58">
        <f t="shared" si="6"/>
        <v>1.25</v>
      </c>
      <c r="Z20" s="58">
        <f t="shared" si="6"/>
        <v>0.5</v>
      </c>
      <c r="AA20" s="58">
        <f t="shared" si="6"/>
        <v>4</v>
      </c>
      <c r="AB20" s="58">
        <f t="shared" si="6"/>
        <v>2.75</v>
      </c>
      <c r="AC20" s="58">
        <f t="shared" si="6"/>
        <v>0.5</v>
      </c>
      <c r="AD20" s="58">
        <f t="shared" si="6"/>
        <v>0.5</v>
      </c>
      <c r="AE20" s="58">
        <f t="shared" si="6"/>
        <v>0.5</v>
      </c>
      <c r="AF20" s="58">
        <f t="shared" si="6"/>
        <v>2</v>
      </c>
      <c r="AG20" s="58">
        <f t="shared" si="6"/>
        <v>1</v>
      </c>
      <c r="AH20" s="58">
        <f t="shared" si="6"/>
        <v>1</v>
      </c>
      <c r="AI20" s="58">
        <f t="shared" si="6"/>
        <v>4</v>
      </c>
      <c r="AJ20" s="58">
        <f t="shared" si="6"/>
        <v>2.75</v>
      </c>
      <c r="AK20" s="58">
        <f t="shared" si="6"/>
        <v>0.5</v>
      </c>
      <c r="AL20" s="58">
        <f t="shared" si="6"/>
        <v>1.0625</v>
      </c>
      <c r="AM20" s="58">
        <f t="shared" si="6"/>
        <v>1.5</v>
      </c>
      <c r="AN20" s="58">
        <f t="shared" si="6"/>
        <v>0.5</v>
      </c>
      <c r="AO20" s="58">
        <f t="shared" si="6"/>
        <v>2.0625</v>
      </c>
      <c r="AP20" s="58">
        <f t="shared" si="6"/>
        <v>0.5</v>
      </c>
      <c r="AQ20" s="58">
        <f t="shared" si="6"/>
        <v>1</v>
      </c>
      <c r="AR20" s="58">
        <f t="shared" si="6"/>
        <v>1</v>
      </c>
      <c r="AS20" s="58">
        <f t="shared" si="6"/>
        <v>0.5</v>
      </c>
      <c r="AT20" s="58">
        <f t="shared" si="6"/>
        <v>3</v>
      </c>
      <c r="AU20" s="58">
        <f t="shared" si="6"/>
        <v>4</v>
      </c>
      <c r="AV20" s="58">
        <f t="shared" si="6"/>
        <v>1</v>
      </c>
      <c r="AW20" s="58">
        <f t="shared" si="6"/>
        <v>4</v>
      </c>
      <c r="AX20" s="58">
        <f t="shared" si="6"/>
        <v>2.75</v>
      </c>
      <c r="AY20" s="58">
        <f t="shared" si="6"/>
        <v>1.5</v>
      </c>
      <c r="AZ20" s="58">
        <f t="shared" si="6"/>
        <v>0.75</v>
      </c>
      <c r="BA20" s="58">
        <f t="shared" si="6"/>
        <v>0.875</v>
      </c>
      <c r="BB20" s="58">
        <f t="shared" si="6"/>
        <v>1</v>
      </c>
      <c r="BC20" s="58">
        <f t="shared" si="6"/>
        <v>2</v>
      </c>
      <c r="BD20" s="58">
        <f t="shared" si="6"/>
        <v>0.5</v>
      </c>
      <c r="BE20" s="58">
        <f t="shared" si="6"/>
        <v>1</v>
      </c>
      <c r="BF20" s="58">
        <f t="shared" si="6"/>
        <v>1.25</v>
      </c>
      <c r="BG20" s="58">
        <f t="shared" si="6"/>
        <v>2</v>
      </c>
      <c r="BH20" s="58">
        <f t="shared" si="6"/>
        <v>4</v>
      </c>
      <c r="BI20" s="58">
        <f t="shared" si="6"/>
        <v>2.75</v>
      </c>
      <c r="BJ20" s="58">
        <f t="shared" si="6"/>
        <v>4</v>
      </c>
      <c r="BK20" s="58">
        <f t="shared" si="6"/>
        <v>2.75</v>
      </c>
      <c r="BL20" s="58">
        <f t="shared" si="6"/>
        <v>4</v>
      </c>
      <c r="BM20" s="58">
        <f t="shared" si="6"/>
        <v>3</v>
      </c>
      <c r="BN20" s="58">
        <f t="shared" si="6"/>
        <v>2</v>
      </c>
      <c r="BO20" s="58">
        <f t="shared" si="6"/>
        <v>5</v>
      </c>
      <c r="BP20" s="58">
        <f t="shared" si="6"/>
        <v>2</v>
      </c>
      <c r="BQ20" s="58">
        <f t="shared" si="6"/>
        <v>2</v>
      </c>
      <c r="BR20" s="58">
        <f t="shared" si="6"/>
        <v>3</v>
      </c>
      <c r="BS20" s="58">
        <f t="shared" si="6"/>
        <v>3</v>
      </c>
      <c r="BT20" s="58">
        <f t="shared" si="6"/>
        <v>2</v>
      </c>
      <c r="BU20" s="58">
        <f t="shared" si="6"/>
        <v>3.5</v>
      </c>
      <c r="BV20" s="58">
        <f t="shared" si="6"/>
        <v>3</v>
      </c>
      <c r="BW20" s="58">
        <f t="shared" si="6"/>
        <v>4</v>
      </c>
      <c r="BX20" s="58">
        <f t="shared" si="6"/>
        <v>3</v>
      </c>
      <c r="BY20" s="58">
        <f t="shared" si="6"/>
        <v>5</v>
      </c>
      <c r="BZ20" s="58">
        <f t="shared" si="6"/>
        <v>2</v>
      </c>
      <c r="CA20" s="58">
        <f t="shared" si="6"/>
        <v>2</v>
      </c>
      <c r="CB20" s="58">
        <f t="shared" si="6"/>
        <v>3</v>
      </c>
      <c r="CC20" s="58">
        <f t="shared" si="6"/>
        <v>3</v>
      </c>
      <c r="CD20" s="58">
        <f t="shared" si="6"/>
        <v>2</v>
      </c>
      <c r="CE20" s="58">
        <f t="shared" ref="CE20:CI20" si="7">SUM(CE17:CE19)</f>
        <v>4</v>
      </c>
      <c r="CF20" s="58">
        <f t="shared" si="7"/>
        <v>3</v>
      </c>
      <c r="CG20" s="58">
        <f t="shared" si="7"/>
        <v>5</v>
      </c>
      <c r="CH20" s="58">
        <f t="shared" si="7"/>
        <v>2</v>
      </c>
      <c r="CI20" s="58">
        <f t="shared" si="7"/>
        <v>2</v>
      </c>
      <c r="CJ20" s="62">
        <f t="shared" si="1"/>
        <v>154.5</v>
      </c>
    </row>
    <row r="21" spans="1:88" hidden="1">
      <c r="M21" s="3"/>
      <c r="N21" s="74" t="s">
        <v>195</v>
      </c>
      <c r="O21" s="28" t="s">
        <v>196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8"/>
    </row>
    <row r="22" spans="1:88" hidden="1">
      <c r="N22" s="75"/>
      <c r="O22" s="28" t="s">
        <v>192</v>
      </c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68"/>
    </row>
    <row r="23" spans="1:88" hidden="1">
      <c r="N23" s="75"/>
      <c r="O23" s="28" t="s">
        <v>193</v>
      </c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68"/>
    </row>
    <row r="24" spans="1:88" ht="26.1" hidden="1">
      <c r="N24" s="75"/>
      <c r="O24" s="28" t="s">
        <v>194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68"/>
    </row>
    <row r="25" spans="1:88" hidden="1">
      <c r="N25" s="75"/>
      <c r="O25" s="29" t="s">
        <v>190</v>
      </c>
      <c r="P25" s="57">
        <f t="shared" ref="P25:CD25" si="8">SUM(P22:P24)</f>
        <v>0</v>
      </c>
      <c r="Q25" s="57">
        <f t="shared" si="8"/>
        <v>0</v>
      </c>
      <c r="R25" s="57">
        <f t="shared" si="8"/>
        <v>0</v>
      </c>
      <c r="S25" s="57">
        <f t="shared" si="8"/>
        <v>0</v>
      </c>
      <c r="T25" s="57">
        <f t="shared" si="8"/>
        <v>0</v>
      </c>
      <c r="U25" s="57">
        <f t="shared" si="8"/>
        <v>0</v>
      </c>
      <c r="V25" s="57">
        <f t="shared" si="8"/>
        <v>0</v>
      </c>
      <c r="W25" s="57">
        <f t="shared" si="8"/>
        <v>0</v>
      </c>
      <c r="X25" s="57">
        <f t="shared" si="8"/>
        <v>0</v>
      </c>
      <c r="Y25" s="57">
        <f t="shared" si="8"/>
        <v>0</v>
      </c>
      <c r="Z25" s="57">
        <f t="shared" si="8"/>
        <v>0</v>
      </c>
      <c r="AA25" s="57">
        <f t="shared" si="8"/>
        <v>0</v>
      </c>
      <c r="AB25" s="57">
        <f t="shared" si="8"/>
        <v>0</v>
      </c>
      <c r="AC25" s="57">
        <f t="shared" si="8"/>
        <v>0</v>
      </c>
      <c r="AD25" s="57">
        <f t="shared" si="8"/>
        <v>0</v>
      </c>
      <c r="AE25" s="57">
        <f t="shared" si="8"/>
        <v>0</v>
      </c>
      <c r="AF25" s="57">
        <f t="shared" si="8"/>
        <v>0</v>
      </c>
      <c r="AG25" s="57">
        <f t="shared" si="8"/>
        <v>0</v>
      </c>
      <c r="AH25" s="57">
        <f t="shared" si="8"/>
        <v>0</v>
      </c>
      <c r="AI25" s="57">
        <f t="shared" si="8"/>
        <v>0</v>
      </c>
      <c r="AJ25" s="57">
        <f t="shared" si="8"/>
        <v>0</v>
      </c>
      <c r="AK25" s="57">
        <f t="shared" si="8"/>
        <v>0</v>
      </c>
      <c r="AL25" s="57">
        <f t="shared" si="8"/>
        <v>0</v>
      </c>
      <c r="AM25" s="57">
        <f t="shared" si="8"/>
        <v>0</v>
      </c>
      <c r="AN25" s="57">
        <f t="shared" si="8"/>
        <v>0</v>
      </c>
      <c r="AO25" s="57">
        <f t="shared" si="8"/>
        <v>0</v>
      </c>
      <c r="AP25" s="57"/>
      <c r="AQ25" s="57"/>
      <c r="AR25" s="57"/>
      <c r="AS25" s="57">
        <f t="shared" si="8"/>
        <v>0</v>
      </c>
      <c r="AT25" s="57">
        <f t="shared" si="8"/>
        <v>0</v>
      </c>
      <c r="AU25" s="57">
        <f t="shared" si="8"/>
        <v>0</v>
      </c>
      <c r="AV25" s="57">
        <f t="shared" si="8"/>
        <v>0</v>
      </c>
      <c r="AW25" s="57">
        <f t="shared" si="8"/>
        <v>0</v>
      </c>
      <c r="AX25" s="57">
        <f t="shared" si="8"/>
        <v>0</v>
      </c>
      <c r="AY25" s="57">
        <f t="shared" si="8"/>
        <v>0</v>
      </c>
      <c r="AZ25" s="57">
        <f t="shared" si="8"/>
        <v>0</v>
      </c>
      <c r="BA25" s="57">
        <f t="shared" si="8"/>
        <v>0</v>
      </c>
      <c r="BB25" s="57">
        <f t="shared" si="8"/>
        <v>0</v>
      </c>
      <c r="BC25" s="57">
        <f t="shared" si="8"/>
        <v>0</v>
      </c>
      <c r="BD25" s="57">
        <f t="shared" si="8"/>
        <v>0</v>
      </c>
      <c r="BE25" s="57">
        <f t="shared" si="8"/>
        <v>0</v>
      </c>
      <c r="BF25" s="57">
        <f t="shared" si="8"/>
        <v>0</v>
      </c>
      <c r="BG25" s="57">
        <f t="shared" si="8"/>
        <v>0</v>
      </c>
      <c r="BH25" s="57">
        <f t="shared" si="8"/>
        <v>0</v>
      </c>
      <c r="BI25" s="57">
        <f t="shared" si="8"/>
        <v>0</v>
      </c>
      <c r="BJ25" s="57">
        <f t="shared" si="8"/>
        <v>0</v>
      </c>
      <c r="BK25" s="57">
        <f t="shared" si="8"/>
        <v>0</v>
      </c>
      <c r="BL25" s="57">
        <f t="shared" si="8"/>
        <v>0</v>
      </c>
      <c r="BM25" s="57">
        <f t="shared" si="8"/>
        <v>0</v>
      </c>
      <c r="BN25" s="57">
        <f t="shared" si="8"/>
        <v>0</v>
      </c>
      <c r="BO25" s="57">
        <f t="shared" si="8"/>
        <v>0</v>
      </c>
      <c r="BP25" s="57">
        <f t="shared" si="8"/>
        <v>0</v>
      </c>
      <c r="BQ25" s="57">
        <f t="shared" si="8"/>
        <v>0</v>
      </c>
      <c r="BR25" s="57">
        <f t="shared" si="8"/>
        <v>0</v>
      </c>
      <c r="BS25" s="57">
        <f t="shared" si="8"/>
        <v>0</v>
      </c>
      <c r="BT25" s="57">
        <f t="shared" si="8"/>
        <v>0</v>
      </c>
      <c r="BU25" s="57">
        <f t="shared" si="8"/>
        <v>0</v>
      </c>
      <c r="BV25" s="57">
        <f t="shared" si="8"/>
        <v>0</v>
      </c>
      <c r="BW25" s="57">
        <f t="shared" si="8"/>
        <v>0</v>
      </c>
      <c r="BX25" s="57">
        <f t="shared" si="8"/>
        <v>0</v>
      </c>
      <c r="BY25" s="57">
        <f t="shared" si="8"/>
        <v>0</v>
      </c>
      <c r="BZ25" s="57">
        <f t="shared" si="8"/>
        <v>0</v>
      </c>
      <c r="CA25" s="57">
        <f t="shared" si="8"/>
        <v>0</v>
      </c>
      <c r="CB25" s="57">
        <f t="shared" si="8"/>
        <v>0</v>
      </c>
      <c r="CC25" s="57">
        <f t="shared" si="8"/>
        <v>0</v>
      </c>
      <c r="CD25" s="57">
        <f t="shared" si="8"/>
        <v>0</v>
      </c>
      <c r="CE25" s="57">
        <f t="shared" ref="CE25:CI25" si="9">SUM(CE22:CE24)</f>
        <v>0</v>
      </c>
      <c r="CF25" s="57">
        <f t="shared" si="9"/>
        <v>0</v>
      </c>
      <c r="CG25" s="57">
        <f t="shared" si="9"/>
        <v>0</v>
      </c>
      <c r="CH25" s="57">
        <f t="shared" si="9"/>
        <v>0</v>
      </c>
      <c r="CI25" s="57">
        <f t="shared" si="9"/>
        <v>0</v>
      </c>
      <c r="CJ25" s="68"/>
    </row>
    <row r="26" spans="1:88">
      <c r="M26" s="3"/>
      <c r="N26" s="4" t="s">
        <v>197</v>
      </c>
      <c r="O26" s="4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8"/>
    </row>
    <row r="27" spans="1:88">
      <c r="M27" s="3"/>
      <c r="N27" s="4" t="s">
        <v>198</v>
      </c>
      <c r="O27" s="4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8"/>
    </row>
    <row r="28" spans="1:88">
      <c r="B28" s="64" t="s">
        <v>199</v>
      </c>
      <c r="C28" s="65"/>
      <c r="D28" s="65"/>
      <c r="E28" s="65"/>
      <c r="F28" s="65"/>
      <c r="G28" s="65"/>
      <c r="H28" s="65"/>
      <c r="I28" s="65"/>
      <c r="J28" s="65"/>
      <c r="K28" s="65"/>
      <c r="L28" s="66"/>
      <c r="N28" s="5" t="s">
        <v>200</v>
      </c>
      <c r="O28" s="5"/>
      <c r="P28" s="69">
        <f>COUNTIF(P31:P66,"〇")</f>
        <v>14</v>
      </c>
      <c r="Q28" s="69">
        <f>COUNTIF(Q31:Q66,"〇")</f>
        <v>10</v>
      </c>
      <c r="R28" s="69">
        <f>COUNTIF(R31:R66,"〇")</f>
        <v>3</v>
      </c>
      <c r="S28" s="69">
        <f t="shared" ref="S28:CD28" si="10">COUNTIF(S31:S66,"〇")</f>
        <v>3</v>
      </c>
      <c r="T28" s="69">
        <f t="shared" si="10"/>
        <v>23</v>
      </c>
      <c r="U28" s="69">
        <f t="shared" si="10"/>
        <v>6</v>
      </c>
      <c r="V28" s="69">
        <f t="shared" si="10"/>
        <v>5</v>
      </c>
      <c r="W28" s="69">
        <f t="shared" si="10"/>
        <v>10</v>
      </c>
      <c r="X28" s="69">
        <f t="shared" si="10"/>
        <v>5</v>
      </c>
      <c r="Y28" s="69">
        <f t="shared" si="10"/>
        <v>12</v>
      </c>
      <c r="Z28" s="69">
        <f t="shared" si="10"/>
        <v>10</v>
      </c>
      <c r="AA28" s="69">
        <f t="shared" si="10"/>
        <v>3</v>
      </c>
      <c r="AB28" s="69">
        <f t="shared" si="10"/>
        <v>2</v>
      </c>
      <c r="AC28" s="69">
        <f t="shared" si="10"/>
        <v>21</v>
      </c>
      <c r="AD28" s="69">
        <f t="shared" si="10"/>
        <v>6</v>
      </c>
      <c r="AE28" s="69">
        <f t="shared" si="10"/>
        <v>5</v>
      </c>
      <c r="AF28" s="69">
        <f t="shared" si="10"/>
        <v>10</v>
      </c>
      <c r="AG28" s="69">
        <f t="shared" si="10"/>
        <v>5</v>
      </c>
      <c r="AH28" s="69">
        <f t="shared" si="10"/>
        <v>4</v>
      </c>
      <c r="AI28" s="69">
        <f t="shared" si="10"/>
        <v>1</v>
      </c>
      <c r="AJ28" s="69">
        <f t="shared" si="10"/>
        <v>1</v>
      </c>
      <c r="AK28" s="69">
        <f t="shared" si="10"/>
        <v>3</v>
      </c>
      <c r="AL28" s="69">
        <f t="shared" si="10"/>
        <v>1</v>
      </c>
      <c r="AM28" s="69">
        <f t="shared" si="10"/>
        <v>1</v>
      </c>
      <c r="AN28" s="69">
        <f t="shared" si="10"/>
        <v>1</v>
      </c>
      <c r="AO28" s="69">
        <f t="shared" si="10"/>
        <v>1</v>
      </c>
      <c r="AP28" s="69">
        <f t="shared" si="10"/>
        <v>1</v>
      </c>
      <c r="AQ28" s="69">
        <f t="shared" si="10"/>
        <v>10</v>
      </c>
      <c r="AR28" s="69">
        <f t="shared" si="10"/>
        <v>1</v>
      </c>
      <c r="AS28" s="69">
        <f t="shared" si="10"/>
        <v>1</v>
      </c>
      <c r="AT28" s="69">
        <f t="shared" si="10"/>
        <v>10</v>
      </c>
      <c r="AU28" s="69">
        <f t="shared" si="10"/>
        <v>1</v>
      </c>
      <c r="AV28" s="69">
        <f t="shared" si="10"/>
        <v>3</v>
      </c>
      <c r="AW28" s="69">
        <f t="shared" si="10"/>
        <v>2</v>
      </c>
      <c r="AX28" s="69">
        <f t="shared" si="10"/>
        <v>2</v>
      </c>
      <c r="AY28" s="69">
        <f t="shared" si="10"/>
        <v>10</v>
      </c>
      <c r="AZ28" s="69">
        <f t="shared" si="10"/>
        <v>5</v>
      </c>
      <c r="BA28" s="69">
        <f t="shared" si="10"/>
        <v>1</v>
      </c>
      <c r="BB28" s="69">
        <f t="shared" si="10"/>
        <v>1</v>
      </c>
      <c r="BC28" s="69">
        <f t="shared" si="10"/>
        <v>2</v>
      </c>
      <c r="BD28" s="69">
        <f t="shared" si="10"/>
        <v>1</v>
      </c>
      <c r="BE28" s="69">
        <f t="shared" si="10"/>
        <v>1</v>
      </c>
      <c r="BF28" s="69">
        <f t="shared" si="10"/>
        <v>3</v>
      </c>
      <c r="BG28" s="69">
        <f t="shared" si="10"/>
        <v>10</v>
      </c>
      <c r="BH28" s="69">
        <f t="shared" si="10"/>
        <v>13</v>
      </c>
      <c r="BI28" s="69">
        <f t="shared" si="10"/>
        <v>14</v>
      </c>
      <c r="BJ28" s="69">
        <f t="shared" si="10"/>
        <v>12</v>
      </c>
      <c r="BK28" s="69">
        <f t="shared" si="10"/>
        <v>12</v>
      </c>
      <c r="BL28" s="69">
        <f t="shared" si="10"/>
        <v>1</v>
      </c>
      <c r="BM28" s="69">
        <f t="shared" si="10"/>
        <v>1</v>
      </c>
      <c r="BN28" s="69">
        <f t="shared" si="10"/>
        <v>1</v>
      </c>
      <c r="BO28" s="69">
        <f t="shared" si="10"/>
        <v>1</v>
      </c>
      <c r="BP28" s="69">
        <f t="shared" si="10"/>
        <v>1</v>
      </c>
      <c r="BQ28" s="69">
        <f t="shared" si="10"/>
        <v>1</v>
      </c>
      <c r="BR28" s="69">
        <f t="shared" si="10"/>
        <v>2</v>
      </c>
      <c r="BS28" s="69">
        <f t="shared" si="10"/>
        <v>2</v>
      </c>
      <c r="BT28" s="69">
        <f t="shared" si="10"/>
        <v>2</v>
      </c>
      <c r="BU28" s="69">
        <f t="shared" si="10"/>
        <v>1</v>
      </c>
      <c r="BV28" s="69">
        <f t="shared" si="10"/>
        <v>1</v>
      </c>
      <c r="BW28" s="69">
        <f t="shared" si="10"/>
        <v>1</v>
      </c>
      <c r="BX28" s="69">
        <f t="shared" si="10"/>
        <v>1</v>
      </c>
      <c r="BY28" s="69">
        <f t="shared" si="10"/>
        <v>1</v>
      </c>
      <c r="BZ28" s="69">
        <f t="shared" si="10"/>
        <v>1</v>
      </c>
      <c r="CA28" s="69">
        <f t="shared" si="10"/>
        <v>1</v>
      </c>
      <c r="CB28" s="69">
        <f t="shared" si="10"/>
        <v>2</v>
      </c>
      <c r="CC28" s="69">
        <f t="shared" si="10"/>
        <v>2</v>
      </c>
      <c r="CD28" s="69">
        <f t="shared" si="10"/>
        <v>2</v>
      </c>
      <c r="CE28" s="69">
        <f t="shared" ref="CE28:CI28" si="11">COUNTIF(CE31:CE66,"〇")</f>
        <v>1</v>
      </c>
      <c r="CF28" s="69">
        <f t="shared" si="11"/>
        <v>1</v>
      </c>
      <c r="CG28" s="69">
        <f t="shared" si="11"/>
        <v>1</v>
      </c>
      <c r="CH28" s="69">
        <f t="shared" si="11"/>
        <v>1</v>
      </c>
      <c r="CI28" s="69">
        <f t="shared" si="11"/>
        <v>1</v>
      </c>
      <c r="CJ28" s="68"/>
    </row>
    <row r="29" spans="1:88">
      <c r="B29" s="64" t="s">
        <v>201</v>
      </c>
      <c r="C29" s="66"/>
      <c r="D29" s="64" t="s">
        <v>202</v>
      </c>
      <c r="E29" s="65"/>
      <c r="F29" s="66"/>
      <c r="G29" s="64" t="s">
        <v>203</v>
      </c>
      <c r="H29" s="65"/>
      <c r="I29" s="65"/>
      <c r="J29" s="65"/>
      <c r="K29" s="65"/>
      <c r="L29" s="66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</row>
    <row r="30" spans="1:88">
      <c r="A30" s="63" t="s">
        <v>204</v>
      </c>
      <c r="B30" s="63" t="s">
        <v>205</v>
      </c>
      <c r="C30" s="63" t="s">
        <v>206</v>
      </c>
      <c r="D30" s="63" t="s">
        <v>205</v>
      </c>
      <c r="E30" s="63" t="s">
        <v>206</v>
      </c>
      <c r="F30" s="63" t="s">
        <v>207</v>
      </c>
      <c r="G30" s="63" t="s">
        <v>208</v>
      </c>
      <c r="H30" s="63" t="s">
        <v>209</v>
      </c>
      <c r="I30" s="63" t="s">
        <v>210</v>
      </c>
      <c r="J30" s="63" t="s">
        <v>211</v>
      </c>
      <c r="K30" s="63" t="s">
        <v>212</v>
      </c>
      <c r="L30" s="63"/>
      <c r="N30" s="1" t="s">
        <v>213</v>
      </c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</row>
    <row r="31" spans="1:88">
      <c r="A31" s="63" t="s">
        <v>214</v>
      </c>
      <c r="B31" s="63" t="s">
        <v>215</v>
      </c>
      <c r="C31" s="63" t="s">
        <v>216</v>
      </c>
      <c r="D31" s="63" t="s">
        <v>215</v>
      </c>
      <c r="E31" s="63" t="s">
        <v>216</v>
      </c>
      <c r="F31" s="63" t="s">
        <v>217</v>
      </c>
      <c r="G31" s="63" t="s">
        <v>218</v>
      </c>
      <c r="H31" s="63" t="s">
        <v>219</v>
      </c>
      <c r="I31" s="63"/>
      <c r="J31" s="63"/>
      <c r="K31" s="63" t="s">
        <v>220</v>
      </c>
      <c r="L31" s="63"/>
      <c r="M31" s="38"/>
      <c r="N31" s="1"/>
      <c r="O31" s="5">
        <f t="shared" ref="O31:O65" si="12">COUNTIF(X31:CP31,"〇")</f>
        <v>3</v>
      </c>
      <c r="P31" s="59" t="s">
        <v>221</v>
      </c>
      <c r="Q31" s="59"/>
      <c r="R31" s="59"/>
      <c r="S31" s="59"/>
      <c r="T31" s="59"/>
      <c r="U31" s="59"/>
      <c r="V31" s="59"/>
      <c r="W31" s="59"/>
      <c r="X31" s="59"/>
      <c r="Y31" s="59" t="s">
        <v>221</v>
      </c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 t="s">
        <v>221</v>
      </c>
      <c r="BJ31" s="59"/>
      <c r="BK31" s="59" t="s">
        <v>221</v>
      </c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</row>
    <row r="32" spans="1:88">
      <c r="A32" s="63" t="s">
        <v>222</v>
      </c>
      <c r="B32" s="63" t="s">
        <v>215</v>
      </c>
      <c r="C32" s="63" t="s">
        <v>216</v>
      </c>
      <c r="D32" s="63" t="s">
        <v>215</v>
      </c>
      <c r="E32" s="63" t="s">
        <v>216</v>
      </c>
      <c r="F32" s="63" t="s">
        <v>217</v>
      </c>
      <c r="G32" s="63" t="s">
        <v>218</v>
      </c>
      <c r="H32" s="63" t="s">
        <v>223</v>
      </c>
      <c r="I32" s="63"/>
      <c r="J32" s="63"/>
      <c r="K32" s="63" t="s">
        <v>220</v>
      </c>
      <c r="L32" s="63"/>
      <c r="M32" s="38"/>
      <c r="N32" s="1"/>
      <c r="O32" s="5">
        <f t="shared" si="12"/>
        <v>3</v>
      </c>
      <c r="P32" s="59" t="s">
        <v>221</v>
      </c>
      <c r="Q32" s="59"/>
      <c r="R32" s="59"/>
      <c r="S32" s="59"/>
      <c r="T32" s="59"/>
      <c r="U32" s="59"/>
      <c r="V32" s="59"/>
      <c r="W32" s="59"/>
      <c r="X32" s="59"/>
      <c r="Y32" s="59" t="s">
        <v>221</v>
      </c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 t="s">
        <v>221</v>
      </c>
      <c r="BJ32" s="59"/>
      <c r="BK32" s="59" t="s">
        <v>221</v>
      </c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</row>
    <row r="33" spans="1:87">
      <c r="A33" s="63" t="s">
        <v>224</v>
      </c>
      <c r="B33" s="63" t="s">
        <v>215</v>
      </c>
      <c r="C33" s="63" t="s">
        <v>216</v>
      </c>
      <c r="D33" s="63" t="s">
        <v>215</v>
      </c>
      <c r="E33" s="63" t="s">
        <v>216</v>
      </c>
      <c r="F33" s="63" t="s">
        <v>217</v>
      </c>
      <c r="G33" s="63" t="s">
        <v>218</v>
      </c>
      <c r="H33" s="63" t="s">
        <v>225</v>
      </c>
      <c r="I33" s="63"/>
      <c r="J33" s="63"/>
      <c r="K33" s="63" t="s">
        <v>220</v>
      </c>
      <c r="L33" s="63"/>
      <c r="M33" s="38"/>
      <c r="N33" s="1"/>
      <c r="O33" s="5">
        <f t="shared" si="12"/>
        <v>3</v>
      </c>
      <c r="P33" s="59" t="s">
        <v>221</v>
      </c>
      <c r="Q33" s="59"/>
      <c r="R33" s="59"/>
      <c r="S33" s="59"/>
      <c r="T33" s="59"/>
      <c r="U33" s="59"/>
      <c r="V33" s="59"/>
      <c r="W33" s="59"/>
      <c r="X33" s="59"/>
      <c r="Y33" s="59" t="s">
        <v>221</v>
      </c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 t="s">
        <v>221</v>
      </c>
      <c r="BJ33" s="59"/>
      <c r="BK33" s="59" t="s">
        <v>221</v>
      </c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</row>
    <row r="34" spans="1:87">
      <c r="A34" s="63" t="s">
        <v>226</v>
      </c>
      <c r="B34" s="63" t="s">
        <v>215</v>
      </c>
      <c r="C34" s="63" t="s">
        <v>216</v>
      </c>
      <c r="D34" s="63" t="s">
        <v>215</v>
      </c>
      <c r="E34" s="63" t="s">
        <v>216</v>
      </c>
      <c r="F34" s="63" t="s">
        <v>217</v>
      </c>
      <c r="G34" s="63" t="s">
        <v>218</v>
      </c>
      <c r="H34" s="63" t="s">
        <v>227</v>
      </c>
      <c r="I34" s="63"/>
      <c r="J34" s="63"/>
      <c r="K34" s="63" t="s">
        <v>220</v>
      </c>
      <c r="L34" s="63"/>
      <c r="M34" s="38"/>
      <c r="N34" s="1"/>
      <c r="O34" s="5">
        <f t="shared" si="12"/>
        <v>1</v>
      </c>
      <c r="P34" s="59" t="s">
        <v>221</v>
      </c>
      <c r="Q34" s="59"/>
      <c r="R34" s="59"/>
      <c r="S34" s="59"/>
      <c r="T34" s="59" t="s">
        <v>221</v>
      </c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 t="s">
        <v>221</v>
      </c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</row>
    <row r="35" spans="1:87">
      <c r="A35" s="63" t="s">
        <v>228</v>
      </c>
      <c r="B35" s="63" t="s">
        <v>215</v>
      </c>
      <c r="C35" s="63" t="s">
        <v>216</v>
      </c>
      <c r="D35" s="63" t="s">
        <v>215</v>
      </c>
      <c r="E35" s="63" t="s">
        <v>216</v>
      </c>
      <c r="F35" s="63" t="s">
        <v>217</v>
      </c>
      <c r="G35" s="63" t="s">
        <v>218</v>
      </c>
      <c r="H35" s="63" t="s">
        <v>229</v>
      </c>
      <c r="I35" s="63"/>
      <c r="J35" s="63"/>
      <c r="K35" s="63" t="s">
        <v>220</v>
      </c>
      <c r="L35" s="63"/>
      <c r="M35" s="38"/>
      <c r="N35" s="1"/>
      <c r="O35" s="5">
        <f t="shared" si="12"/>
        <v>3</v>
      </c>
      <c r="P35" s="59" t="s">
        <v>221</v>
      </c>
      <c r="Q35" s="59"/>
      <c r="R35" s="59"/>
      <c r="S35" s="59"/>
      <c r="T35" s="59" t="s">
        <v>221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 t="s">
        <v>221</v>
      </c>
      <c r="BD35" s="59"/>
      <c r="BE35" s="59"/>
      <c r="BF35" s="59" t="s">
        <v>221</v>
      </c>
      <c r="BG35" s="59"/>
      <c r="BH35" s="59"/>
      <c r="BI35" s="59" t="s">
        <v>221</v>
      </c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</row>
    <row r="36" spans="1:87">
      <c r="A36" s="63" t="s">
        <v>230</v>
      </c>
      <c r="B36" s="63" t="s">
        <v>215</v>
      </c>
      <c r="C36" s="63" t="s">
        <v>216</v>
      </c>
      <c r="D36" s="63" t="s">
        <v>215</v>
      </c>
      <c r="E36" s="63" t="s">
        <v>216</v>
      </c>
      <c r="F36" s="63" t="s">
        <v>217</v>
      </c>
      <c r="G36" s="63" t="s">
        <v>218</v>
      </c>
      <c r="H36" s="63" t="s">
        <v>231</v>
      </c>
      <c r="I36" s="63"/>
      <c r="J36" s="63"/>
      <c r="K36" s="63" t="s">
        <v>220</v>
      </c>
      <c r="L36" s="63"/>
      <c r="M36" s="38"/>
      <c r="N36" s="1"/>
      <c r="O36" s="5">
        <f t="shared" si="12"/>
        <v>5</v>
      </c>
      <c r="P36" s="59" t="s">
        <v>221</v>
      </c>
      <c r="Q36" s="59"/>
      <c r="R36" s="59"/>
      <c r="S36" s="59"/>
      <c r="T36" s="59" t="s">
        <v>221</v>
      </c>
      <c r="U36" s="59"/>
      <c r="V36" s="59"/>
      <c r="W36" s="59"/>
      <c r="X36" s="59"/>
      <c r="Y36" s="59" t="s">
        <v>221</v>
      </c>
      <c r="Z36" s="59"/>
      <c r="AA36" s="59"/>
      <c r="AB36" s="59"/>
      <c r="AC36" s="59" t="s">
        <v>221</v>
      </c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 t="s">
        <v>221</v>
      </c>
      <c r="BG36" s="59"/>
      <c r="BH36" s="59"/>
      <c r="BI36" s="59" t="s">
        <v>221</v>
      </c>
      <c r="BJ36" s="59"/>
      <c r="BK36" s="59" t="s">
        <v>221</v>
      </c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</row>
    <row r="37" spans="1:87">
      <c r="A37" s="63" t="s">
        <v>232</v>
      </c>
      <c r="B37" s="63" t="s">
        <v>215</v>
      </c>
      <c r="C37" s="63" t="s">
        <v>216</v>
      </c>
      <c r="D37" s="63" t="s">
        <v>215</v>
      </c>
      <c r="E37" s="63" t="s">
        <v>216</v>
      </c>
      <c r="F37" s="63" t="s">
        <v>217</v>
      </c>
      <c r="G37" s="63" t="s">
        <v>218</v>
      </c>
      <c r="H37" s="63" t="s">
        <v>233</v>
      </c>
      <c r="I37" s="63"/>
      <c r="J37" s="63"/>
      <c r="K37" s="63" t="s">
        <v>220</v>
      </c>
      <c r="L37" s="63"/>
      <c r="M37" s="38"/>
      <c r="N37" s="1"/>
      <c r="O37" s="5">
        <f t="shared" si="12"/>
        <v>3</v>
      </c>
      <c r="P37" s="59" t="s">
        <v>221</v>
      </c>
      <c r="Q37" s="59"/>
      <c r="R37" s="59"/>
      <c r="S37" s="59"/>
      <c r="T37" s="59"/>
      <c r="U37" s="59"/>
      <c r="V37" s="59"/>
      <c r="W37" s="59"/>
      <c r="X37" s="59"/>
      <c r="Y37" s="59" t="s">
        <v>221</v>
      </c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 t="s">
        <v>221</v>
      </c>
      <c r="BJ37" s="59"/>
      <c r="BK37" s="59" t="s">
        <v>221</v>
      </c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</row>
    <row r="38" spans="1:87">
      <c r="A38" s="63" t="s">
        <v>234</v>
      </c>
      <c r="B38" s="63" t="s">
        <v>215</v>
      </c>
      <c r="C38" s="63" t="s">
        <v>216</v>
      </c>
      <c r="D38" s="63" t="s">
        <v>215</v>
      </c>
      <c r="E38" s="63" t="s">
        <v>216</v>
      </c>
      <c r="F38" s="63" t="s">
        <v>217</v>
      </c>
      <c r="G38" s="63" t="s">
        <v>218</v>
      </c>
      <c r="H38" s="63" t="s">
        <v>235</v>
      </c>
      <c r="I38" s="63"/>
      <c r="J38" s="63"/>
      <c r="K38" s="63" t="s">
        <v>236</v>
      </c>
      <c r="L38" s="63"/>
      <c r="M38" s="38"/>
      <c r="N38" s="1"/>
      <c r="O38" s="5">
        <f t="shared" si="12"/>
        <v>3</v>
      </c>
      <c r="P38" s="59" t="s">
        <v>221</v>
      </c>
      <c r="Q38" s="59"/>
      <c r="R38" s="59"/>
      <c r="S38" s="59"/>
      <c r="T38" s="59"/>
      <c r="U38" s="59"/>
      <c r="V38" s="59"/>
      <c r="W38" s="59"/>
      <c r="X38" s="59"/>
      <c r="Y38" s="59" t="s">
        <v>221</v>
      </c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 t="s">
        <v>221</v>
      </c>
      <c r="BJ38" s="59"/>
      <c r="BK38" s="59" t="s">
        <v>221</v>
      </c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</row>
    <row r="39" spans="1:87">
      <c r="A39" s="63" t="s">
        <v>237</v>
      </c>
      <c r="B39" s="63" t="s">
        <v>215</v>
      </c>
      <c r="C39" s="63" t="s">
        <v>216</v>
      </c>
      <c r="D39" s="63" t="s">
        <v>215</v>
      </c>
      <c r="E39" s="63" t="s">
        <v>216</v>
      </c>
      <c r="F39" s="63" t="s">
        <v>217</v>
      </c>
      <c r="G39" s="63" t="s">
        <v>218</v>
      </c>
      <c r="H39" s="63" t="s">
        <v>238</v>
      </c>
      <c r="I39" s="63"/>
      <c r="J39" s="63"/>
      <c r="K39" s="63" t="s">
        <v>239</v>
      </c>
      <c r="L39" s="63"/>
      <c r="M39" s="38"/>
      <c r="N39" s="1"/>
      <c r="O39" s="5">
        <f t="shared" si="12"/>
        <v>5</v>
      </c>
      <c r="P39" s="59" t="s">
        <v>221</v>
      </c>
      <c r="Q39" s="59" t="s">
        <v>221</v>
      </c>
      <c r="R39" s="59"/>
      <c r="S39" s="59"/>
      <c r="T39" s="59" t="s">
        <v>221</v>
      </c>
      <c r="U39" s="59"/>
      <c r="V39" s="59"/>
      <c r="W39" s="59"/>
      <c r="X39" s="59"/>
      <c r="Y39" s="59" t="s">
        <v>221</v>
      </c>
      <c r="Z39" s="59" t="s">
        <v>221</v>
      </c>
      <c r="AA39" s="59"/>
      <c r="AB39" s="59"/>
      <c r="AC39" s="59" t="s">
        <v>221</v>
      </c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 t="s">
        <v>221</v>
      </c>
      <c r="BJ39" s="59"/>
      <c r="BK39" s="59" t="s">
        <v>221</v>
      </c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</row>
    <row r="40" spans="1:87">
      <c r="A40" s="63" t="s">
        <v>240</v>
      </c>
      <c r="B40" s="63" t="s">
        <v>215</v>
      </c>
      <c r="C40" s="63" t="s">
        <v>216</v>
      </c>
      <c r="D40" s="63" t="s">
        <v>215</v>
      </c>
      <c r="E40" s="63" t="s">
        <v>216</v>
      </c>
      <c r="F40" s="63" t="s">
        <v>217</v>
      </c>
      <c r="G40" s="63" t="s">
        <v>218</v>
      </c>
      <c r="H40" s="63" t="s">
        <v>241</v>
      </c>
      <c r="I40" s="63"/>
      <c r="J40" s="63"/>
      <c r="K40" s="63" t="s">
        <v>220</v>
      </c>
      <c r="L40" s="63"/>
      <c r="M40" s="38"/>
      <c r="N40" s="1"/>
      <c r="O40" s="5">
        <f t="shared" si="12"/>
        <v>10</v>
      </c>
      <c r="P40" s="59" t="s">
        <v>221</v>
      </c>
      <c r="Q40" s="59"/>
      <c r="R40" s="59"/>
      <c r="S40" s="59"/>
      <c r="T40" s="59" t="s">
        <v>221</v>
      </c>
      <c r="U40" s="59"/>
      <c r="V40" s="59"/>
      <c r="W40" s="59"/>
      <c r="X40" s="59"/>
      <c r="Y40" s="59" t="s">
        <v>221</v>
      </c>
      <c r="Z40" s="59"/>
      <c r="AA40" s="59"/>
      <c r="AB40" s="59"/>
      <c r="AC40" s="59" t="s">
        <v>221</v>
      </c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 t="s">
        <v>221</v>
      </c>
      <c r="BJ40" s="59"/>
      <c r="BK40" s="59" t="s">
        <v>221</v>
      </c>
      <c r="BL40" s="59"/>
      <c r="BM40" s="59"/>
      <c r="BN40" s="59"/>
      <c r="BO40" s="59"/>
      <c r="BP40" s="59"/>
      <c r="BQ40" s="59"/>
      <c r="BR40" s="59" t="s">
        <v>221</v>
      </c>
      <c r="BS40" s="59" t="s">
        <v>221</v>
      </c>
      <c r="BT40" s="59" t="s">
        <v>221</v>
      </c>
      <c r="BU40" s="59"/>
      <c r="BV40" s="59"/>
      <c r="BW40" s="59"/>
      <c r="BX40" s="59"/>
      <c r="BY40" s="59"/>
      <c r="BZ40" s="59"/>
      <c r="CA40" s="59"/>
      <c r="CB40" s="59" t="s">
        <v>221</v>
      </c>
      <c r="CC40" s="59" t="s">
        <v>221</v>
      </c>
      <c r="CD40" s="59" t="s">
        <v>221</v>
      </c>
      <c r="CE40" s="59"/>
      <c r="CF40" s="59"/>
      <c r="CG40" s="59"/>
      <c r="CH40" s="59"/>
      <c r="CI40" s="59"/>
    </row>
    <row r="41" spans="1:87">
      <c r="A41" s="63" t="s">
        <v>242</v>
      </c>
      <c r="B41" s="63" t="s">
        <v>215</v>
      </c>
      <c r="C41" s="63" t="s">
        <v>216</v>
      </c>
      <c r="D41" s="63" t="s">
        <v>215</v>
      </c>
      <c r="E41" s="63" t="s">
        <v>216</v>
      </c>
      <c r="F41" s="63" t="s">
        <v>217</v>
      </c>
      <c r="G41" s="63" t="s">
        <v>218</v>
      </c>
      <c r="H41" s="63" t="s">
        <v>243</v>
      </c>
      <c r="I41" s="63"/>
      <c r="J41" s="63"/>
      <c r="K41" s="63" t="s">
        <v>220</v>
      </c>
      <c r="L41" s="63"/>
      <c r="M41" s="38"/>
      <c r="N41" s="1"/>
      <c r="O41" s="5">
        <f t="shared" si="12"/>
        <v>7</v>
      </c>
      <c r="P41" s="59" t="s">
        <v>221</v>
      </c>
      <c r="Q41" s="59" t="s">
        <v>221</v>
      </c>
      <c r="R41" s="59"/>
      <c r="S41" s="59"/>
      <c r="T41" s="59" t="s">
        <v>221</v>
      </c>
      <c r="U41" s="59" t="s">
        <v>221</v>
      </c>
      <c r="V41" s="59" t="s">
        <v>221</v>
      </c>
      <c r="W41" s="59"/>
      <c r="X41" s="59"/>
      <c r="Y41" s="59" t="s">
        <v>221</v>
      </c>
      <c r="Z41" s="59" t="s">
        <v>221</v>
      </c>
      <c r="AA41" s="59"/>
      <c r="AB41" s="59"/>
      <c r="AC41" s="59" t="s">
        <v>221</v>
      </c>
      <c r="AD41" s="59" t="s">
        <v>221</v>
      </c>
      <c r="AE41" s="59" t="s">
        <v>221</v>
      </c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 t="s">
        <v>221</v>
      </c>
      <c r="BJ41" s="59"/>
      <c r="BK41" s="59" t="s">
        <v>221</v>
      </c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</row>
    <row r="42" spans="1:87">
      <c r="A42" s="63" t="s">
        <v>244</v>
      </c>
      <c r="B42" s="63" t="s">
        <v>215</v>
      </c>
      <c r="C42" s="63" t="s">
        <v>216</v>
      </c>
      <c r="D42" s="63" t="s">
        <v>215</v>
      </c>
      <c r="E42" s="63" t="s">
        <v>216</v>
      </c>
      <c r="F42" s="63" t="s">
        <v>217</v>
      </c>
      <c r="G42" s="63" t="s">
        <v>218</v>
      </c>
      <c r="H42" s="63" t="s">
        <v>245</v>
      </c>
      <c r="I42" s="63"/>
      <c r="J42" s="63"/>
      <c r="K42" s="63" t="s">
        <v>220</v>
      </c>
      <c r="L42" s="63"/>
      <c r="M42" s="38"/>
      <c r="N42" s="1"/>
      <c r="O42" s="5">
        <f t="shared" si="12"/>
        <v>6</v>
      </c>
      <c r="P42" s="59" t="s">
        <v>221</v>
      </c>
      <c r="Q42" s="59"/>
      <c r="R42" s="59"/>
      <c r="S42" s="59"/>
      <c r="T42" s="59" t="s">
        <v>221</v>
      </c>
      <c r="U42" s="59"/>
      <c r="V42" s="59"/>
      <c r="W42" s="59"/>
      <c r="X42" s="59"/>
      <c r="Y42" s="59" t="s">
        <v>221</v>
      </c>
      <c r="Z42" s="59"/>
      <c r="AA42" s="59"/>
      <c r="AB42" s="59"/>
      <c r="AC42" s="59" t="s">
        <v>221</v>
      </c>
      <c r="AD42" s="59"/>
      <c r="AE42" s="59"/>
      <c r="AF42" s="59"/>
      <c r="AG42" s="59"/>
      <c r="AH42" s="59" t="s">
        <v>221</v>
      </c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 t="s">
        <v>221</v>
      </c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 t="s">
        <v>221</v>
      </c>
      <c r="BJ42" s="59"/>
      <c r="BK42" s="59" t="s">
        <v>221</v>
      </c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</row>
    <row r="43" spans="1:87">
      <c r="A43" s="63" t="s">
        <v>246</v>
      </c>
      <c r="B43" s="63" t="s">
        <v>215</v>
      </c>
      <c r="C43" s="63" t="s">
        <v>216</v>
      </c>
      <c r="D43" s="63" t="s">
        <v>215</v>
      </c>
      <c r="E43" s="63" t="s">
        <v>216</v>
      </c>
      <c r="F43" s="63" t="s">
        <v>217</v>
      </c>
      <c r="G43" s="63" t="s">
        <v>218</v>
      </c>
      <c r="H43" s="63" t="s">
        <v>247</v>
      </c>
      <c r="I43" s="63"/>
      <c r="J43" s="63"/>
      <c r="K43" s="63" t="s">
        <v>220</v>
      </c>
      <c r="L43" s="63"/>
      <c r="M43" s="38"/>
      <c r="N43" s="1"/>
      <c r="O43" s="5">
        <f t="shared" si="12"/>
        <v>5</v>
      </c>
      <c r="P43" s="59" t="s">
        <v>221</v>
      </c>
      <c r="Q43" s="59" t="s">
        <v>221</v>
      </c>
      <c r="R43" s="59"/>
      <c r="S43" s="59"/>
      <c r="T43" s="59" t="s">
        <v>221</v>
      </c>
      <c r="U43" s="59"/>
      <c r="V43" s="59"/>
      <c r="W43" s="59"/>
      <c r="X43" s="59"/>
      <c r="Y43" s="59" t="s">
        <v>221</v>
      </c>
      <c r="Z43" s="59" t="s">
        <v>221</v>
      </c>
      <c r="AA43" s="59"/>
      <c r="AB43" s="59"/>
      <c r="AC43" s="59" t="s">
        <v>221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 t="s">
        <v>221</v>
      </c>
      <c r="BJ43" s="59"/>
      <c r="BK43" s="59" t="s">
        <v>221</v>
      </c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</row>
    <row r="44" spans="1:87">
      <c r="A44" s="63" t="s">
        <v>248</v>
      </c>
      <c r="B44" s="63" t="s">
        <v>215</v>
      </c>
      <c r="C44" s="63" t="s">
        <v>216</v>
      </c>
      <c r="D44" s="63" t="s">
        <v>215</v>
      </c>
      <c r="E44" s="63" t="s">
        <v>216</v>
      </c>
      <c r="F44" s="63" t="s">
        <v>217</v>
      </c>
      <c r="G44" s="63" t="s">
        <v>218</v>
      </c>
      <c r="H44" s="63" t="s">
        <v>249</v>
      </c>
      <c r="I44" s="63"/>
      <c r="J44" s="63"/>
      <c r="K44" s="63" t="s">
        <v>236</v>
      </c>
      <c r="L44" s="63"/>
      <c r="M44" s="38"/>
      <c r="N44" s="1"/>
      <c r="O44" s="5">
        <f t="shared" si="12"/>
        <v>13</v>
      </c>
      <c r="P44" s="59" t="s">
        <v>221</v>
      </c>
      <c r="Q44" s="59" t="s">
        <v>221</v>
      </c>
      <c r="R44" s="59" t="s">
        <v>221</v>
      </c>
      <c r="S44" s="59" t="s">
        <v>221</v>
      </c>
      <c r="T44" s="59" t="s">
        <v>221</v>
      </c>
      <c r="U44" s="59" t="s">
        <v>221</v>
      </c>
      <c r="V44" s="59" t="s">
        <v>221</v>
      </c>
      <c r="W44" s="59" t="s">
        <v>221</v>
      </c>
      <c r="X44" s="59" t="s">
        <v>221</v>
      </c>
      <c r="Y44" s="59" t="s">
        <v>221</v>
      </c>
      <c r="Z44" s="59" t="s">
        <v>221</v>
      </c>
      <c r="AA44" s="59" t="s">
        <v>221</v>
      </c>
      <c r="AB44" s="59"/>
      <c r="AC44" s="59" t="s">
        <v>221</v>
      </c>
      <c r="AD44" s="59" t="s">
        <v>221</v>
      </c>
      <c r="AE44" s="59" t="s">
        <v>221</v>
      </c>
      <c r="AF44" s="59" t="s">
        <v>221</v>
      </c>
      <c r="AG44" s="59" t="s">
        <v>221</v>
      </c>
      <c r="AH44" s="59" t="s">
        <v>221</v>
      </c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 t="s">
        <v>221</v>
      </c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 t="s">
        <v>221</v>
      </c>
      <c r="BJ44" s="59"/>
      <c r="BK44" s="59" t="s">
        <v>221</v>
      </c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</row>
    <row r="45" spans="1:87">
      <c r="A45" s="63" t="s">
        <v>250</v>
      </c>
      <c r="B45" s="63" t="s">
        <v>215</v>
      </c>
      <c r="C45" s="63" t="s">
        <v>216</v>
      </c>
      <c r="D45" s="63" t="s">
        <v>215</v>
      </c>
      <c r="E45" s="63" t="s">
        <v>216</v>
      </c>
      <c r="F45" s="63" t="s">
        <v>217</v>
      </c>
      <c r="G45" s="63" t="s">
        <v>251</v>
      </c>
      <c r="H45" s="63" t="s">
        <v>252</v>
      </c>
      <c r="I45" s="63"/>
      <c r="J45" s="63"/>
      <c r="K45" s="63" t="s">
        <v>253</v>
      </c>
      <c r="L45" s="63"/>
      <c r="M45" s="38"/>
      <c r="N45" s="1"/>
      <c r="O45" s="5">
        <f t="shared" si="12"/>
        <v>2</v>
      </c>
      <c r="P45" s="60"/>
      <c r="Q45" s="60"/>
      <c r="R45" s="60"/>
      <c r="S45" s="60"/>
      <c r="T45" s="60" t="s">
        <v>221</v>
      </c>
      <c r="U45" s="60"/>
      <c r="V45" s="60"/>
      <c r="W45" s="60"/>
      <c r="X45" s="60"/>
      <c r="Y45" s="60"/>
      <c r="Z45" s="60"/>
      <c r="AA45" s="60"/>
      <c r="AB45" s="60"/>
      <c r="AC45" s="60" t="s">
        <v>221</v>
      </c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 t="s">
        <v>221</v>
      </c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</row>
    <row r="46" spans="1:87">
      <c r="A46" s="63" t="s">
        <v>254</v>
      </c>
      <c r="B46" s="63" t="s">
        <v>215</v>
      </c>
      <c r="C46" s="63" t="s">
        <v>216</v>
      </c>
      <c r="D46" s="63" t="s">
        <v>215</v>
      </c>
      <c r="E46" s="63" t="s">
        <v>216</v>
      </c>
      <c r="F46" s="63" t="s">
        <v>217</v>
      </c>
      <c r="G46" s="63" t="s">
        <v>251</v>
      </c>
      <c r="H46" s="63" t="s">
        <v>255</v>
      </c>
      <c r="I46" s="63"/>
      <c r="J46" s="63"/>
      <c r="K46" s="63" t="s">
        <v>256</v>
      </c>
      <c r="L46" s="63"/>
      <c r="M46" s="38"/>
      <c r="N46" s="1"/>
      <c r="O46" s="5">
        <f t="shared" si="12"/>
        <v>4</v>
      </c>
      <c r="P46" s="60"/>
      <c r="Q46" s="60"/>
      <c r="R46" s="60"/>
      <c r="S46" s="60"/>
      <c r="T46" s="60" t="s">
        <v>221</v>
      </c>
      <c r="U46" s="60"/>
      <c r="V46" s="60"/>
      <c r="W46" s="60"/>
      <c r="X46" s="60"/>
      <c r="Y46" s="60"/>
      <c r="Z46" s="60"/>
      <c r="AA46" s="60"/>
      <c r="AB46" s="60"/>
      <c r="AC46" s="60" t="s">
        <v>221</v>
      </c>
      <c r="AD46" s="60"/>
      <c r="AE46" s="60"/>
      <c r="AF46" s="60"/>
      <c r="AG46" s="60"/>
      <c r="AH46" s="60" t="s">
        <v>221</v>
      </c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 t="s">
        <v>221</v>
      </c>
      <c r="BI46" s="60"/>
      <c r="BJ46" s="60" t="s">
        <v>221</v>
      </c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</row>
    <row r="47" spans="1:87">
      <c r="A47" s="63" t="s">
        <v>257</v>
      </c>
      <c r="B47" s="63" t="s">
        <v>215</v>
      </c>
      <c r="C47" s="63" t="s">
        <v>216</v>
      </c>
      <c r="D47" s="63" t="s">
        <v>215</v>
      </c>
      <c r="E47" s="63" t="s">
        <v>216</v>
      </c>
      <c r="F47" s="63" t="s">
        <v>217</v>
      </c>
      <c r="G47" s="63" t="s">
        <v>251</v>
      </c>
      <c r="H47" s="63" t="s">
        <v>258</v>
      </c>
      <c r="I47" s="63"/>
      <c r="J47" s="63"/>
      <c r="K47" s="63" t="s">
        <v>236</v>
      </c>
      <c r="L47" s="63"/>
      <c r="M47" s="38"/>
      <c r="N47" s="1"/>
      <c r="O47" s="5">
        <f t="shared" si="12"/>
        <v>32</v>
      </c>
      <c r="P47" s="60"/>
      <c r="Q47" s="60"/>
      <c r="R47" s="60" t="s">
        <v>221</v>
      </c>
      <c r="S47" s="60" t="s">
        <v>221</v>
      </c>
      <c r="T47" s="60"/>
      <c r="U47" s="60"/>
      <c r="V47" s="60"/>
      <c r="W47" s="60"/>
      <c r="X47" s="60"/>
      <c r="Y47" s="60"/>
      <c r="Z47" s="60"/>
      <c r="AA47" s="60" t="s">
        <v>221</v>
      </c>
      <c r="AB47" s="60" t="s">
        <v>221</v>
      </c>
      <c r="AC47" s="60"/>
      <c r="AD47" s="60"/>
      <c r="AE47" s="60"/>
      <c r="AF47" s="60"/>
      <c r="AG47" s="60"/>
      <c r="AH47" s="60" t="s">
        <v>221</v>
      </c>
      <c r="AI47" s="60" t="s">
        <v>221</v>
      </c>
      <c r="AJ47" s="60" t="s">
        <v>221</v>
      </c>
      <c r="AK47" s="60" t="s">
        <v>221</v>
      </c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 t="s">
        <v>221</v>
      </c>
      <c r="AX47" s="60" t="s">
        <v>221</v>
      </c>
      <c r="AY47" s="60"/>
      <c r="AZ47" s="60"/>
      <c r="BA47" s="60"/>
      <c r="BB47" s="60"/>
      <c r="BC47" s="60"/>
      <c r="BD47" s="60"/>
      <c r="BE47" s="60"/>
      <c r="BF47" s="60"/>
      <c r="BG47" s="60"/>
      <c r="BH47" s="60" t="s">
        <v>221</v>
      </c>
      <c r="BI47" s="60"/>
      <c r="BJ47" s="60" t="s">
        <v>221</v>
      </c>
      <c r="BK47" s="60"/>
      <c r="BL47" s="60" t="s">
        <v>221</v>
      </c>
      <c r="BM47" s="60" t="s">
        <v>221</v>
      </c>
      <c r="BN47" s="60" t="s">
        <v>221</v>
      </c>
      <c r="BO47" s="60" t="s">
        <v>221</v>
      </c>
      <c r="BP47" s="60" t="s">
        <v>221</v>
      </c>
      <c r="BQ47" s="60" t="s">
        <v>221</v>
      </c>
      <c r="BR47" s="60" t="s">
        <v>221</v>
      </c>
      <c r="BS47" s="60" t="s">
        <v>221</v>
      </c>
      <c r="BT47" s="60" t="s">
        <v>221</v>
      </c>
      <c r="BU47" s="60"/>
      <c r="BV47" s="60"/>
      <c r="BW47" s="60" t="s">
        <v>221</v>
      </c>
      <c r="BX47" s="60" t="s">
        <v>221</v>
      </c>
      <c r="BY47" s="60" t="s">
        <v>221</v>
      </c>
      <c r="BZ47" s="60" t="s">
        <v>221</v>
      </c>
      <c r="CA47" s="60" t="s">
        <v>221</v>
      </c>
      <c r="CB47" s="60" t="s">
        <v>221</v>
      </c>
      <c r="CC47" s="60" t="s">
        <v>221</v>
      </c>
      <c r="CD47" s="60" t="s">
        <v>221</v>
      </c>
      <c r="CE47" s="60" t="s">
        <v>221</v>
      </c>
      <c r="CF47" s="60" t="s">
        <v>221</v>
      </c>
      <c r="CG47" s="60" t="s">
        <v>221</v>
      </c>
      <c r="CH47" s="60" t="s">
        <v>221</v>
      </c>
      <c r="CI47" s="60" t="s">
        <v>221</v>
      </c>
    </row>
    <row r="48" spans="1:87">
      <c r="A48" s="63" t="s">
        <v>259</v>
      </c>
      <c r="B48" s="63" t="s">
        <v>215</v>
      </c>
      <c r="C48" s="63" t="s">
        <v>216</v>
      </c>
      <c r="D48" s="63" t="s">
        <v>215</v>
      </c>
      <c r="E48" s="63" t="s">
        <v>216</v>
      </c>
      <c r="F48" s="63" t="s">
        <v>217</v>
      </c>
      <c r="G48" s="63" t="s">
        <v>251</v>
      </c>
      <c r="H48" s="63" t="s">
        <v>260</v>
      </c>
      <c r="I48" s="63"/>
      <c r="J48" s="63"/>
      <c r="K48" s="63" t="s">
        <v>236</v>
      </c>
      <c r="L48" s="63"/>
      <c r="M48" s="38"/>
      <c r="N48" s="1"/>
      <c r="O48" s="5">
        <f t="shared" si="12"/>
        <v>15</v>
      </c>
      <c r="P48" s="60"/>
      <c r="Q48" s="60"/>
      <c r="R48" s="60"/>
      <c r="S48" s="60"/>
      <c r="T48" s="60" t="s">
        <v>221</v>
      </c>
      <c r="U48" s="60"/>
      <c r="V48" s="60"/>
      <c r="W48" s="60"/>
      <c r="X48" s="60"/>
      <c r="Y48" s="60"/>
      <c r="Z48" s="60"/>
      <c r="AA48" s="60"/>
      <c r="AB48" s="60"/>
      <c r="AC48" s="60" t="s">
        <v>221</v>
      </c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 t="s">
        <v>221</v>
      </c>
      <c r="AW48" s="60" t="s">
        <v>221</v>
      </c>
      <c r="AX48" s="60" t="s">
        <v>221</v>
      </c>
      <c r="AY48" s="60" t="s">
        <v>221</v>
      </c>
      <c r="AZ48" s="60" t="s">
        <v>221</v>
      </c>
      <c r="BA48" s="60" t="s">
        <v>221</v>
      </c>
      <c r="BB48" s="60" t="s">
        <v>221</v>
      </c>
      <c r="BC48" s="60" t="s">
        <v>221</v>
      </c>
      <c r="BD48" s="60" t="s">
        <v>221</v>
      </c>
      <c r="BE48" s="60" t="s">
        <v>221</v>
      </c>
      <c r="BF48" s="60" t="s">
        <v>221</v>
      </c>
      <c r="BG48" s="60" t="s">
        <v>221</v>
      </c>
      <c r="BH48" s="60" t="s">
        <v>221</v>
      </c>
      <c r="BI48" s="60"/>
      <c r="BJ48" s="60" t="s">
        <v>221</v>
      </c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</row>
    <row r="49" spans="1:87">
      <c r="A49" s="63" t="s">
        <v>261</v>
      </c>
      <c r="B49" s="63" t="s">
        <v>215</v>
      </c>
      <c r="C49" s="63" t="s">
        <v>216</v>
      </c>
      <c r="D49" s="63" t="s">
        <v>215</v>
      </c>
      <c r="E49" s="63" t="s">
        <v>216</v>
      </c>
      <c r="F49" s="63" t="s">
        <v>217</v>
      </c>
      <c r="G49" s="63" t="s">
        <v>251</v>
      </c>
      <c r="H49" s="63" t="s">
        <v>262</v>
      </c>
      <c r="I49" s="63"/>
      <c r="J49" s="63"/>
      <c r="K49" s="63" t="s">
        <v>256</v>
      </c>
      <c r="L49" s="63"/>
      <c r="M49" s="38"/>
      <c r="N49" s="1"/>
      <c r="O49" s="5">
        <f t="shared" si="12"/>
        <v>3</v>
      </c>
      <c r="P49" s="60"/>
      <c r="Q49" s="60"/>
      <c r="R49" s="60"/>
      <c r="S49" s="60"/>
      <c r="T49" s="60" t="s">
        <v>221</v>
      </c>
      <c r="U49" s="60"/>
      <c r="V49" s="60"/>
      <c r="W49" s="60"/>
      <c r="X49" s="60"/>
      <c r="Y49" s="60"/>
      <c r="Z49" s="60"/>
      <c r="AA49" s="60"/>
      <c r="AB49" s="60"/>
      <c r="AC49" s="60" t="s">
        <v>221</v>
      </c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 t="s">
        <v>221</v>
      </c>
      <c r="BI49" s="60"/>
      <c r="BJ49" s="60" t="s">
        <v>221</v>
      </c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</row>
    <row r="50" spans="1:87">
      <c r="A50" s="63" t="s">
        <v>263</v>
      </c>
      <c r="B50" s="63" t="s">
        <v>215</v>
      </c>
      <c r="C50" s="63" t="s">
        <v>216</v>
      </c>
      <c r="D50" s="63" t="s">
        <v>215</v>
      </c>
      <c r="E50" s="63" t="s">
        <v>216</v>
      </c>
      <c r="F50" s="63" t="s">
        <v>217</v>
      </c>
      <c r="G50" s="63" t="s">
        <v>251</v>
      </c>
      <c r="H50" s="63" t="s">
        <v>233</v>
      </c>
      <c r="I50" s="63"/>
      <c r="J50" s="63"/>
      <c r="K50" s="63" t="s">
        <v>264</v>
      </c>
      <c r="L50" s="63"/>
      <c r="M50" s="38"/>
      <c r="N50" s="1"/>
      <c r="O50" s="5">
        <f t="shared" si="12"/>
        <v>2</v>
      </c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 t="s">
        <v>221</v>
      </c>
      <c r="BI50" s="60"/>
      <c r="BJ50" s="60" t="s">
        <v>221</v>
      </c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</row>
    <row r="51" spans="1:87">
      <c r="A51" s="63" t="s">
        <v>265</v>
      </c>
      <c r="B51" s="63" t="s">
        <v>215</v>
      </c>
      <c r="C51" s="63" t="s">
        <v>216</v>
      </c>
      <c r="D51" s="63" t="s">
        <v>215</v>
      </c>
      <c r="E51" s="63" t="s">
        <v>216</v>
      </c>
      <c r="F51" s="63" t="s">
        <v>217</v>
      </c>
      <c r="G51" s="63" t="s">
        <v>251</v>
      </c>
      <c r="H51" s="63" t="s">
        <v>235</v>
      </c>
      <c r="I51" s="63"/>
      <c r="J51" s="63"/>
      <c r="K51" s="63" t="s">
        <v>266</v>
      </c>
      <c r="L51" s="63"/>
      <c r="M51" s="38"/>
      <c r="N51" s="1"/>
      <c r="O51" s="5">
        <f t="shared" si="12"/>
        <v>2</v>
      </c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 t="s">
        <v>221</v>
      </c>
      <c r="BI51" s="60"/>
      <c r="BJ51" s="60" t="s">
        <v>221</v>
      </c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</row>
    <row r="52" spans="1:87">
      <c r="A52" s="63" t="s">
        <v>267</v>
      </c>
      <c r="B52" s="63" t="s">
        <v>215</v>
      </c>
      <c r="C52" s="63" t="s">
        <v>216</v>
      </c>
      <c r="D52" s="63" t="s">
        <v>215</v>
      </c>
      <c r="E52" s="63" t="s">
        <v>216</v>
      </c>
      <c r="F52" s="63" t="s">
        <v>217</v>
      </c>
      <c r="G52" s="63" t="s">
        <v>251</v>
      </c>
      <c r="H52" s="63" t="s">
        <v>268</v>
      </c>
      <c r="I52" s="63"/>
      <c r="J52" s="63"/>
      <c r="K52" s="63" t="s">
        <v>269</v>
      </c>
      <c r="L52" s="63"/>
      <c r="M52" s="38"/>
      <c r="N52" s="1"/>
      <c r="O52" s="5">
        <f t="shared" si="12"/>
        <v>11</v>
      </c>
      <c r="P52" s="60"/>
      <c r="Q52" s="60" t="s">
        <v>221</v>
      </c>
      <c r="R52" s="60"/>
      <c r="S52" s="60"/>
      <c r="T52" s="60" t="s">
        <v>221</v>
      </c>
      <c r="U52" s="60"/>
      <c r="V52" s="60"/>
      <c r="W52" s="60"/>
      <c r="X52" s="60"/>
      <c r="Y52" s="60"/>
      <c r="Z52" s="60" t="s">
        <v>221</v>
      </c>
      <c r="AA52" s="60"/>
      <c r="AB52" s="60"/>
      <c r="AC52" s="60" t="s">
        <v>221</v>
      </c>
      <c r="AD52" s="60"/>
      <c r="AE52" s="60"/>
      <c r="AF52" s="60"/>
      <c r="AG52" s="60"/>
      <c r="AH52" s="60"/>
      <c r="AI52" s="60"/>
      <c r="AJ52" s="60"/>
      <c r="AK52" s="60"/>
      <c r="AL52" s="60" t="s">
        <v>221</v>
      </c>
      <c r="AM52" s="60" t="s">
        <v>221</v>
      </c>
      <c r="AN52" s="60" t="s">
        <v>221</v>
      </c>
      <c r="AO52" s="60" t="s">
        <v>221</v>
      </c>
      <c r="AP52" s="60" t="s">
        <v>221</v>
      </c>
      <c r="AQ52" s="60" t="s">
        <v>221</v>
      </c>
      <c r="AR52" s="60" t="s">
        <v>221</v>
      </c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 t="s">
        <v>221</v>
      </c>
      <c r="BI52" s="60"/>
      <c r="BJ52" s="60" t="s">
        <v>221</v>
      </c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</row>
    <row r="53" spans="1:87">
      <c r="A53" s="63" t="s">
        <v>270</v>
      </c>
      <c r="B53" s="63" t="s">
        <v>215</v>
      </c>
      <c r="C53" s="63" t="s">
        <v>216</v>
      </c>
      <c r="D53" s="63" t="s">
        <v>215</v>
      </c>
      <c r="E53" s="63" t="s">
        <v>216</v>
      </c>
      <c r="F53" s="63" t="s">
        <v>217</v>
      </c>
      <c r="G53" s="63" t="s">
        <v>251</v>
      </c>
      <c r="H53" s="63" t="s">
        <v>271</v>
      </c>
      <c r="I53" s="63"/>
      <c r="J53" s="63"/>
      <c r="K53" s="63" t="s">
        <v>272</v>
      </c>
      <c r="L53" s="63"/>
      <c r="M53" s="38"/>
      <c r="N53" s="1"/>
      <c r="O53" s="5">
        <f t="shared" si="12"/>
        <v>6</v>
      </c>
      <c r="P53" s="60"/>
      <c r="Q53" s="60"/>
      <c r="R53" s="60"/>
      <c r="S53" s="60"/>
      <c r="T53" s="60" t="s">
        <v>221</v>
      </c>
      <c r="U53" s="60"/>
      <c r="V53" s="60"/>
      <c r="W53" s="60"/>
      <c r="X53" s="60"/>
      <c r="Y53" s="60"/>
      <c r="Z53" s="60"/>
      <c r="AA53" s="60"/>
      <c r="AB53" s="60"/>
      <c r="AC53" s="60" t="s">
        <v>221</v>
      </c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 t="s">
        <v>221</v>
      </c>
      <c r="AT53" s="60" t="s">
        <v>221</v>
      </c>
      <c r="AU53" s="60" t="s">
        <v>221</v>
      </c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 t="s">
        <v>221</v>
      </c>
      <c r="BI53" s="60"/>
      <c r="BJ53" s="60" t="s">
        <v>221</v>
      </c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</row>
    <row r="54" spans="1:87">
      <c r="A54" s="63" t="s">
        <v>273</v>
      </c>
      <c r="B54" s="63" t="s">
        <v>215</v>
      </c>
      <c r="C54" s="63" t="s">
        <v>216</v>
      </c>
      <c r="D54" s="63" t="s">
        <v>215</v>
      </c>
      <c r="E54" s="63" t="s">
        <v>216</v>
      </c>
      <c r="F54" s="63" t="s">
        <v>217</v>
      </c>
      <c r="G54" s="63" t="s">
        <v>251</v>
      </c>
      <c r="H54" s="63" t="s">
        <v>243</v>
      </c>
      <c r="I54" s="63"/>
      <c r="J54" s="63"/>
      <c r="K54" s="63" t="s">
        <v>274</v>
      </c>
      <c r="L54" s="63"/>
      <c r="M54" s="38"/>
      <c r="N54" s="1"/>
      <c r="O54" s="5">
        <f t="shared" si="12"/>
        <v>4</v>
      </c>
      <c r="P54" s="60"/>
      <c r="Q54" s="60" t="s">
        <v>221</v>
      </c>
      <c r="R54" s="60"/>
      <c r="S54" s="60"/>
      <c r="T54" s="60" t="s">
        <v>221</v>
      </c>
      <c r="U54" s="60"/>
      <c r="V54" s="60"/>
      <c r="W54" s="60"/>
      <c r="X54" s="60"/>
      <c r="Y54" s="60"/>
      <c r="Z54" s="60" t="s">
        <v>221</v>
      </c>
      <c r="AA54" s="60"/>
      <c r="AB54" s="60"/>
      <c r="AC54" s="60" t="s">
        <v>221</v>
      </c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 t="s">
        <v>221</v>
      </c>
      <c r="BI54" s="60"/>
      <c r="BJ54" s="60" t="s">
        <v>221</v>
      </c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</row>
    <row r="55" spans="1:87">
      <c r="A55" s="63" t="s">
        <v>275</v>
      </c>
      <c r="B55" s="63" t="s">
        <v>215</v>
      </c>
      <c r="C55" s="63" t="s">
        <v>216</v>
      </c>
      <c r="D55" s="63" t="s">
        <v>215</v>
      </c>
      <c r="E55" s="63" t="s">
        <v>216</v>
      </c>
      <c r="F55" s="63" t="s">
        <v>217</v>
      </c>
      <c r="G55" s="63" t="s">
        <v>251</v>
      </c>
      <c r="H55" s="63" t="s">
        <v>276</v>
      </c>
      <c r="I55" s="63"/>
      <c r="J55" s="63"/>
      <c r="K55" s="63" t="s">
        <v>236</v>
      </c>
      <c r="L55" s="63"/>
      <c r="M55" s="38"/>
      <c r="N55" s="1"/>
      <c r="O55" s="5">
        <f t="shared" si="12"/>
        <v>5</v>
      </c>
      <c r="P55" s="60"/>
      <c r="Q55" s="60"/>
      <c r="R55" s="60" t="s">
        <v>221</v>
      </c>
      <c r="S55" s="60" t="s">
        <v>221</v>
      </c>
      <c r="T55" s="60" t="s">
        <v>221</v>
      </c>
      <c r="U55" s="60"/>
      <c r="V55" s="60"/>
      <c r="W55" s="60"/>
      <c r="X55" s="60"/>
      <c r="Y55" s="60"/>
      <c r="Z55" s="60"/>
      <c r="AA55" s="60" t="s">
        <v>221</v>
      </c>
      <c r="AB55" s="60" t="s">
        <v>221</v>
      </c>
      <c r="AC55" s="60" t="s">
        <v>221</v>
      </c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 t="s">
        <v>221</v>
      </c>
      <c r="BI55" s="60"/>
      <c r="BJ55" s="60" t="s">
        <v>221</v>
      </c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</row>
    <row r="56" spans="1:87">
      <c r="A56" s="63" t="s">
        <v>277</v>
      </c>
      <c r="B56" s="63" t="s">
        <v>215</v>
      </c>
      <c r="C56" s="63" t="s">
        <v>216</v>
      </c>
      <c r="D56" s="63" t="s">
        <v>215</v>
      </c>
      <c r="E56" s="63" t="s">
        <v>216</v>
      </c>
      <c r="F56" s="63" t="s">
        <v>217</v>
      </c>
      <c r="G56" s="63" t="s">
        <v>251</v>
      </c>
      <c r="H56" s="63" t="s">
        <v>278</v>
      </c>
      <c r="I56" s="63"/>
      <c r="J56" s="63"/>
      <c r="K56" s="63" t="s">
        <v>236</v>
      </c>
      <c r="L56" s="63"/>
      <c r="M56" s="38"/>
      <c r="N56" s="1"/>
      <c r="O56" s="5">
        <f t="shared" si="12"/>
        <v>5</v>
      </c>
      <c r="P56" s="60"/>
      <c r="Q56" s="60"/>
      <c r="R56" s="60"/>
      <c r="S56" s="60"/>
      <c r="T56" s="60" t="s">
        <v>221</v>
      </c>
      <c r="U56" s="60"/>
      <c r="V56" s="60"/>
      <c r="W56" s="60"/>
      <c r="X56" s="60"/>
      <c r="Y56" s="60"/>
      <c r="Z56" s="60"/>
      <c r="AA56" s="60"/>
      <c r="AB56" s="60"/>
      <c r="AC56" s="60" t="s">
        <v>221</v>
      </c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 t="s">
        <v>221</v>
      </c>
      <c r="BI56" s="60"/>
      <c r="BJ56" s="60" t="s">
        <v>221</v>
      </c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 t="s">
        <v>221</v>
      </c>
      <c r="BV56" s="60" t="s">
        <v>221</v>
      </c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</row>
    <row r="57" spans="1:87">
      <c r="A57" s="63" t="s">
        <v>279</v>
      </c>
      <c r="B57" s="63" t="s">
        <v>215</v>
      </c>
      <c r="C57" s="63" t="s">
        <v>216</v>
      </c>
      <c r="D57" s="63" t="s">
        <v>215</v>
      </c>
      <c r="E57" s="63" t="s">
        <v>216</v>
      </c>
      <c r="F57" s="63" t="s">
        <v>217</v>
      </c>
      <c r="G57" s="63" t="s">
        <v>251</v>
      </c>
      <c r="H57" s="63" t="s">
        <v>280</v>
      </c>
      <c r="I57" s="63"/>
      <c r="J57" s="63"/>
      <c r="K57" s="63" t="s">
        <v>236</v>
      </c>
      <c r="L57" s="63"/>
      <c r="M57" s="38"/>
      <c r="N57" s="1"/>
      <c r="O57" s="5">
        <f t="shared" si="12"/>
        <v>5</v>
      </c>
      <c r="P57" s="60"/>
      <c r="Q57" s="60" t="s">
        <v>221</v>
      </c>
      <c r="R57" s="60"/>
      <c r="S57" s="60"/>
      <c r="T57" s="60"/>
      <c r="U57" s="60" t="s">
        <v>221</v>
      </c>
      <c r="V57" s="60" t="s">
        <v>221</v>
      </c>
      <c r="W57" s="60"/>
      <c r="X57" s="60"/>
      <c r="Y57" s="60"/>
      <c r="Z57" s="60" t="s">
        <v>221</v>
      </c>
      <c r="AA57" s="60"/>
      <c r="AB57" s="60"/>
      <c r="AC57" s="60"/>
      <c r="AD57" s="60" t="s">
        <v>221</v>
      </c>
      <c r="AE57" s="60" t="s">
        <v>221</v>
      </c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 t="s">
        <v>221</v>
      </c>
      <c r="BI57" s="60"/>
      <c r="BJ57" s="60" t="s">
        <v>221</v>
      </c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</row>
    <row r="58" spans="1:87">
      <c r="A58" s="63" t="s">
        <v>281</v>
      </c>
      <c r="B58" s="63" t="s">
        <v>215</v>
      </c>
      <c r="C58" s="63" t="s">
        <v>216</v>
      </c>
      <c r="D58" s="63" t="s">
        <v>215</v>
      </c>
      <c r="E58" s="63" t="s">
        <v>216</v>
      </c>
      <c r="F58" s="63" t="s">
        <v>217</v>
      </c>
      <c r="G58" s="63" t="s">
        <v>282</v>
      </c>
      <c r="H58" s="63" t="s">
        <v>283</v>
      </c>
      <c r="I58" s="63"/>
      <c r="J58" s="63"/>
      <c r="K58" s="63" t="s">
        <v>220</v>
      </c>
      <c r="L58" s="63"/>
      <c r="M58" s="38"/>
      <c r="N58" s="1"/>
      <c r="O58" s="5">
        <f t="shared" si="12"/>
        <v>6</v>
      </c>
      <c r="P58" s="61"/>
      <c r="Q58" s="61"/>
      <c r="R58" s="61"/>
      <c r="S58" s="61"/>
      <c r="T58" s="61" t="s">
        <v>221</v>
      </c>
      <c r="U58" s="61"/>
      <c r="V58" s="61"/>
      <c r="W58" s="61" t="s">
        <v>221</v>
      </c>
      <c r="X58" s="61"/>
      <c r="Y58" s="61"/>
      <c r="Z58" s="61"/>
      <c r="AA58" s="61"/>
      <c r="AB58" s="61"/>
      <c r="AC58" s="61" t="s">
        <v>221</v>
      </c>
      <c r="AD58" s="61"/>
      <c r="AE58" s="61"/>
      <c r="AF58" s="61" t="s">
        <v>221</v>
      </c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 t="s">
        <v>221</v>
      </c>
      <c r="AR58" s="61"/>
      <c r="AS58" s="61"/>
      <c r="AT58" s="61" t="s">
        <v>221</v>
      </c>
      <c r="AU58" s="61"/>
      <c r="AV58" s="61"/>
      <c r="AW58" s="61"/>
      <c r="AX58" s="61"/>
      <c r="AY58" s="61" t="s">
        <v>221</v>
      </c>
      <c r="AZ58" s="61"/>
      <c r="BA58" s="61"/>
      <c r="BB58" s="61"/>
      <c r="BC58" s="61"/>
      <c r="BD58" s="61"/>
      <c r="BE58" s="61"/>
      <c r="BF58" s="61"/>
      <c r="BG58" s="61" t="s">
        <v>221</v>
      </c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</row>
    <row r="59" spans="1:87">
      <c r="A59" s="63" t="s">
        <v>284</v>
      </c>
      <c r="B59" s="63" t="s">
        <v>215</v>
      </c>
      <c r="C59" s="63" t="s">
        <v>216</v>
      </c>
      <c r="D59" s="63" t="s">
        <v>215</v>
      </c>
      <c r="E59" s="63" t="s">
        <v>216</v>
      </c>
      <c r="F59" s="63" t="s">
        <v>217</v>
      </c>
      <c r="G59" s="63" t="s">
        <v>282</v>
      </c>
      <c r="H59" s="63" t="s">
        <v>285</v>
      </c>
      <c r="I59" s="63"/>
      <c r="J59" s="63"/>
      <c r="K59" s="63" t="s">
        <v>220</v>
      </c>
      <c r="L59" s="63"/>
      <c r="M59" s="38"/>
      <c r="N59" s="1"/>
      <c r="O59" s="5">
        <f t="shared" si="12"/>
        <v>7</v>
      </c>
      <c r="P59" s="61"/>
      <c r="Q59" s="61" t="s">
        <v>221</v>
      </c>
      <c r="R59" s="61"/>
      <c r="S59" s="61"/>
      <c r="T59" s="61"/>
      <c r="U59" s="61" t="s">
        <v>221</v>
      </c>
      <c r="V59" s="61"/>
      <c r="W59" s="61" t="s">
        <v>221</v>
      </c>
      <c r="X59" s="61"/>
      <c r="Y59" s="61"/>
      <c r="Z59" s="61" t="s">
        <v>221</v>
      </c>
      <c r="AA59" s="61"/>
      <c r="AB59" s="61"/>
      <c r="AC59" s="61"/>
      <c r="AD59" s="61" t="s">
        <v>221</v>
      </c>
      <c r="AE59" s="61"/>
      <c r="AF59" s="61" t="s">
        <v>221</v>
      </c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 t="s">
        <v>221</v>
      </c>
      <c r="AR59" s="61"/>
      <c r="AS59" s="61"/>
      <c r="AT59" s="61" t="s">
        <v>221</v>
      </c>
      <c r="AU59" s="61"/>
      <c r="AV59" s="61"/>
      <c r="AW59" s="61"/>
      <c r="AX59" s="61"/>
      <c r="AY59" s="61" t="s">
        <v>221</v>
      </c>
      <c r="AZ59" s="61"/>
      <c r="BA59" s="61"/>
      <c r="BB59" s="61"/>
      <c r="BC59" s="61"/>
      <c r="BD59" s="61"/>
      <c r="BE59" s="61"/>
      <c r="BF59" s="61"/>
      <c r="BG59" s="61" t="s">
        <v>221</v>
      </c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</row>
    <row r="60" spans="1:87">
      <c r="A60" s="63" t="s">
        <v>286</v>
      </c>
      <c r="B60" s="63" t="s">
        <v>215</v>
      </c>
      <c r="C60" s="63" t="s">
        <v>216</v>
      </c>
      <c r="D60" s="63" t="s">
        <v>215</v>
      </c>
      <c r="E60" s="63" t="s">
        <v>216</v>
      </c>
      <c r="F60" s="63" t="s">
        <v>217</v>
      </c>
      <c r="G60" s="63" t="s">
        <v>282</v>
      </c>
      <c r="H60" s="63" t="s">
        <v>287</v>
      </c>
      <c r="I60" s="63"/>
      <c r="J60" s="63"/>
      <c r="K60" s="63" t="s">
        <v>220</v>
      </c>
      <c r="L60" s="63"/>
      <c r="M60" s="38"/>
      <c r="N60" s="1"/>
      <c r="O60" s="5">
        <f t="shared" si="12"/>
        <v>7</v>
      </c>
      <c r="P60" s="61"/>
      <c r="Q60" s="61"/>
      <c r="R60" s="61"/>
      <c r="S60" s="61"/>
      <c r="T60" s="61"/>
      <c r="U60" s="61"/>
      <c r="V60" s="61"/>
      <c r="W60" s="61" t="s">
        <v>221</v>
      </c>
      <c r="X60" s="61"/>
      <c r="Y60" s="61"/>
      <c r="Z60" s="61"/>
      <c r="AA60" s="61"/>
      <c r="AB60" s="61"/>
      <c r="AC60" s="61"/>
      <c r="AD60" s="61"/>
      <c r="AE60" s="61"/>
      <c r="AF60" s="61" t="s">
        <v>221</v>
      </c>
      <c r="AG60" s="61"/>
      <c r="AH60" s="61"/>
      <c r="AI60" s="61"/>
      <c r="AJ60" s="61"/>
      <c r="AK60" s="61" t="s">
        <v>221</v>
      </c>
      <c r="AL60" s="61"/>
      <c r="AM60" s="61"/>
      <c r="AN60" s="61"/>
      <c r="AO60" s="61"/>
      <c r="AP60" s="61"/>
      <c r="AQ60" s="61" t="s">
        <v>221</v>
      </c>
      <c r="AR60" s="61"/>
      <c r="AS60" s="61"/>
      <c r="AT60" s="61" t="s">
        <v>221</v>
      </c>
      <c r="AU60" s="61"/>
      <c r="AV60" s="61"/>
      <c r="AW60" s="61"/>
      <c r="AX60" s="61"/>
      <c r="AY60" s="61" t="s">
        <v>221</v>
      </c>
      <c r="AZ60" s="61" t="s">
        <v>221</v>
      </c>
      <c r="BA60" s="61"/>
      <c r="BB60" s="61"/>
      <c r="BC60" s="61"/>
      <c r="BD60" s="61"/>
      <c r="BE60" s="61"/>
      <c r="BF60" s="61"/>
      <c r="BG60" s="61" t="s">
        <v>221</v>
      </c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</row>
    <row r="61" spans="1:87">
      <c r="A61" s="63" t="s">
        <v>288</v>
      </c>
      <c r="B61" s="63" t="s">
        <v>215</v>
      </c>
      <c r="C61" s="63" t="s">
        <v>216</v>
      </c>
      <c r="D61" s="63" t="s">
        <v>215</v>
      </c>
      <c r="E61" s="63" t="s">
        <v>216</v>
      </c>
      <c r="F61" s="63" t="s">
        <v>217</v>
      </c>
      <c r="G61" s="63" t="s">
        <v>282</v>
      </c>
      <c r="H61" s="63" t="s">
        <v>289</v>
      </c>
      <c r="I61" s="63"/>
      <c r="J61" s="63"/>
      <c r="K61" s="63" t="s">
        <v>220</v>
      </c>
      <c r="L61" s="63"/>
      <c r="M61" s="38"/>
      <c r="N61" s="1"/>
      <c r="O61" s="5">
        <f t="shared" si="12"/>
        <v>9</v>
      </c>
      <c r="P61" s="61"/>
      <c r="Q61" s="61"/>
      <c r="R61" s="61"/>
      <c r="S61" s="61"/>
      <c r="T61" s="61"/>
      <c r="U61" s="61"/>
      <c r="V61" s="61"/>
      <c r="W61" s="61" t="s">
        <v>221</v>
      </c>
      <c r="X61" s="61" t="s">
        <v>221</v>
      </c>
      <c r="Y61" s="61"/>
      <c r="Z61" s="61"/>
      <c r="AA61" s="61"/>
      <c r="AB61" s="61"/>
      <c r="AC61" s="61"/>
      <c r="AD61" s="61"/>
      <c r="AE61" s="61"/>
      <c r="AF61" s="61" t="s">
        <v>221</v>
      </c>
      <c r="AG61" s="61" t="s">
        <v>221</v>
      </c>
      <c r="AH61" s="61"/>
      <c r="AI61" s="61"/>
      <c r="AJ61" s="61"/>
      <c r="AK61" s="61" t="s">
        <v>221</v>
      </c>
      <c r="AL61" s="61"/>
      <c r="AM61" s="61"/>
      <c r="AN61" s="61"/>
      <c r="AO61" s="61"/>
      <c r="AP61" s="61"/>
      <c r="AQ61" s="61" t="s">
        <v>221</v>
      </c>
      <c r="AR61" s="61"/>
      <c r="AS61" s="61"/>
      <c r="AT61" s="61" t="s">
        <v>221</v>
      </c>
      <c r="AU61" s="61"/>
      <c r="AV61" s="61"/>
      <c r="AW61" s="61"/>
      <c r="AX61" s="61"/>
      <c r="AY61" s="61" t="s">
        <v>221</v>
      </c>
      <c r="AZ61" s="61" t="s">
        <v>221</v>
      </c>
      <c r="BA61" s="61"/>
      <c r="BB61" s="61"/>
      <c r="BC61" s="61"/>
      <c r="BD61" s="61"/>
      <c r="BE61" s="61"/>
      <c r="BF61" s="61"/>
      <c r="BG61" s="61" t="s">
        <v>221</v>
      </c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</row>
    <row r="62" spans="1:87">
      <c r="A62" s="63" t="s">
        <v>290</v>
      </c>
      <c r="B62" s="63" t="s">
        <v>215</v>
      </c>
      <c r="C62" s="63" t="s">
        <v>216</v>
      </c>
      <c r="D62" s="63" t="s">
        <v>215</v>
      </c>
      <c r="E62" s="63" t="s">
        <v>216</v>
      </c>
      <c r="F62" s="63" t="s">
        <v>217</v>
      </c>
      <c r="G62" s="63" t="s">
        <v>282</v>
      </c>
      <c r="H62" s="63" t="s">
        <v>291</v>
      </c>
      <c r="I62" s="63"/>
      <c r="J62" s="63"/>
      <c r="K62" s="63" t="s">
        <v>220</v>
      </c>
      <c r="L62" s="63"/>
      <c r="M62" s="38"/>
      <c r="N62" s="1"/>
      <c r="O62" s="5">
        <f t="shared" si="12"/>
        <v>12</v>
      </c>
      <c r="P62" s="61"/>
      <c r="Q62" s="61" t="s">
        <v>221</v>
      </c>
      <c r="R62" s="61"/>
      <c r="S62" s="61"/>
      <c r="T62" s="61" t="s">
        <v>221</v>
      </c>
      <c r="U62" s="61" t="s">
        <v>221</v>
      </c>
      <c r="V62" s="61" t="s">
        <v>221</v>
      </c>
      <c r="W62" s="61" t="s">
        <v>221</v>
      </c>
      <c r="X62" s="61" t="s">
        <v>221</v>
      </c>
      <c r="Y62" s="61"/>
      <c r="Z62" s="61" t="s">
        <v>221</v>
      </c>
      <c r="AA62" s="61"/>
      <c r="AB62" s="61"/>
      <c r="AC62" s="61" t="s">
        <v>221</v>
      </c>
      <c r="AD62" s="61" t="s">
        <v>221</v>
      </c>
      <c r="AE62" s="61" t="s">
        <v>221</v>
      </c>
      <c r="AF62" s="61" t="s">
        <v>221</v>
      </c>
      <c r="AG62" s="61" t="s">
        <v>221</v>
      </c>
      <c r="AH62" s="61"/>
      <c r="AI62" s="61"/>
      <c r="AJ62" s="61"/>
      <c r="AK62" s="61"/>
      <c r="AL62" s="61"/>
      <c r="AM62" s="61"/>
      <c r="AN62" s="61"/>
      <c r="AO62" s="61"/>
      <c r="AP62" s="61"/>
      <c r="AQ62" s="61" t="s">
        <v>221</v>
      </c>
      <c r="AR62" s="61"/>
      <c r="AS62" s="61"/>
      <c r="AT62" s="61" t="s">
        <v>221</v>
      </c>
      <c r="AU62" s="61"/>
      <c r="AV62" s="61"/>
      <c r="AW62" s="61"/>
      <c r="AX62" s="61"/>
      <c r="AY62" s="61" t="s">
        <v>221</v>
      </c>
      <c r="AZ62" s="61" t="s">
        <v>221</v>
      </c>
      <c r="BA62" s="61"/>
      <c r="BB62" s="61"/>
      <c r="BC62" s="61"/>
      <c r="BD62" s="61"/>
      <c r="BE62" s="61"/>
      <c r="BF62" s="61"/>
      <c r="BG62" s="61" t="s">
        <v>221</v>
      </c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</row>
    <row r="63" spans="1:87">
      <c r="A63" s="63" t="s">
        <v>292</v>
      </c>
      <c r="B63" s="63" t="s">
        <v>215</v>
      </c>
      <c r="C63" s="63" t="s">
        <v>216</v>
      </c>
      <c r="D63" s="63" t="s">
        <v>215</v>
      </c>
      <c r="E63" s="63" t="s">
        <v>216</v>
      </c>
      <c r="F63" s="63" t="s">
        <v>217</v>
      </c>
      <c r="G63" s="63" t="s">
        <v>282</v>
      </c>
      <c r="H63" s="63" t="s">
        <v>293</v>
      </c>
      <c r="I63" s="63"/>
      <c r="J63" s="63"/>
      <c r="K63" s="63" t="s">
        <v>220</v>
      </c>
      <c r="L63" s="63"/>
      <c r="M63" s="38"/>
      <c r="N63" s="1"/>
      <c r="O63" s="5">
        <f t="shared" si="12"/>
        <v>12</v>
      </c>
      <c r="P63" s="61"/>
      <c r="Q63" s="61" t="s">
        <v>221</v>
      </c>
      <c r="R63" s="61"/>
      <c r="S63" s="61"/>
      <c r="T63" s="61" t="s">
        <v>221</v>
      </c>
      <c r="U63" s="61" t="s">
        <v>221</v>
      </c>
      <c r="V63" s="61" t="s">
        <v>221</v>
      </c>
      <c r="W63" s="61" t="s">
        <v>221</v>
      </c>
      <c r="X63" s="61" t="s">
        <v>221</v>
      </c>
      <c r="Y63" s="61"/>
      <c r="Z63" s="61" t="s">
        <v>221</v>
      </c>
      <c r="AA63" s="61"/>
      <c r="AB63" s="61"/>
      <c r="AC63" s="61" t="s">
        <v>221</v>
      </c>
      <c r="AD63" s="61" t="s">
        <v>221</v>
      </c>
      <c r="AE63" s="61" t="s">
        <v>221</v>
      </c>
      <c r="AF63" s="61" t="s">
        <v>221</v>
      </c>
      <c r="AG63" s="61" t="s">
        <v>221</v>
      </c>
      <c r="AH63" s="61"/>
      <c r="AI63" s="61"/>
      <c r="AJ63" s="61"/>
      <c r="AK63" s="61"/>
      <c r="AL63" s="61"/>
      <c r="AM63" s="61"/>
      <c r="AN63" s="61"/>
      <c r="AO63" s="61"/>
      <c r="AP63" s="61"/>
      <c r="AQ63" s="61" t="s">
        <v>221</v>
      </c>
      <c r="AR63" s="61"/>
      <c r="AS63" s="61"/>
      <c r="AT63" s="61" t="s">
        <v>221</v>
      </c>
      <c r="AU63" s="61"/>
      <c r="AV63" s="61"/>
      <c r="AW63" s="61"/>
      <c r="AX63" s="61"/>
      <c r="AY63" s="61" t="s">
        <v>221</v>
      </c>
      <c r="AZ63" s="61" t="s">
        <v>221</v>
      </c>
      <c r="BA63" s="61"/>
      <c r="BB63" s="61"/>
      <c r="BC63" s="61"/>
      <c r="BD63" s="61"/>
      <c r="BE63" s="61"/>
      <c r="BF63" s="61"/>
      <c r="BG63" s="61" t="s">
        <v>221</v>
      </c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</row>
    <row r="64" spans="1:87">
      <c r="A64" s="63" t="s">
        <v>294</v>
      </c>
      <c r="B64" s="63" t="s">
        <v>215</v>
      </c>
      <c r="C64" s="63" t="s">
        <v>216</v>
      </c>
      <c r="D64" s="63" t="s">
        <v>215</v>
      </c>
      <c r="E64" s="63" t="s">
        <v>216</v>
      </c>
      <c r="F64" s="63" t="s">
        <v>217</v>
      </c>
      <c r="G64" s="63" t="s">
        <v>282</v>
      </c>
      <c r="H64" s="63" t="s">
        <v>295</v>
      </c>
      <c r="I64" s="63"/>
      <c r="J64" s="63"/>
      <c r="K64" s="63" t="s">
        <v>296</v>
      </c>
      <c r="L64" s="63"/>
      <c r="M64" s="38"/>
      <c r="N64" s="1"/>
      <c r="O64" s="5">
        <f t="shared" si="12"/>
        <v>8</v>
      </c>
      <c r="P64" s="61"/>
      <c r="Q64" s="61"/>
      <c r="R64" s="61"/>
      <c r="S64" s="61"/>
      <c r="T64" s="61" t="s">
        <v>221</v>
      </c>
      <c r="U64" s="61"/>
      <c r="V64" s="61"/>
      <c r="W64" s="61" t="s">
        <v>221</v>
      </c>
      <c r="X64" s="61" t="s">
        <v>221</v>
      </c>
      <c r="Y64" s="61"/>
      <c r="Z64" s="61"/>
      <c r="AA64" s="61"/>
      <c r="AB64" s="61"/>
      <c r="AC64" s="61" t="s">
        <v>221</v>
      </c>
      <c r="AD64" s="61"/>
      <c r="AE64" s="61"/>
      <c r="AF64" s="61" t="s">
        <v>221</v>
      </c>
      <c r="AG64" s="61" t="s">
        <v>221</v>
      </c>
      <c r="AH64" s="61"/>
      <c r="AI64" s="61"/>
      <c r="AJ64" s="61"/>
      <c r="AK64" s="61"/>
      <c r="AL64" s="61"/>
      <c r="AM64" s="61"/>
      <c r="AN64" s="61"/>
      <c r="AO64" s="61"/>
      <c r="AP64" s="61"/>
      <c r="AQ64" s="61" t="s">
        <v>221</v>
      </c>
      <c r="AR64" s="61"/>
      <c r="AS64" s="61"/>
      <c r="AT64" s="61" t="s">
        <v>221</v>
      </c>
      <c r="AU64" s="61"/>
      <c r="AV64" s="61"/>
      <c r="AW64" s="61"/>
      <c r="AX64" s="61"/>
      <c r="AY64" s="61" t="s">
        <v>221</v>
      </c>
      <c r="AZ64" s="61"/>
      <c r="BA64" s="61"/>
      <c r="BB64" s="61"/>
      <c r="BC64" s="61"/>
      <c r="BD64" s="61"/>
      <c r="BE64" s="61"/>
      <c r="BF64" s="61"/>
      <c r="BG64" s="61" t="s">
        <v>221</v>
      </c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</row>
    <row r="65" spans="1:87">
      <c r="A65" s="63" t="s">
        <v>297</v>
      </c>
      <c r="B65" s="63" t="s">
        <v>215</v>
      </c>
      <c r="C65" s="63" t="s">
        <v>216</v>
      </c>
      <c r="D65" s="63" t="s">
        <v>215</v>
      </c>
      <c r="E65" s="63" t="s">
        <v>216</v>
      </c>
      <c r="F65" s="63" t="s">
        <v>217</v>
      </c>
      <c r="G65" s="63" t="s">
        <v>282</v>
      </c>
      <c r="H65" s="63" t="s">
        <v>298</v>
      </c>
      <c r="I65" s="63"/>
      <c r="J65" s="63"/>
      <c r="K65" s="63" t="s">
        <v>236</v>
      </c>
      <c r="L65" s="63"/>
      <c r="M65" s="38"/>
      <c r="N65" s="1"/>
      <c r="O65" s="5">
        <f t="shared" si="12"/>
        <v>6</v>
      </c>
      <c r="P65" s="61"/>
      <c r="Q65" s="61"/>
      <c r="R65" s="61"/>
      <c r="S65" s="61"/>
      <c r="T65" s="61" t="s">
        <v>221</v>
      </c>
      <c r="U65" s="61"/>
      <c r="V65" s="61"/>
      <c r="W65" s="61" t="s">
        <v>221</v>
      </c>
      <c r="X65" s="61"/>
      <c r="Y65" s="61"/>
      <c r="Z65" s="61"/>
      <c r="AA65" s="61"/>
      <c r="AB65" s="61"/>
      <c r="AC65" s="61" t="s">
        <v>221</v>
      </c>
      <c r="AD65" s="61"/>
      <c r="AE65" s="61"/>
      <c r="AF65" s="61" t="s">
        <v>221</v>
      </c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 t="s">
        <v>221</v>
      </c>
      <c r="AR65" s="61"/>
      <c r="AS65" s="61"/>
      <c r="AT65" s="61" t="s">
        <v>221</v>
      </c>
      <c r="AU65" s="61"/>
      <c r="AV65" s="61"/>
      <c r="AW65" s="61"/>
      <c r="AX65" s="61"/>
      <c r="AY65" s="61" t="s">
        <v>221</v>
      </c>
      <c r="AZ65" s="61"/>
      <c r="BA65" s="61"/>
      <c r="BB65" s="61"/>
      <c r="BC65" s="61"/>
      <c r="BD65" s="61"/>
      <c r="BE65" s="61"/>
      <c r="BF65" s="61"/>
      <c r="BG65" s="61" t="s">
        <v>221</v>
      </c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</row>
    <row r="66" spans="1:87">
      <c r="A66" s="63" t="s">
        <v>299</v>
      </c>
      <c r="B66" s="63" t="s">
        <v>215</v>
      </c>
      <c r="C66" s="63" t="s">
        <v>216</v>
      </c>
      <c r="D66" s="63" t="s">
        <v>215</v>
      </c>
      <c r="E66" s="63" t="s">
        <v>216</v>
      </c>
      <c r="F66" s="63" t="s">
        <v>217</v>
      </c>
      <c r="G66" s="63" t="s">
        <v>282</v>
      </c>
      <c r="H66" s="63" t="s">
        <v>300</v>
      </c>
      <c r="I66" s="63"/>
      <c r="J66" s="63"/>
      <c r="K66" s="63" t="s">
        <v>301</v>
      </c>
      <c r="L66" s="63"/>
      <c r="M66" s="38"/>
      <c r="N66" s="1"/>
      <c r="O66" s="5">
        <f>COUNTIF(X66:CP66,"〇")</f>
        <v>5</v>
      </c>
      <c r="P66" s="61"/>
      <c r="Q66" s="61"/>
      <c r="R66" s="61"/>
      <c r="S66" s="61"/>
      <c r="T66" s="61"/>
      <c r="U66" s="61"/>
      <c r="V66" s="61"/>
      <c r="W66" s="61" t="s">
        <v>221</v>
      </c>
      <c r="X66" s="61"/>
      <c r="Y66" s="61"/>
      <c r="Z66" s="61"/>
      <c r="AA66" s="61"/>
      <c r="AB66" s="61"/>
      <c r="AC66" s="61"/>
      <c r="AD66" s="61"/>
      <c r="AE66" s="61"/>
      <c r="AF66" s="61" t="s">
        <v>221</v>
      </c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 t="s">
        <v>221</v>
      </c>
      <c r="AR66" s="61"/>
      <c r="AS66" s="61"/>
      <c r="AT66" s="61" t="s">
        <v>221</v>
      </c>
      <c r="AU66" s="61"/>
      <c r="AV66" s="61"/>
      <c r="AW66" s="61"/>
      <c r="AX66" s="61"/>
      <c r="AY66" s="61" t="s">
        <v>221</v>
      </c>
      <c r="AZ66" s="61"/>
      <c r="BA66" s="61"/>
      <c r="BB66" s="61"/>
      <c r="BC66" s="61"/>
      <c r="BD66" s="61"/>
      <c r="BE66" s="61"/>
      <c r="BF66" s="61"/>
      <c r="BG66" s="61" t="s">
        <v>221</v>
      </c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</row>
  </sheetData>
  <autoFilter ref="A30:AK30" xr:uid="{C930208D-15F4-410B-927F-42F200764B11}"/>
  <mergeCells count="25">
    <mergeCell ref="N21:N25"/>
    <mergeCell ref="AL5:AR5"/>
    <mergeCell ref="N7:O7"/>
    <mergeCell ref="N8:O8"/>
    <mergeCell ref="N9:O9"/>
    <mergeCell ref="N10:O10"/>
    <mergeCell ref="N11:N16"/>
    <mergeCell ref="N17:N20"/>
    <mergeCell ref="N6:O6"/>
    <mergeCell ref="BR5:BT5"/>
    <mergeCell ref="BU5:BV5"/>
    <mergeCell ref="BW5:CA5"/>
    <mergeCell ref="CB5:CD5"/>
    <mergeCell ref="CE5:CI5"/>
    <mergeCell ref="BL5:BQ5"/>
    <mergeCell ref="N2:N3"/>
    <mergeCell ref="N4:N5"/>
    <mergeCell ref="P5:X5"/>
    <mergeCell ref="Y5:AG5"/>
    <mergeCell ref="AH5:AK5"/>
    <mergeCell ref="AS5:AU5"/>
    <mergeCell ref="AV5:BE5"/>
    <mergeCell ref="BF5:BG5"/>
    <mergeCell ref="BH5:BI5"/>
    <mergeCell ref="BJ5:BK5"/>
  </mergeCells>
  <phoneticPr fontId="1"/>
  <conditionalFormatting sqref="BU8:BV8 BO8 CE8">
    <cfRule type="cellIs" dxfId="79" priority="77" stopIfTrue="1" operator="equal">
      <formula>"△"</formula>
    </cfRule>
    <cfRule type="cellIs" dxfId="78" priority="79" stopIfTrue="1" operator="equal">
      <formula>"○"</formula>
    </cfRule>
    <cfRule type="cellIs" dxfId="77" priority="80" stopIfTrue="1" operator="equal">
      <formula>"◎"</formula>
    </cfRule>
  </conditionalFormatting>
  <conditionalFormatting sqref="BU8:BV8 BO8 CE8">
    <cfRule type="cellIs" dxfId="76" priority="78" stopIfTrue="1" operator="equal">
      <formula>"▲"</formula>
    </cfRule>
  </conditionalFormatting>
  <conditionalFormatting sqref="BP8:BQ8">
    <cfRule type="cellIs" dxfId="75" priority="73" stopIfTrue="1" operator="equal">
      <formula>"△"</formula>
    </cfRule>
    <cfRule type="cellIs" dxfId="74" priority="75" stopIfTrue="1" operator="equal">
      <formula>"○"</formula>
    </cfRule>
    <cfRule type="cellIs" dxfId="73" priority="76" stopIfTrue="1" operator="equal">
      <formula>"◎"</formula>
    </cfRule>
  </conditionalFormatting>
  <conditionalFormatting sqref="BP8:BQ8">
    <cfRule type="cellIs" dxfId="72" priority="74" stopIfTrue="1" operator="equal">
      <formula>"▲"</formula>
    </cfRule>
  </conditionalFormatting>
  <conditionalFormatting sqref="BL8:BM8">
    <cfRule type="cellIs" dxfId="71" priority="69" stopIfTrue="1" operator="equal">
      <formula>"△"</formula>
    </cfRule>
    <cfRule type="cellIs" dxfId="70" priority="71" stopIfTrue="1" operator="equal">
      <formula>"○"</formula>
    </cfRule>
    <cfRule type="cellIs" dxfId="69" priority="72" stopIfTrue="1" operator="equal">
      <formula>"◎"</formula>
    </cfRule>
  </conditionalFormatting>
  <conditionalFormatting sqref="BL8:BM8">
    <cfRule type="cellIs" dxfId="68" priority="70" stopIfTrue="1" operator="equal">
      <formula>"▲"</formula>
    </cfRule>
  </conditionalFormatting>
  <conditionalFormatting sqref="CG8">
    <cfRule type="cellIs" dxfId="67" priority="1" stopIfTrue="1" operator="equal">
      <formula>"△"</formula>
    </cfRule>
    <cfRule type="cellIs" dxfId="66" priority="3" stopIfTrue="1" operator="equal">
      <formula>"○"</formula>
    </cfRule>
    <cfRule type="cellIs" dxfId="65" priority="4" stopIfTrue="1" operator="equal">
      <formula>"◎"</formula>
    </cfRule>
  </conditionalFormatting>
  <conditionalFormatting sqref="CG8">
    <cfRule type="cellIs" dxfId="64" priority="2" stopIfTrue="1" operator="equal">
      <formula>"▲"</formula>
    </cfRule>
  </conditionalFormatting>
  <conditionalFormatting sqref="BR8:BT8">
    <cfRule type="cellIs" dxfId="63" priority="65" stopIfTrue="1" operator="equal">
      <formula>"△"</formula>
    </cfRule>
    <cfRule type="cellIs" dxfId="62" priority="67" stopIfTrue="1" operator="equal">
      <formula>"○"</formula>
    </cfRule>
    <cfRule type="cellIs" dxfId="61" priority="68" stopIfTrue="1" operator="equal">
      <formula>"◎"</formula>
    </cfRule>
  </conditionalFormatting>
  <conditionalFormatting sqref="BR8:BT8">
    <cfRule type="cellIs" dxfId="60" priority="66" stopIfTrue="1" operator="equal">
      <formula>"▲"</formula>
    </cfRule>
  </conditionalFormatting>
  <conditionalFormatting sqref="BN8">
    <cfRule type="cellIs" dxfId="59" priority="61" stopIfTrue="1" operator="equal">
      <formula>"△"</formula>
    </cfRule>
    <cfRule type="cellIs" dxfId="58" priority="63" stopIfTrue="1" operator="equal">
      <formula>"○"</formula>
    </cfRule>
    <cfRule type="cellIs" dxfId="57" priority="64" stopIfTrue="1" operator="equal">
      <formula>"◎"</formula>
    </cfRule>
  </conditionalFormatting>
  <conditionalFormatting sqref="BN8">
    <cfRule type="cellIs" dxfId="56" priority="62" stopIfTrue="1" operator="equal">
      <formula>"▲"</formula>
    </cfRule>
  </conditionalFormatting>
  <conditionalFormatting sqref="BZ8">
    <cfRule type="cellIs" dxfId="55" priority="57" stopIfTrue="1" operator="equal">
      <formula>"△"</formula>
    </cfRule>
    <cfRule type="cellIs" dxfId="54" priority="59" stopIfTrue="1" operator="equal">
      <formula>"○"</formula>
    </cfRule>
    <cfRule type="cellIs" dxfId="53" priority="60" stopIfTrue="1" operator="equal">
      <formula>"◎"</formula>
    </cfRule>
  </conditionalFormatting>
  <conditionalFormatting sqref="BZ8">
    <cfRule type="cellIs" dxfId="52" priority="58" stopIfTrue="1" operator="equal">
      <formula>"▲"</formula>
    </cfRule>
  </conditionalFormatting>
  <conditionalFormatting sqref="BZ8:CB8">
    <cfRule type="cellIs" dxfId="51" priority="53" stopIfTrue="1" operator="equal">
      <formula>"△"</formula>
    </cfRule>
    <cfRule type="cellIs" dxfId="50" priority="55" stopIfTrue="1" operator="equal">
      <formula>"○"</formula>
    </cfRule>
    <cfRule type="cellIs" dxfId="49" priority="56" stopIfTrue="1" operator="equal">
      <formula>"◎"</formula>
    </cfRule>
  </conditionalFormatting>
  <conditionalFormatting sqref="BZ8:CB8">
    <cfRule type="cellIs" dxfId="48" priority="54" stopIfTrue="1" operator="equal">
      <formula>"▲"</formula>
    </cfRule>
  </conditionalFormatting>
  <conditionalFormatting sqref="BW8:BX8">
    <cfRule type="cellIs" dxfId="47" priority="49" stopIfTrue="1" operator="equal">
      <formula>"△"</formula>
    </cfRule>
    <cfRule type="cellIs" dxfId="46" priority="51" stopIfTrue="1" operator="equal">
      <formula>"○"</formula>
    </cfRule>
    <cfRule type="cellIs" dxfId="45" priority="52" stopIfTrue="1" operator="equal">
      <formula>"◎"</formula>
    </cfRule>
  </conditionalFormatting>
  <conditionalFormatting sqref="BW8:BX8">
    <cfRule type="cellIs" dxfId="44" priority="50" stopIfTrue="1" operator="equal">
      <formula>"▲"</formula>
    </cfRule>
  </conditionalFormatting>
  <conditionalFormatting sqref="CB8:CD8">
    <cfRule type="cellIs" dxfId="43" priority="45" stopIfTrue="1" operator="equal">
      <formula>"△"</formula>
    </cfRule>
    <cfRule type="cellIs" dxfId="42" priority="47" stopIfTrue="1" operator="equal">
      <formula>"○"</formula>
    </cfRule>
    <cfRule type="cellIs" dxfId="41" priority="48" stopIfTrue="1" operator="equal">
      <formula>"◎"</formula>
    </cfRule>
  </conditionalFormatting>
  <conditionalFormatting sqref="CB8:CD8">
    <cfRule type="cellIs" dxfId="40" priority="46" stopIfTrue="1" operator="equal">
      <formula>"▲"</formula>
    </cfRule>
  </conditionalFormatting>
  <conditionalFormatting sqref="BY8">
    <cfRule type="cellIs" dxfId="39" priority="41" stopIfTrue="1" operator="equal">
      <formula>"△"</formula>
    </cfRule>
    <cfRule type="cellIs" dxfId="38" priority="43" stopIfTrue="1" operator="equal">
      <formula>"○"</formula>
    </cfRule>
    <cfRule type="cellIs" dxfId="37" priority="44" stopIfTrue="1" operator="equal">
      <formula>"◎"</formula>
    </cfRule>
  </conditionalFormatting>
  <conditionalFormatting sqref="BY8">
    <cfRule type="cellIs" dxfId="36" priority="42" stopIfTrue="1" operator="equal">
      <formula>"▲"</formula>
    </cfRule>
  </conditionalFormatting>
  <conditionalFormatting sqref="CI8">
    <cfRule type="cellIs" dxfId="35" priority="37" stopIfTrue="1" operator="equal">
      <formula>"△"</formula>
    </cfRule>
    <cfRule type="cellIs" dxfId="34" priority="39" stopIfTrue="1" operator="equal">
      <formula>"○"</formula>
    </cfRule>
    <cfRule type="cellIs" dxfId="33" priority="40" stopIfTrue="1" operator="equal">
      <formula>"◎"</formula>
    </cfRule>
  </conditionalFormatting>
  <conditionalFormatting sqref="CI8">
    <cfRule type="cellIs" dxfId="32" priority="38" stopIfTrue="1" operator="equal">
      <formula>"▲"</formula>
    </cfRule>
  </conditionalFormatting>
  <conditionalFormatting sqref="CH8:CI8">
    <cfRule type="cellIs" dxfId="31" priority="33" stopIfTrue="1" operator="equal">
      <formula>"△"</formula>
    </cfRule>
    <cfRule type="cellIs" dxfId="30" priority="35" stopIfTrue="1" operator="equal">
      <formula>"○"</formula>
    </cfRule>
    <cfRule type="cellIs" dxfId="29" priority="36" stopIfTrue="1" operator="equal">
      <formula>"◎"</formula>
    </cfRule>
  </conditionalFormatting>
  <conditionalFormatting sqref="CH8:CI8">
    <cfRule type="cellIs" dxfId="28" priority="34" stopIfTrue="1" operator="equal">
      <formula>"▲"</formula>
    </cfRule>
  </conditionalFormatting>
  <conditionalFormatting sqref="CE8:CG8">
    <cfRule type="cellIs" dxfId="27" priority="29" stopIfTrue="1" operator="equal">
      <formula>"△"</formula>
    </cfRule>
    <cfRule type="cellIs" dxfId="26" priority="31" stopIfTrue="1" operator="equal">
      <formula>"○"</formula>
    </cfRule>
    <cfRule type="cellIs" dxfId="25" priority="32" stopIfTrue="1" operator="equal">
      <formula>"◎"</formula>
    </cfRule>
  </conditionalFormatting>
  <conditionalFormatting sqref="CE8:CG8">
    <cfRule type="cellIs" dxfId="24" priority="30" stopIfTrue="1" operator="equal">
      <formula>"▲"</formula>
    </cfRule>
  </conditionalFormatting>
  <conditionalFormatting sqref="CH8">
    <cfRule type="cellIs" dxfId="23" priority="25" stopIfTrue="1" operator="equal">
      <formula>"△"</formula>
    </cfRule>
    <cfRule type="cellIs" dxfId="22" priority="27" stopIfTrue="1" operator="equal">
      <formula>"○"</formula>
    </cfRule>
    <cfRule type="cellIs" dxfId="21" priority="28" stopIfTrue="1" operator="equal">
      <formula>"◎"</formula>
    </cfRule>
  </conditionalFormatting>
  <conditionalFormatting sqref="CH8">
    <cfRule type="cellIs" dxfId="20" priority="26" stopIfTrue="1" operator="equal">
      <formula>"▲"</formula>
    </cfRule>
  </conditionalFormatting>
  <conditionalFormatting sqref="BY8">
    <cfRule type="cellIs" dxfId="19" priority="21" stopIfTrue="1" operator="equal">
      <formula>"△"</formula>
    </cfRule>
    <cfRule type="cellIs" dxfId="18" priority="23" stopIfTrue="1" operator="equal">
      <formula>"○"</formula>
    </cfRule>
    <cfRule type="cellIs" dxfId="17" priority="24" stopIfTrue="1" operator="equal">
      <formula>"◎"</formula>
    </cfRule>
  </conditionalFormatting>
  <conditionalFormatting sqref="BY8">
    <cfRule type="cellIs" dxfId="16" priority="22" stopIfTrue="1" operator="equal">
      <formula>"▲"</formula>
    </cfRule>
  </conditionalFormatting>
  <conditionalFormatting sqref="CH8">
    <cfRule type="cellIs" dxfId="15" priority="17" stopIfTrue="1" operator="equal">
      <formula>"△"</formula>
    </cfRule>
    <cfRule type="cellIs" dxfId="14" priority="19" stopIfTrue="1" operator="equal">
      <formula>"○"</formula>
    </cfRule>
    <cfRule type="cellIs" dxfId="13" priority="20" stopIfTrue="1" operator="equal">
      <formula>"◎"</formula>
    </cfRule>
  </conditionalFormatting>
  <conditionalFormatting sqref="CH8">
    <cfRule type="cellIs" dxfId="12" priority="18" stopIfTrue="1" operator="equal">
      <formula>"▲"</formula>
    </cfRule>
  </conditionalFormatting>
  <conditionalFormatting sqref="CG8">
    <cfRule type="cellIs" dxfId="11" priority="13" stopIfTrue="1" operator="equal">
      <formula>"△"</formula>
    </cfRule>
    <cfRule type="cellIs" dxfId="10" priority="15" stopIfTrue="1" operator="equal">
      <formula>"○"</formula>
    </cfRule>
    <cfRule type="cellIs" dxfId="9" priority="16" stopIfTrue="1" operator="equal">
      <formula>"◎"</formula>
    </cfRule>
  </conditionalFormatting>
  <conditionalFormatting sqref="CG8">
    <cfRule type="cellIs" dxfId="8" priority="14" stopIfTrue="1" operator="equal">
      <formula>"▲"</formula>
    </cfRule>
  </conditionalFormatting>
  <conditionalFormatting sqref="CH8">
    <cfRule type="cellIs" dxfId="7" priority="9" stopIfTrue="1" operator="equal">
      <formula>"△"</formula>
    </cfRule>
    <cfRule type="cellIs" dxfId="6" priority="11" stopIfTrue="1" operator="equal">
      <formula>"○"</formula>
    </cfRule>
    <cfRule type="cellIs" dxfId="5" priority="12" stopIfTrue="1" operator="equal">
      <formula>"◎"</formula>
    </cfRule>
  </conditionalFormatting>
  <conditionalFormatting sqref="CH8">
    <cfRule type="cellIs" dxfId="4" priority="10" stopIfTrue="1" operator="equal">
      <formula>"▲"</formula>
    </cfRule>
  </conditionalFormatting>
  <conditionalFormatting sqref="CG8">
    <cfRule type="cellIs" dxfId="3" priority="5" stopIfTrue="1" operator="equal">
      <formula>"△"</formula>
    </cfRule>
    <cfRule type="cellIs" dxfId="2" priority="7" stopIfTrue="1" operator="equal">
      <formula>"○"</formula>
    </cfRule>
    <cfRule type="cellIs" dxfId="1" priority="8" stopIfTrue="1" operator="equal">
      <formula>"◎"</formula>
    </cfRule>
  </conditionalFormatting>
  <conditionalFormatting sqref="CG8">
    <cfRule type="cellIs" dxfId="0" priority="6" stopIfTrue="1" operator="equal">
      <formula>"▲"</formula>
    </cfRule>
  </conditionalFormatting>
  <dataValidations count="4">
    <dataValidation type="list" allowBlank="1" showInputMessage="1" showErrorMessage="1" sqref="P10:CI10" xr:uid="{11CF2844-B88C-46FC-8046-55D1CB7E23A9}">
      <formula1>$I$1:$I$6</formula1>
    </dataValidation>
    <dataValidation type="list" allowBlank="1" showInputMessage="1" showErrorMessage="1" sqref="P8:CI8" xr:uid="{11BCAC4B-97E5-41D4-960E-27A0F42380A3}">
      <formula1>$G$1:$G$4</formula1>
    </dataValidation>
    <dataValidation type="list" allowBlank="1" showInputMessage="1" showErrorMessage="1" sqref="P9:CI9" xr:uid="{8C4C544E-FF62-4DF8-8A93-BEBE03D17C50}">
      <formula1>$H$1:$H$6</formula1>
    </dataValidation>
    <dataValidation type="list" allowBlank="1" showInputMessage="1" showErrorMessage="1" sqref="P31:CI66" xr:uid="{E9FDB81C-D9D2-4DFC-9E74-EAB6637660AF}">
      <formula1>"〇"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E2193E-29B3-4C43-8622-786EF553EABA}"/>
</file>

<file path=customXml/itemProps2.xml><?xml version="1.0" encoding="utf-8"?>
<ds:datastoreItem xmlns:ds="http://schemas.openxmlformats.org/officeDocument/2006/customXml" ds:itemID="{D5705ABD-B84B-42FF-8F8D-327273C80873}"/>
</file>

<file path=customXml/itemProps3.xml><?xml version="1.0" encoding="utf-8"?>
<ds:datastoreItem xmlns:ds="http://schemas.openxmlformats.org/officeDocument/2006/customXml" ds:itemID="{977DC8E9-C70E-4582-85CF-88D402A5D1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TAKEDA, SUSUMU</cp:lastModifiedBy>
  <cp:revision/>
  <dcterms:created xsi:type="dcterms:W3CDTF">2022-11-25T05:56:28Z</dcterms:created>
  <dcterms:modified xsi:type="dcterms:W3CDTF">2023-12-26T09:56:34Z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