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17850" windowHeight="7710" activeTab="3"/>
  </bookViews>
  <sheets>
    <sheet name="Evenings" sheetId="1" r:id="rId1"/>
    <sheet name="nights chart" sheetId="5" r:id="rId2"/>
    <sheet name="year 1" sheetId="2" r:id="rId3"/>
    <sheet name="Lunches" sheetId="4" r:id="rId4"/>
    <sheet name="lunch chart" sheetId="3" r:id="rId5"/>
    <sheet name="Costs" sheetId="6" r:id="rId6"/>
  </sheets>
  <calcPr calcId="145621"/>
</workbook>
</file>

<file path=xl/calcChain.xml><?xml version="1.0" encoding="utf-8"?>
<calcChain xmlns="http://schemas.openxmlformats.org/spreadsheetml/2006/main">
  <c r="Q26" i="4" l="1"/>
  <c r="P26" i="4"/>
  <c r="R26" i="4" s="1"/>
  <c r="Q25" i="4" l="1"/>
  <c r="P25" i="4" l="1"/>
  <c r="R25" i="4" s="1"/>
  <c r="Q24" i="4" l="1"/>
  <c r="P24" i="4"/>
  <c r="R24" i="4" l="1"/>
  <c r="P23" i="4"/>
  <c r="Q23" i="4"/>
  <c r="R23" i="4" l="1"/>
  <c r="Q22" i="4"/>
  <c r="P22" i="4"/>
  <c r="R22" i="4" l="1"/>
  <c r="P21" i="4"/>
  <c r="Q21" i="4"/>
  <c r="R21" i="4" l="1"/>
  <c r="Q20" i="4"/>
  <c r="P20" i="4" l="1"/>
  <c r="R20" i="4" s="1"/>
  <c r="Q19" i="4" l="1"/>
  <c r="P19" i="4"/>
  <c r="R19" i="4" l="1"/>
  <c r="Q18" i="4"/>
  <c r="P18" i="4"/>
  <c r="R18" i="4" l="1"/>
  <c r="Q17" i="4"/>
  <c r="P17" i="4"/>
  <c r="R17" i="4" l="1"/>
  <c r="Q16" i="4"/>
  <c r="P16" i="4"/>
  <c r="R16" i="4" l="1"/>
  <c r="Q15" i="4"/>
  <c r="P15" i="4"/>
  <c r="R15" i="4" l="1"/>
  <c r="Q14" i="4"/>
  <c r="P14" i="4" l="1"/>
  <c r="R14" i="4" s="1"/>
  <c r="Q13" i="4" l="1"/>
  <c r="P6" i="4"/>
  <c r="P7" i="4"/>
  <c r="P8" i="4"/>
  <c r="P9" i="4"/>
  <c r="P10" i="4"/>
  <c r="P11" i="4"/>
  <c r="P12" i="4"/>
  <c r="P13" i="4"/>
  <c r="R13" i="4" s="1"/>
  <c r="Q12" i="4" l="1"/>
  <c r="R12" i="4" l="1"/>
  <c r="Q11" i="4"/>
  <c r="R11" i="4" s="1"/>
  <c r="Q10" i="4" l="1"/>
  <c r="R10" i="4" s="1"/>
  <c r="E9" i="6" l="1"/>
  <c r="F9" i="6"/>
  <c r="G9" i="6"/>
  <c r="H9" i="6"/>
  <c r="I9" i="6"/>
  <c r="J9" i="6"/>
  <c r="K9" i="6"/>
  <c r="L9" i="6"/>
  <c r="D9" i="6"/>
  <c r="L2" i="6"/>
  <c r="F2" i="6"/>
  <c r="J2" i="6" s="1"/>
  <c r="F44" i="4"/>
  <c r="Q6" i="4"/>
  <c r="R6" i="4" s="1"/>
  <c r="Q7" i="4"/>
  <c r="Q8" i="4"/>
  <c r="Q9" i="4"/>
  <c r="R9" i="4" s="1"/>
  <c r="Q5" i="4"/>
  <c r="P5" i="4"/>
  <c r="R5" i="4" s="1"/>
  <c r="R8" i="4" l="1"/>
  <c r="R7" i="4"/>
  <c r="R44" i="4" s="1"/>
  <c r="G44" i="4"/>
  <c r="H44" i="4"/>
  <c r="I44" i="4"/>
  <c r="J44" i="4"/>
  <c r="K44" i="4"/>
  <c r="L44" i="4"/>
  <c r="M44" i="4"/>
  <c r="P44" i="4"/>
  <c r="Q44" i="4"/>
  <c r="R185" i="1" l="1"/>
  <c r="R186" i="1"/>
  <c r="R187" i="1"/>
  <c r="R188" i="1"/>
  <c r="R189" i="1"/>
  <c r="R190" i="1"/>
  <c r="R191" i="1"/>
  <c r="R192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R193" i="1" s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R184" i="1" s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R183" i="1" l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Q287" i="1"/>
  <c r="D78" i="2"/>
  <c r="P40" i="1" l="1"/>
  <c r="Q40" i="1"/>
  <c r="R40" i="1" l="1"/>
  <c r="D285" i="1"/>
  <c r="E285" i="1"/>
  <c r="F285" i="1"/>
  <c r="G285" i="1"/>
  <c r="H285" i="1"/>
  <c r="I285" i="1"/>
  <c r="J285" i="1"/>
  <c r="K285" i="1"/>
  <c r="L285" i="1"/>
  <c r="M285" i="1"/>
  <c r="N285" i="1"/>
  <c r="O285" i="1"/>
  <c r="C285" i="1"/>
  <c r="B285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R36" i="1" s="1"/>
  <c r="P37" i="1"/>
  <c r="Q37" i="1"/>
  <c r="P38" i="1"/>
  <c r="Q38" i="1"/>
  <c r="P39" i="1"/>
  <c r="Q39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R150" i="1" l="1"/>
  <c r="R149" i="1"/>
  <c r="R148" i="1"/>
  <c r="R147" i="1"/>
  <c r="R145" i="1"/>
  <c r="R144" i="1"/>
  <c r="R142" i="1"/>
  <c r="R141" i="1"/>
  <c r="R140" i="1"/>
  <c r="R139" i="1"/>
  <c r="R137" i="1"/>
  <c r="R136" i="1"/>
  <c r="R134" i="1"/>
  <c r="R133" i="1"/>
  <c r="R132" i="1"/>
  <c r="R131" i="1"/>
  <c r="R129" i="1"/>
  <c r="R128" i="1"/>
  <c r="R126" i="1"/>
  <c r="R125" i="1"/>
  <c r="R124" i="1"/>
  <c r="R123" i="1"/>
  <c r="R121" i="1"/>
  <c r="R120" i="1"/>
  <c r="R118" i="1"/>
  <c r="R117" i="1"/>
  <c r="R116" i="1"/>
  <c r="R115" i="1"/>
  <c r="R113" i="1"/>
  <c r="R112" i="1"/>
  <c r="R110" i="1"/>
  <c r="R109" i="1"/>
  <c r="R108" i="1"/>
  <c r="R107" i="1"/>
  <c r="R105" i="1"/>
  <c r="R104" i="1"/>
  <c r="R102" i="1"/>
  <c r="R101" i="1"/>
  <c r="R100" i="1"/>
  <c r="R99" i="1"/>
  <c r="R97" i="1"/>
  <c r="R96" i="1"/>
  <c r="R94" i="1"/>
  <c r="R93" i="1"/>
  <c r="R92" i="1"/>
  <c r="R91" i="1"/>
  <c r="R89" i="1"/>
  <c r="R88" i="1"/>
  <c r="R86" i="1"/>
  <c r="R85" i="1"/>
  <c r="R84" i="1"/>
  <c r="R83" i="1"/>
  <c r="R81" i="1"/>
  <c r="R80" i="1"/>
  <c r="R78" i="1"/>
  <c r="R77" i="1"/>
  <c r="R76" i="1"/>
  <c r="R75" i="1"/>
  <c r="R73" i="1"/>
  <c r="R72" i="1"/>
  <c r="R70" i="1"/>
  <c r="R69" i="1"/>
  <c r="R68" i="1"/>
  <c r="R67" i="1"/>
  <c r="R65" i="1"/>
  <c r="R64" i="1"/>
  <c r="R62" i="1"/>
  <c r="R61" i="1"/>
  <c r="R60" i="1"/>
  <c r="R59" i="1"/>
  <c r="R57" i="1"/>
  <c r="R56" i="1"/>
  <c r="R54" i="1"/>
  <c r="R53" i="1"/>
  <c r="R52" i="1"/>
  <c r="R51" i="1"/>
  <c r="R49" i="1"/>
  <c r="R48" i="1"/>
  <c r="R46" i="1"/>
  <c r="R45" i="1"/>
  <c r="R44" i="1"/>
  <c r="R43" i="1"/>
  <c r="R41" i="1"/>
  <c r="R38" i="1"/>
  <c r="R37" i="1"/>
  <c r="R35" i="1"/>
  <c r="R33" i="1"/>
  <c r="R32" i="1"/>
  <c r="Q285" i="1"/>
  <c r="R30" i="1"/>
  <c r="P285" i="1"/>
  <c r="R29" i="1"/>
  <c r="R146" i="1"/>
  <c r="R143" i="1"/>
  <c r="R138" i="1"/>
  <c r="R135" i="1"/>
  <c r="R130" i="1"/>
  <c r="R127" i="1"/>
  <c r="R122" i="1"/>
  <c r="R119" i="1"/>
  <c r="R114" i="1"/>
  <c r="R111" i="1"/>
  <c r="R106" i="1"/>
  <c r="R103" i="1"/>
  <c r="R98" i="1"/>
  <c r="R95" i="1"/>
  <c r="R90" i="1"/>
  <c r="R87" i="1"/>
  <c r="R82" i="1"/>
  <c r="R79" i="1"/>
  <c r="R74" i="1"/>
  <c r="R71" i="1"/>
  <c r="R66" i="1"/>
  <c r="R63" i="1"/>
  <c r="R58" i="1"/>
  <c r="R55" i="1"/>
  <c r="R50" i="1"/>
  <c r="R47" i="1"/>
  <c r="R42" i="1"/>
  <c r="R39" i="1"/>
  <c r="R34" i="1"/>
  <c r="R31" i="1"/>
  <c r="Q28" i="1"/>
  <c r="R285" i="1" l="1"/>
  <c r="P28" i="1"/>
  <c r="R28" i="1" l="1"/>
  <c r="Q27" i="1" l="1"/>
  <c r="P27" i="1"/>
  <c r="R27" i="1" s="1"/>
  <c r="Q26" i="1" l="1"/>
  <c r="P26" i="1" l="1"/>
  <c r="Q25" i="1" l="1"/>
  <c r="P25" i="1" l="1"/>
  <c r="R25" i="1" l="1"/>
  <c r="R26" i="1"/>
  <c r="Q24" i="1" l="1"/>
  <c r="P24" i="1"/>
  <c r="R24" i="1" l="1"/>
  <c r="Q23" i="1"/>
  <c r="P23" i="1"/>
  <c r="R23" i="1" s="1"/>
  <c r="Q22" i="1" l="1"/>
  <c r="P22" i="1" l="1"/>
  <c r="R22" i="1" s="1"/>
  <c r="Q21" i="1" l="1"/>
  <c r="P21" i="1"/>
  <c r="R21" i="1" l="1"/>
  <c r="Q20" i="1"/>
  <c r="P20" i="1" l="1"/>
  <c r="R20" i="1" s="1"/>
  <c r="Q19" i="1" l="1"/>
  <c r="P19" i="1"/>
  <c r="R19" i="1" l="1"/>
  <c r="Q18" i="1" l="1"/>
  <c r="P18" i="1"/>
  <c r="R18" i="1" l="1"/>
  <c r="Q17" i="1"/>
  <c r="P17" i="1"/>
  <c r="R17" i="1" l="1"/>
  <c r="Q16" i="1"/>
  <c r="P16" i="1"/>
  <c r="R16" i="1" s="1"/>
  <c r="Q15" i="1" l="1"/>
  <c r="P15" i="1"/>
  <c r="R15" i="1" l="1"/>
  <c r="Q14" i="1"/>
  <c r="P14" i="1"/>
  <c r="R14" i="1" l="1"/>
  <c r="Q13" i="1"/>
  <c r="P13" i="1"/>
  <c r="Q12" i="1"/>
  <c r="P12" i="1"/>
  <c r="R12" i="1" l="1"/>
  <c r="R13" i="1"/>
  <c r="Q11" i="1"/>
  <c r="P11" i="1"/>
  <c r="Q10" i="1"/>
  <c r="P10" i="1"/>
  <c r="R10" i="1" s="1"/>
  <c r="R11" i="1" l="1"/>
  <c r="Q9" i="1"/>
  <c r="P9" i="1"/>
  <c r="Q8" i="1"/>
  <c r="P8" i="1"/>
  <c r="R8" i="1" l="1"/>
  <c r="R9" i="1"/>
  <c r="Q6" i="1"/>
  <c r="Q7" i="1"/>
  <c r="P6" i="1"/>
  <c r="P7" i="1"/>
  <c r="Q5" i="1"/>
  <c r="P5" i="1"/>
  <c r="Q4" i="1"/>
  <c r="P4" i="1"/>
  <c r="R4" i="1" l="1"/>
  <c r="R6" i="1"/>
  <c r="R5" i="1"/>
  <c r="R7" i="1"/>
</calcChain>
</file>

<file path=xl/comments1.xml><?xml version="1.0" encoding="utf-8"?>
<comments xmlns="http://schemas.openxmlformats.org/spreadsheetml/2006/main">
  <authors>
    <author>chrisandjode</author>
  </authors>
  <commentList>
    <comment ref="J6" authorId="0">
      <text>
        <r>
          <rPr>
            <b/>
            <sz val="9"/>
            <color indexed="81"/>
            <rFont val="Tahoma"/>
            <family val="2"/>
          </rPr>
          <t>chrisandjode:</t>
        </r>
        <r>
          <rPr>
            <sz val="9"/>
            <color indexed="81"/>
            <rFont val="Tahoma"/>
            <family val="2"/>
          </rPr>
          <t xml:space="preserve">
need to delete $40.00</t>
        </r>
      </text>
    </comment>
    <comment ref="G71" authorId="0">
      <text>
        <r>
          <rPr>
            <sz val="9"/>
            <color indexed="81"/>
            <rFont val="Tahoma"/>
            <charset val="1"/>
          </rPr>
          <t xml:space="preserve">lost sale bad delivery
</t>
        </r>
      </text>
    </comment>
    <comment ref="M97" authorId="0">
      <text>
        <r>
          <rPr>
            <b/>
            <sz val="9"/>
            <color indexed="81"/>
            <rFont val="Tahoma"/>
            <charset val="1"/>
          </rPr>
          <t>chrisandjode: change added to till for week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<sst xmlns="http://schemas.openxmlformats.org/spreadsheetml/2006/main" count="810" uniqueCount="400">
  <si>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</si>
  <si>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</si>
  <si>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</si>
  <si>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</si>
  <si>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</si>
  <si>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</si>
  <si>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</si>
  <si>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</si>
  <si>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</si>
  <si>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</si>
  <si>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</si>
  <si>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</si>
  <si>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</si>
  <si>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</si>
  <si>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</si>
  <si>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</si>
  <si>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</si>
  <si>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</si>
  <si>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</si>
  <si>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</si>
  <si>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Start</t>
  </si>
  <si>
    <t>End</t>
  </si>
  <si>
    <t>Monday</t>
  </si>
  <si>
    <t>Tuesday</t>
  </si>
  <si>
    <t>Wednesday</t>
  </si>
  <si>
    <t>Thursday</t>
  </si>
  <si>
    <t>Friday</t>
  </si>
  <si>
    <t>Saturday</t>
  </si>
  <si>
    <t>Sunday</t>
  </si>
  <si>
    <t>Total Sales</t>
  </si>
  <si>
    <t>Total +/-</t>
  </si>
  <si>
    <t>WEEK END</t>
  </si>
  <si>
    <t>ACTUAL</t>
  </si>
  <si>
    <t>WEEK</t>
  </si>
  <si>
    <t>Z Read Daily Total</t>
  </si>
  <si>
    <t>$$ 
Over/Under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</si>
  <si>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</si>
  <si>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</si>
  <si>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</si>
  <si>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</si>
  <si>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</si>
  <si>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</si>
  <si>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</si>
  <si>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</si>
  <si>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</si>
  <si>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</si>
  <si>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</si>
  <si>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</si>
  <si>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</si>
  <si>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</si>
  <si>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</si>
  <si>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</si>
  <si>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</si>
  <si>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</si>
  <si>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</si>
  <si>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</si>
  <si>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</si>
  <si>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</si>
  <si>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</si>
  <si>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</si>
  <si>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</si>
  <si>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</si>
  <si>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</si>
  <si>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</si>
  <si>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</si>
  <si>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</si>
  <si>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</si>
  <si>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</si>
  <si>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53</t>
  </si>
  <si>
    <t>WEEK 54</t>
  </si>
  <si>
    <t>WEEK 55</t>
  </si>
  <si>
    <t>WEEK 56</t>
  </si>
  <si>
    <t>WEEK 57</t>
  </si>
  <si>
    <t>WEEK 58</t>
  </si>
  <si>
    <t>WEEK 59</t>
  </si>
  <si>
    <t>WEEK 60</t>
  </si>
  <si>
    <t>WEEK 61</t>
  </si>
  <si>
    <t>WEEK 62</t>
  </si>
  <si>
    <t>WEEK 63</t>
  </si>
  <si>
    <t>WEEK 64</t>
  </si>
  <si>
    <t>WEEK 65</t>
  </si>
  <si>
    <t>WEEK 66</t>
  </si>
  <si>
    <t>WEEK 67</t>
  </si>
  <si>
    <t>WEEK 68</t>
  </si>
  <si>
    <t>WEEK 69</t>
  </si>
  <si>
    <t>WEEK 70</t>
  </si>
  <si>
    <t>WEEK 71</t>
  </si>
  <si>
    <t>WEEK 72</t>
  </si>
  <si>
    <t>WEEK 73</t>
  </si>
  <si>
    <t>WEEK 74</t>
  </si>
  <si>
    <t>WEEK 75</t>
  </si>
  <si>
    <t>WEEK 76</t>
  </si>
  <si>
    <t>WEEK 77</t>
  </si>
  <si>
    <t>WEEK 78</t>
  </si>
  <si>
    <t>WEEK 79</t>
  </si>
  <si>
    <t>WEEK 80</t>
  </si>
  <si>
    <t>WEEK 81</t>
  </si>
  <si>
    <t>WEEK 82</t>
  </si>
  <si>
    <t>WEEK 83</t>
  </si>
  <si>
    <t>WEEK 84</t>
  </si>
  <si>
    <t>WEEK 85</t>
  </si>
  <si>
    <t>WEEK 86</t>
  </si>
  <si>
    <t>WEEK 87</t>
  </si>
  <si>
    <t>WEEK 88</t>
  </si>
  <si>
    <t>WEEK 89</t>
  </si>
  <si>
    <t>WEEK 90</t>
  </si>
  <si>
    <t>WEEK 91</t>
  </si>
  <si>
    <t>WEEK 92</t>
  </si>
  <si>
    <t>WEEK 93</t>
  </si>
  <si>
    <t>WEEK 94</t>
  </si>
  <si>
    <t>WEEK 95</t>
  </si>
  <si>
    <t>WEEK 96</t>
  </si>
  <si>
    <t>WEEK 97</t>
  </si>
  <si>
    <t>WEEK 98</t>
  </si>
  <si>
    <t>WEEK 99</t>
  </si>
  <si>
    <t>WEEK 100</t>
  </si>
  <si>
    <t>WEEK 101</t>
  </si>
  <si>
    <t>WEEK 102</t>
  </si>
  <si>
    <t>WEEK 103</t>
  </si>
  <si>
    <t>WEEK 104</t>
  </si>
  <si>
    <t>WEEK 105</t>
  </si>
  <si>
    <t>WEEK 106</t>
  </si>
  <si>
    <t>WEEK 107</t>
  </si>
  <si>
    <t>WEEK 108</t>
  </si>
  <si>
    <t>WEEK 109</t>
  </si>
  <si>
    <t>WEEK 110</t>
  </si>
  <si>
    <t>WEEK 111</t>
  </si>
  <si>
    <t>WEEK 112</t>
  </si>
  <si>
    <t>WEEK 113</t>
  </si>
  <si>
    <t>WEEK 114</t>
  </si>
  <si>
    <t>WEEK 115</t>
  </si>
  <si>
    <t>WEEK 116</t>
  </si>
  <si>
    <t>WEEK 117</t>
  </si>
  <si>
    <t>WEEK 118</t>
  </si>
  <si>
    <t>WEEK 119</t>
  </si>
  <si>
    <t>WEEK 120</t>
  </si>
  <si>
    <t>WEEK 121</t>
  </si>
  <si>
    <t>WEEK 122</t>
  </si>
  <si>
    <t>WEEK 123</t>
  </si>
  <si>
    <t>WEEK 124</t>
  </si>
  <si>
    <t>WEEK 125</t>
  </si>
  <si>
    <t>WEEK 126</t>
  </si>
  <si>
    <t>WEEK 127</t>
  </si>
  <si>
    <t>WEEK 128</t>
  </si>
  <si>
    <t>WEEK 129</t>
  </si>
  <si>
    <t>WEEK 130</t>
  </si>
  <si>
    <t>WEEK 131</t>
  </si>
  <si>
    <t>WEEK 132</t>
  </si>
  <si>
    <t>WEEK 133</t>
  </si>
  <si>
    <t>WEEK 134</t>
  </si>
  <si>
    <t>WEEK 135</t>
  </si>
  <si>
    <t>WEEK 136</t>
  </si>
  <si>
    <t>WEEK 137</t>
  </si>
  <si>
    <t>WEEK 138</t>
  </si>
  <si>
    <t>WEEK 139</t>
  </si>
  <si>
    <t>WEEK 140</t>
  </si>
  <si>
    <t>WEEK 141</t>
  </si>
  <si>
    <t>WEEK 142</t>
  </si>
  <si>
    <t>WEEK 143</t>
  </si>
  <si>
    <t>WEEK 144</t>
  </si>
  <si>
    <t>WEEK 145</t>
  </si>
  <si>
    <t>WEEK 146</t>
  </si>
  <si>
    <t>WEEK 147</t>
  </si>
  <si>
    <t>WEEK 148</t>
  </si>
  <si>
    <t>WEEK 149</t>
  </si>
  <si>
    <t>WEEK 150</t>
  </si>
  <si>
    <t>WEEK 151</t>
  </si>
  <si>
    <t>WEEK 152</t>
  </si>
  <si>
    <t>WEEK 153</t>
  </si>
  <si>
    <t>AVG.</t>
  </si>
  <si>
    <t>RUNNING AVERAGE</t>
  </si>
  <si>
    <t>YEAR ONE</t>
  </si>
  <si>
    <t>EASTER</t>
  </si>
  <si>
    <t>LONG WEEKEND</t>
  </si>
  <si>
    <t>CHRISTMAS</t>
  </si>
  <si>
    <t>NEW YEARS</t>
  </si>
  <si>
    <t>THANKSGIVING</t>
  </si>
  <si>
    <t>CLOSED MONDAY - LABOUR DAY WEEKEND</t>
  </si>
  <si>
    <t>CLOSED MONDAY - THANKSGIVING WEEKEND</t>
  </si>
  <si>
    <t>CLOSED SUNDAY - THANKSGIVING WEEKEND</t>
  </si>
  <si>
    <t>Start (Monday)</t>
  </si>
  <si>
    <t>End (Sunday)</t>
  </si>
  <si>
    <t>CHRISTMAS HOLIDAYS - MONTH OF JANUARY</t>
  </si>
  <si>
    <t>WEEKEND BEFORE VALENTINES</t>
  </si>
  <si>
    <t>CHECK TO SEE WHAT ELSE WAS GOING ON THAT WEEK - WEATHER? EVENT? SPRING BREAK?</t>
  </si>
  <si>
    <t>WEEK OF RIBFEST - STILL DID ALRIGHT?</t>
  </si>
  <si>
    <t xml:space="preserve">NO APPARENT REASON FOR SLOWNESS - PEOPLE ON VACATION? </t>
  </si>
  <si>
    <t>WESTERN FAIR - ALL BUSINESSES SEEM TO BE SLOWER THIS WEEK</t>
  </si>
  <si>
    <t>Western Fair September 9 to 18th (slow in general around London)</t>
  </si>
  <si>
    <t>week pricing changes</t>
  </si>
  <si>
    <t>flyer shipped wed 2500. first week open till midnight</t>
  </si>
  <si>
    <t>Lucas schoo order (33 pizzas)</t>
  </si>
  <si>
    <t>weastern fair</t>
  </si>
  <si>
    <t>Started saving HST (chequing 2)</t>
  </si>
  <si>
    <t>Santa clause parade sat night</t>
  </si>
  <si>
    <t>weekly average for first year</t>
  </si>
  <si>
    <t>gdls lunch 255.00 Thursday</t>
  </si>
  <si>
    <t>halloween busy!</t>
  </si>
  <si>
    <t>week was very busy plan on Monday 2013 being slammed!</t>
  </si>
  <si>
    <t>Monday, lots of snow then rain very little trafic poor Monday</t>
  </si>
  <si>
    <t xml:space="preserve">Suberbowl weekend very busy Sunday </t>
  </si>
  <si>
    <t>family day Monday</t>
  </si>
  <si>
    <t>price increase menu change</t>
  </si>
  <si>
    <t>first nice week of the year</t>
  </si>
  <si>
    <t>phone lines cut lost sales Thursday</t>
  </si>
  <si>
    <t>339.00 for ball tourney sat days</t>
  </si>
  <si>
    <t>running 15%off campain mon through wed</t>
  </si>
  <si>
    <t>lucas high school lunch for teachers 689.00</t>
  </si>
  <si>
    <t>arbour glen fundraising event on Monday 100$ to them</t>
  </si>
  <si>
    <t>superbowl Sunday</t>
  </si>
  <si>
    <t>fyi close on superbowl Monday….</t>
  </si>
  <si>
    <t>short 25.13 on Friday due to double punch in of same order</t>
  </si>
  <si>
    <t>army lunch 100.00</t>
  </si>
  <si>
    <t>mccormicks lunch 100.00 Friday</t>
  </si>
  <si>
    <t>lucas school teacher meal</t>
  </si>
  <si>
    <t>easter weekend plan on Thursday being busy open on Monday</t>
  </si>
  <si>
    <t>long weekend quiet on sat/sun</t>
  </si>
  <si>
    <t>WEEK 154</t>
  </si>
  <si>
    <t>WEEK 155</t>
  </si>
  <si>
    <t>WEEK 156</t>
  </si>
  <si>
    <t>WEEK 157</t>
  </si>
  <si>
    <t>WEEK 158</t>
  </si>
  <si>
    <t>WEEK 159</t>
  </si>
  <si>
    <t>WEEK 160</t>
  </si>
  <si>
    <t>WEEK 161</t>
  </si>
  <si>
    <t>WEEK 162</t>
  </si>
  <si>
    <t>WEEK 163</t>
  </si>
  <si>
    <t>WEEK 164</t>
  </si>
  <si>
    <t>WEEK 165</t>
  </si>
  <si>
    <t>WEEK 166</t>
  </si>
  <si>
    <t>WEEK 167</t>
  </si>
  <si>
    <t>WEEK 168</t>
  </si>
  <si>
    <t>WEEK 169</t>
  </si>
  <si>
    <t>WEEK 170</t>
  </si>
  <si>
    <t>WEEK 171</t>
  </si>
  <si>
    <t>WEEK 172</t>
  </si>
  <si>
    <t>WEEK 173</t>
  </si>
  <si>
    <t>WEEK 174</t>
  </si>
  <si>
    <t>WEEK 175</t>
  </si>
  <si>
    <t>WEEK 176</t>
  </si>
  <si>
    <t>WEEK 177</t>
  </si>
  <si>
    <t>WEEK 178</t>
  </si>
  <si>
    <t>WEEK 179</t>
  </si>
  <si>
    <t>WEEK 180</t>
  </si>
  <si>
    <t>WEEK 181</t>
  </si>
  <si>
    <t>WEEK 182</t>
  </si>
  <si>
    <t>WEEK 183</t>
  </si>
  <si>
    <t>WEEK 184</t>
  </si>
  <si>
    <t>WEEK 185</t>
  </si>
  <si>
    <t>WEEK 186</t>
  </si>
  <si>
    <t>WEEK 187</t>
  </si>
  <si>
    <t>WEEK 188</t>
  </si>
  <si>
    <t>WEEK 189</t>
  </si>
  <si>
    <t>WEEK 190</t>
  </si>
  <si>
    <t>WEEK 191</t>
  </si>
  <si>
    <t>WEEK 192</t>
  </si>
  <si>
    <t>WEEK 193</t>
  </si>
  <si>
    <t>WEEK 194</t>
  </si>
  <si>
    <t>WEEK 195</t>
  </si>
  <si>
    <t>WEEK 196</t>
  </si>
  <si>
    <t>WEEK 197</t>
  </si>
  <si>
    <t>WEEK 198</t>
  </si>
  <si>
    <t>WEEK 199</t>
  </si>
  <si>
    <t>WEEK 200</t>
  </si>
  <si>
    <t>WEEK 201</t>
  </si>
  <si>
    <t>WEEK 202</t>
  </si>
  <si>
    <t>WEEK 203</t>
  </si>
  <si>
    <t>WEEK 204</t>
  </si>
  <si>
    <t>WEEK 205</t>
  </si>
  <si>
    <t>WEEK 206</t>
  </si>
  <si>
    <t>WEEK 207</t>
  </si>
  <si>
    <t>WEEK 208</t>
  </si>
  <si>
    <t>WEEK 209</t>
  </si>
  <si>
    <t>WEEK 210</t>
  </si>
  <si>
    <t>WEEK 211</t>
  </si>
  <si>
    <t>WEEK 212</t>
  </si>
  <si>
    <t>WEEK 213</t>
  </si>
  <si>
    <t>WEEK 214</t>
  </si>
  <si>
    <t>WEEK 215</t>
  </si>
  <si>
    <t>WEEK 216</t>
  </si>
  <si>
    <t>WEEK 217</t>
  </si>
  <si>
    <t>WEEK 218</t>
  </si>
  <si>
    <t>WEEK 219</t>
  </si>
  <si>
    <t>WEEK 220</t>
  </si>
  <si>
    <t>WEEK 221</t>
  </si>
  <si>
    <t>WEEK 222</t>
  </si>
  <si>
    <t>WEEK 223</t>
  </si>
  <si>
    <t>WEEK 224</t>
  </si>
  <si>
    <t>WEEK 225</t>
  </si>
  <si>
    <t>WEEK 226</t>
  </si>
  <si>
    <t>WEEK 227</t>
  </si>
  <si>
    <t>WEEK 228</t>
  </si>
  <si>
    <t>WEEK 229</t>
  </si>
  <si>
    <t>WEEK 230</t>
  </si>
  <si>
    <t>WEEK 231</t>
  </si>
  <si>
    <t>WEEK 232</t>
  </si>
  <si>
    <t>WEEK 233</t>
  </si>
  <si>
    <t>WEEK 234</t>
  </si>
  <si>
    <t>WEEK 235</t>
  </si>
  <si>
    <t>WEEK 236</t>
  </si>
  <si>
    <t>WEEK 237</t>
  </si>
  <si>
    <t>WEEK 238</t>
  </si>
  <si>
    <t>WEEK 239</t>
  </si>
  <si>
    <t>WEEK 240</t>
  </si>
  <si>
    <t>WEEK 241</t>
  </si>
  <si>
    <t>WEEK 242</t>
  </si>
  <si>
    <t>WEEK 243</t>
  </si>
  <si>
    <t>WEEK 244</t>
  </si>
  <si>
    <t>WEEK 245</t>
  </si>
  <si>
    <t>WEEK 246</t>
  </si>
  <si>
    <t>WEEK 247</t>
  </si>
  <si>
    <t>WEEK 248</t>
  </si>
  <si>
    <t>WEEK 249</t>
  </si>
  <si>
    <t>WEEK 250</t>
  </si>
  <si>
    <t>WEEK 251</t>
  </si>
  <si>
    <t>WEEK 252</t>
  </si>
  <si>
    <t>WEEK 253</t>
  </si>
  <si>
    <t>WEEK 254</t>
  </si>
  <si>
    <t>WEEK 255</t>
  </si>
  <si>
    <t>WEEK 256</t>
  </si>
  <si>
    <t>WEEK 257</t>
  </si>
  <si>
    <t>WEEK 258</t>
  </si>
  <si>
    <t>WEEK 259</t>
  </si>
  <si>
    <t>WEEK 260</t>
  </si>
  <si>
    <t>WEEK 261</t>
  </si>
  <si>
    <t>WEEK 262</t>
  </si>
  <si>
    <t>WEEK 263</t>
  </si>
  <si>
    <t>WEEK 264</t>
  </si>
  <si>
    <t>WEEK 265</t>
  </si>
  <si>
    <t>WEEK 266</t>
  </si>
  <si>
    <t>WEEK 267</t>
  </si>
  <si>
    <t>WEEK 268</t>
  </si>
  <si>
    <t>WEEK 269</t>
  </si>
  <si>
    <t>WEEK 270</t>
  </si>
  <si>
    <t>WEEK 271</t>
  </si>
  <si>
    <t>WEEK 272</t>
  </si>
  <si>
    <t>WEEK 273</t>
  </si>
  <si>
    <t>WEEK 274</t>
  </si>
  <si>
    <t>WEEK 275</t>
  </si>
  <si>
    <t>WEEK 276</t>
  </si>
  <si>
    <t>WEEK 277</t>
  </si>
  <si>
    <t>WEEK 278</t>
  </si>
  <si>
    <t>WEEK 279</t>
  </si>
  <si>
    <t>WEEK 280</t>
  </si>
  <si>
    <t>WEEK 281</t>
  </si>
  <si>
    <t>westevelt schoo 170.00. billy ts party 219.00</t>
  </si>
  <si>
    <t>wow new ultime record lol!!!!!</t>
  </si>
  <si>
    <t>started 15%off advertizing</t>
  </si>
  <si>
    <t>day closes at 3pm</t>
  </si>
  <si>
    <t>C</t>
  </si>
  <si>
    <t>Hrly Labour</t>
  </si>
  <si>
    <t>Contract Labour</t>
  </si>
  <si>
    <t>Total All Costs</t>
  </si>
  <si>
    <t>Food Out (Waste)</t>
  </si>
  <si>
    <t>Misc. (non-vendor)</t>
  </si>
  <si>
    <t>Food In (Vendors)</t>
  </si>
  <si>
    <t>Mon</t>
  </si>
  <si>
    <t>Tues</t>
  </si>
  <si>
    <t>Wed</t>
  </si>
  <si>
    <t>Thu</t>
  </si>
  <si>
    <t>Fri</t>
  </si>
  <si>
    <t>Sat</t>
  </si>
  <si>
    <t>Sun</t>
  </si>
  <si>
    <t>TOTALS FOR WEEK 158</t>
  </si>
  <si>
    <t>TOTALS FOR WEEK 159</t>
  </si>
  <si>
    <t>TOTALS FOR WEEK 160</t>
  </si>
  <si>
    <t>TOTALS FOR WEEK 161</t>
  </si>
  <si>
    <t>TOTALS FOR WEEK 162</t>
  </si>
  <si>
    <t>TOTALS FOR WEEK 163</t>
  </si>
  <si>
    <t>TOTALS FOR WEEK 164</t>
  </si>
  <si>
    <t>TOTALS FOR WEEK 165</t>
  </si>
  <si>
    <t>TOTALS FOR WEEK 166</t>
  </si>
  <si>
    <t>TOTALS FOR WEEK 167</t>
  </si>
  <si>
    <t>13% Tax</t>
  </si>
  <si>
    <t>TOTALS FOR WEEK 168</t>
  </si>
  <si>
    <t>TOTALS FOR WEEK 169</t>
  </si>
  <si>
    <t>TOTALS FOR WEEK 170</t>
  </si>
  <si>
    <t>TOTALS FOR WEEK 171</t>
  </si>
  <si>
    <t>TOTALS FOR WEEK 172</t>
  </si>
  <si>
    <t>TOTALS FOR WEEK 173</t>
  </si>
  <si>
    <t>TOTALS FOR WEEK 174</t>
  </si>
  <si>
    <t>TOTALS FOR WEEK 175</t>
  </si>
  <si>
    <t>CLOSED</t>
  </si>
  <si>
    <t>TOTALS FOR WEEK 176</t>
  </si>
  <si>
    <t>PROFIT</t>
  </si>
  <si>
    <t>last week of 15% off mon through wed</t>
  </si>
  <si>
    <t>note: did not advertize last 2 weeks</t>
  </si>
  <si>
    <t>weastern fair started. New record for fridays!</t>
  </si>
  <si>
    <t>amazing week and smooth operations!</t>
  </si>
  <si>
    <t>new record!</t>
  </si>
  <si>
    <t>catering pharma save</t>
  </si>
  <si>
    <t>catering shoppers drug mart</t>
  </si>
  <si>
    <t>boom real buisness!</t>
  </si>
  <si>
    <t>2xs catering</t>
  </si>
  <si>
    <t>gdls lunch for take kids to school day nov 5 430.00</t>
  </si>
  <si>
    <t>need to void wed losses due to poor delivery</t>
  </si>
  <si>
    <t>start new shels Monday</t>
  </si>
  <si>
    <t>480 lunch at victoria hospital on Tuesday. Added numbers to wed</t>
  </si>
  <si>
    <t>215.83 gdls lunch Tuesday (trade compliance)</t>
  </si>
  <si>
    <t>ckl global on medway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</si>
</sst>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lightGray">
        <bgColor theme="0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164" fontId="0" fillId="3" borderId="1" xfId="0" applyNumberFormat="1" applyFill="1" applyBorder="1"/>
    <xf numFmtId="164" fontId="0" fillId="5" borderId="1" xfId="0" applyNumberFormat="1" applyFill="1" applyBorder="1"/>
    <xf numFmtId="0" fontId="0" fillId="4" borderId="2" xfId="0" applyFill="1" applyBorder="1" applyAlignment="1">
      <alignment horizontal="center" vertical="center" wrapText="1"/>
    </xf>
    <xf numFmtId="0" fontId="0" fillId="0" borderId="1" xfId="0" applyBorder="1"/>
    <xf numFmtId="164" fontId="0" fillId="2" borderId="1" xfId="0" applyNumberFormat="1" applyFill="1" applyBorder="1"/>
    <xf numFmtId="164" fontId="0" fillId="6" borderId="1" xfId="0" applyNumberFormat="1" applyFont="1" applyFill="1" applyBorder="1"/>
    <xf numFmtId="164" fontId="0" fillId="7" borderId="1" xfId="0" applyNumberFormat="1" applyFont="1" applyFill="1" applyBorder="1"/>
    <xf numFmtId="0" fontId="1" fillId="2" borderId="0" xfId="0" applyFont="1" applyFill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1" fillId="0" borderId="1" xfId="0" applyFont="1" applyBorder="1"/>
    <xf numFmtId="17" fontId="0" fillId="0" borderId="1" xfId="0" applyNumberFormat="1" applyBorder="1"/>
    <xf numFmtId="16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6" fillId="0" borderId="1" xfId="0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16" fontId="6" fillId="0" borderId="1" xfId="0" applyNumberFormat="1" applyFont="1" applyBorder="1"/>
    <xf numFmtId="164" fontId="6" fillId="0" borderId="1" xfId="0" applyNumberFormat="1" applyFont="1" applyBorder="1"/>
    <xf numFmtId="0" fontId="6" fillId="0" borderId="0" xfId="0" applyFont="1"/>
    <xf numFmtId="0" fontId="0" fillId="8" borderId="1" xfId="0" applyFill="1" applyBorder="1"/>
    <xf numFmtId="164" fontId="0" fillId="0" borderId="0" xfId="0" applyNumberFormat="1"/>
    <xf numFmtId="164" fontId="0" fillId="0" borderId="0" xfId="0" applyNumberFormat="1" applyFill="1" applyBorder="1"/>
    <xf numFmtId="0" fontId="0" fillId="2" borderId="1" xfId="0" applyFill="1" applyBorder="1"/>
    <xf numFmtId="0" fontId="0" fillId="0" borderId="1" xfId="0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0" fillId="4" borderId="1" xfId="0" applyFill="1" applyBorder="1" applyAlignment="1">
      <alignment horizontal="center"/>
    </xf>
    <xf numFmtId="164" fontId="0" fillId="5" borderId="1" xfId="0" applyNumberFormat="1" applyFont="1" applyFill="1" applyBorder="1"/>
    <xf numFmtId="164" fontId="0" fillId="10" borderId="1" xfId="0" applyNumberFormat="1" applyFill="1" applyBorder="1"/>
    <xf numFmtId="0" fontId="0" fillId="10" borderId="1" xfId="0" applyFill="1" applyBorder="1"/>
    <xf numFmtId="0" fontId="1" fillId="2" borderId="1" xfId="0" applyFont="1" applyFill="1" applyBorder="1"/>
    <xf numFmtId="0" fontId="0" fillId="11" borderId="1" xfId="0" applyFill="1" applyBorder="1"/>
    <xf numFmtId="16" fontId="0" fillId="0" borderId="2" xfId="0" applyNumberFormat="1" applyBorder="1"/>
    <xf numFmtId="16" fontId="0" fillId="0" borderId="4" xfId="0" applyNumberFormat="1" applyBorder="1"/>
    <xf numFmtId="0" fontId="1" fillId="11" borderId="5" xfId="0" applyFont="1" applyFill="1" applyBorder="1"/>
    <xf numFmtId="16" fontId="0" fillId="11" borderId="3" xfId="0" applyNumberFormat="1" applyFill="1" applyBorder="1"/>
    <xf numFmtId="0" fontId="1" fillId="11" borderId="6" xfId="0" applyFont="1" applyFill="1" applyBorder="1"/>
    <xf numFmtId="0" fontId="0" fillId="0" borderId="2" xfId="0" applyBorder="1"/>
    <xf numFmtId="0" fontId="0" fillId="11" borderId="3" xfId="0" applyFill="1" applyBorder="1"/>
    <xf numFmtId="0" fontId="0" fillId="11" borderId="7" xfId="0" applyFill="1" applyBorder="1"/>
    <xf numFmtId="164" fontId="0" fillId="0" borderId="2" xfId="0" applyNumberFormat="1" applyBorder="1"/>
    <xf numFmtId="164" fontId="0" fillId="11" borderId="3" xfId="0" applyNumberFormat="1" applyFill="1" applyBorder="1"/>
    <xf numFmtId="164" fontId="0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SALES</a:t>
            </a:r>
            <a:r>
              <a:rPr lang="en-CA" baseline="0"/>
              <a:t> PER WEEK</a:t>
            </a:r>
            <a:endParaRPr lang="en-CA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5669441749580731E-2"/>
          <c:y val="0.13409470104826154"/>
          <c:w val="0.9357345697117373"/>
          <c:h val="0.70172455082879026"/>
        </c:manualLayout>
      </c:layout>
      <c:barChart>
        <c:barDir val="col"/>
        <c:grouping val="clustered"/>
        <c:varyColors val="0"/>
        <c:ser>
          <c:idx val="0"/>
          <c:order val="0"/>
          <c:tx>
            <c:v>YEAR 1</c:v>
          </c:tx>
          <c:invertIfNegative val="0"/>
          <c:trendline>
            <c:trendlineType val="linear"/>
            <c:dispRSqr val="0"/>
            <c:dispEq val="0"/>
          </c:trendline>
          <c:val>
            <c:numRef>
              <c:f>Evenings!$R$4:$R$54</c:f>
              <c:numCache>
                <c:formatCode>"$"#,##0.00</c:formatCode>
                <c:ptCount val="51"/>
                <c:pt idx="0">
                  <c:v>2404.6700000000005</c:v>
                </c:pt>
                <c:pt idx="1">
                  <c:v>2296.6</c:v>
                </c:pt>
                <c:pt idx="2">
                  <c:v>2473.33</c:v>
                </c:pt>
                <c:pt idx="3">
                  <c:v>2234.0099999999998</c:v>
                </c:pt>
                <c:pt idx="4">
                  <c:v>2103.3200000000002</c:v>
                </c:pt>
                <c:pt idx="5">
                  <c:v>1776.68</c:v>
                </c:pt>
                <c:pt idx="6">
                  <c:v>1935.0100000000002</c:v>
                </c:pt>
                <c:pt idx="7">
                  <c:v>1469.83</c:v>
                </c:pt>
                <c:pt idx="8">
                  <c:v>1809.4100000000003</c:v>
                </c:pt>
                <c:pt idx="9">
                  <c:v>1920.35</c:v>
                </c:pt>
                <c:pt idx="10">
                  <c:v>1693.4299999999998</c:v>
                </c:pt>
                <c:pt idx="11">
                  <c:v>1603.81</c:v>
                </c:pt>
                <c:pt idx="12">
                  <c:v>1771.82</c:v>
                </c:pt>
                <c:pt idx="13">
                  <c:v>1789.6999999999998</c:v>
                </c:pt>
                <c:pt idx="14">
                  <c:v>1974.2199999999998</c:v>
                </c:pt>
                <c:pt idx="15">
                  <c:v>1848.4299999999998</c:v>
                </c:pt>
                <c:pt idx="16">
                  <c:v>2030.68</c:v>
                </c:pt>
                <c:pt idx="17">
                  <c:v>1308.78</c:v>
                </c:pt>
                <c:pt idx="18">
                  <c:v>1063.4000000000001</c:v>
                </c:pt>
                <c:pt idx="19">
                  <c:v>1318.67</c:v>
                </c:pt>
                <c:pt idx="20">
                  <c:v>1355.7499999999998</c:v>
                </c:pt>
                <c:pt idx="21">
                  <c:v>1306.7199999999998</c:v>
                </c:pt>
                <c:pt idx="22">
                  <c:v>1703.5</c:v>
                </c:pt>
                <c:pt idx="23">
                  <c:v>1543.0600000000002</c:v>
                </c:pt>
                <c:pt idx="24">
                  <c:v>1432.1499999999999</c:v>
                </c:pt>
                <c:pt idx="25">
                  <c:v>1725.0099999999998</c:v>
                </c:pt>
                <c:pt idx="26">
                  <c:v>1852.26</c:v>
                </c:pt>
                <c:pt idx="27">
                  <c:v>1284.7300000000002</c:v>
                </c:pt>
                <c:pt idx="28">
                  <c:v>1867.85</c:v>
                </c:pt>
                <c:pt idx="29">
                  <c:v>2015.7299999999998</c:v>
                </c:pt>
                <c:pt idx="30">
                  <c:v>1924.81</c:v>
                </c:pt>
                <c:pt idx="31">
                  <c:v>2375.3699999999994</c:v>
                </c:pt>
                <c:pt idx="32">
                  <c:v>1411.34</c:v>
                </c:pt>
                <c:pt idx="33">
                  <c:v>2337.58</c:v>
                </c:pt>
                <c:pt idx="34">
                  <c:v>1836.4099999999999</c:v>
                </c:pt>
                <c:pt idx="35">
                  <c:v>2017.1500000000003</c:v>
                </c:pt>
                <c:pt idx="36">
                  <c:v>1984.32</c:v>
                </c:pt>
                <c:pt idx="37">
                  <c:v>1792.13</c:v>
                </c:pt>
                <c:pt idx="38">
                  <c:v>1898.6499999999999</c:v>
                </c:pt>
                <c:pt idx="39">
                  <c:v>2230.8900000000003</c:v>
                </c:pt>
                <c:pt idx="40">
                  <c:v>1985.5999999999997</c:v>
                </c:pt>
                <c:pt idx="41">
                  <c:v>2182.38</c:v>
                </c:pt>
                <c:pt idx="42">
                  <c:v>2255.9900000000002</c:v>
                </c:pt>
                <c:pt idx="43">
                  <c:v>1975.1699999999998</c:v>
                </c:pt>
                <c:pt idx="44">
                  <c:v>1507</c:v>
                </c:pt>
                <c:pt idx="45">
                  <c:v>2050.44</c:v>
                </c:pt>
                <c:pt idx="46">
                  <c:v>1897.04</c:v>
                </c:pt>
                <c:pt idx="47">
                  <c:v>1770.1799999999998</c:v>
                </c:pt>
                <c:pt idx="48">
                  <c:v>2324.3399999999997</c:v>
                </c:pt>
                <c:pt idx="49">
                  <c:v>1868.96</c:v>
                </c:pt>
                <c:pt idx="50">
                  <c:v>1419.4099999999999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568384"/>
        <c:axId val="92071040"/>
      </c:barChart>
      <c:catAx>
        <c:axId val="9356838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92071040"/>
        <c:crosses val="autoZero"/>
        <c:auto val="0"/>
        <c:lblAlgn val="ctr"/>
        <c:lblOffset val="100"/>
        <c:noMultiLvlLbl val="0"/>
      </c:catAx>
      <c:valAx>
        <c:axId val="92071040"/>
        <c:scaling>
          <c:orientation val="minMax"/>
        </c:scaling>
        <c:delete val="0"/>
        <c:axPos val="l"/>
        <c:majorGridlines/>
        <c:numFmt formatCode="&quot;$&quot;#,##0.00" sourceLinked="1"/>
        <c:majorTickMark val="none"/>
        <c:minorTickMark val="none"/>
        <c:tickLblPos val="nextTo"/>
        <c:spPr>
          <a:ln w="9525">
            <a:noFill/>
          </a:ln>
        </c:spPr>
        <c:crossAx val="93568384"/>
        <c:crosses val="autoZero"/>
        <c:crossBetween val="between"/>
        <c:majorUnit val="250"/>
        <c:minorUnit val="50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90487</xdr:rowOff>
    </xdr:from>
    <xdr:to>
      <xdr:col>19</xdr:col>
      <xdr:colOff>323850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4</xdr:row>
      <xdr:rowOff>57150</xdr:rowOff>
    </xdr:from>
    <xdr:to>
      <xdr:col>3</xdr:col>
      <xdr:colOff>47625</xdr:colOff>
      <xdr:row>5</xdr:row>
      <xdr:rowOff>104776</xdr:rowOff>
    </xdr:to>
    <xdr:sp macro="" textlink="">
      <xdr:nvSpPr>
        <xdr:cNvPr id="3" name="Rounded Rectangular Callout 2"/>
        <xdr:cNvSpPr/>
      </xdr:nvSpPr>
      <xdr:spPr>
        <a:xfrm>
          <a:off x="2238375" y="819150"/>
          <a:ext cx="800100" cy="238126"/>
        </a:xfrm>
        <a:prstGeom prst="wedgeRoundRectCallout">
          <a:avLst>
            <a:gd name="adj1" fmla="val -4391"/>
            <a:gd name="adj2" fmla="val 375906"/>
            <a:gd name="adj3" fmla="val 16667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50" baseline="0">
              <a:solidFill>
                <a:sysClr val="windowText" lastClr="000000"/>
              </a:solidFill>
            </a:rPr>
            <a:t>Thanksgiving</a:t>
          </a:r>
        </a:p>
      </xdr:txBody>
    </xdr:sp>
    <xdr:clientData/>
  </xdr:twoCellAnchor>
  <xdr:twoCellAnchor>
    <xdr:from>
      <xdr:col>5</xdr:col>
      <xdr:colOff>428625</xdr:colOff>
      <xdr:row>9</xdr:row>
      <xdr:rowOff>142875</xdr:rowOff>
    </xdr:from>
    <xdr:to>
      <xdr:col>7</xdr:col>
      <xdr:colOff>466725</xdr:colOff>
      <xdr:row>17</xdr:row>
      <xdr:rowOff>76200</xdr:rowOff>
    </xdr:to>
    <xdr:sp macro="" textlink="">
      <xdr:nvSpPr>
        <xdr:cNvPr id="4" name="Rounded Rectangle 3"/>
        <xdr:cNvSpPr/>
      </xdr:nvSpPr>
      <xdr:spPr>
        <a:xfrm>
          <a:off x="4924425" y="1857375"/>
          <a:ext cx="1257300" cy="145732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7</xdr:col>
      <xdr:colOff>57149</xdr:colOff>
      <xdr:row>2</xdr:row>
      <xdr:rowOff>161926</xdr:rowOff>
    </xdr:from>
    <xdr:to>
      <xdr:col>9</xdr:col>
      <xdr:colOff>66674</xdr:colOff>
      <xdr:row>6</xdr:row>
      <xdr:rowOff>161926</xdr:rowOff>
    </xdr:to>
    <xdr:sp macro="" textlink="">
      <xdr:nvSpPr>
        <xdr:cNvPr id="5" name="Line Callout 1 4"/>
        <xdr:cNvSpPr/>
      </xdr:nvSpPr>
      <xdr:spPr>
        <a:xfrm>
          <a:off x="5772149" y="542926"/>
          <a:ext cx="1228725" cy="762000"/>
        </a:xfrm>
        <a:prstGeom prst="borderCallout1">
          <a:avLst>
            <a:gd name="adj1" fmla="val 18750"/>
            <a:gd name="adj2" fmla="val -8333"/>
            <a:gd name="adj3" fmla="val 170492"/>
            <a:gd name="adj4" fmla="val -30000"/>
          </a:avLst>
        </a:prstGeom>
        <a:solidFill>
          <a:schemeClr val="bg1"/>
        </a:solidFill>
        <a:ln w="158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800">
              <a:solidFill>
                <a:sysClr val="windowText" lastClr="000000"/>
              </a:solidFill>
            </a:rPr>
            <a:t>Christmas  week through to end of January </a:t>
          </a:r>
          <a:r>
            <a:rPr lang="en-CA" sz="800" baseline="0">
              <a:solidFill>
                <a:sysClr val="windowText" lastClr="000000"/>
              </a:solidFill>
            </a:rPr>
            <a:t> - need to shut down or book events, schedule maintenance, etc..</a:t>
          </a:r>
          <a:endParaRPr lang="en-CA" sz="8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87"/>
  <sheetViews>
    <sheetView topLeftCell="A153" zoomScale="75" zoomScaleNormal="75" workbookViewId="0">
      <selection activeCell="F184" sqref="F184"/>
    </sheetView>
  </sheetViews>
  <sheetFormatPr defaultRowHeight="15" x14ac:dyDescent="0.25"/>
  <cols>
    <col min="1" max="1" width="6.42578125" customWidth="1"/>
    <col min="2" max="18" width="12.140625" customWidth="1"/>
    <col min="19" max="19" width="11.42578125" customWidth="1"/>
  </cols>
  <sheetData>
    <row r="1" spans="1:24" ht="64.5" customHeight="1" x14ac:dyDescent="0.25"/>
    <row r="2" spans="1:24" x14ac:dyDescent="0.25">
      <c r="B2" s="53" t="s">
        <v>22</v>
      </c>
      <c r="C2" s="53"/>
      <c r="D2" s="53" t="s">
        <v>23</v>
      </c>
      <c r="E2" s="53"/>
      <c r="F2" s="53" t="s">
        <v>24</v>
      </c>
      <c r="G2" s="53"/>
      <c r="H2" s="53" t="s">
        <v>25</v>
      </c>
      <c r="I2" s="53"/>
      <c r="J2" s="53" t="s">
        <v>26</v>
      </c>
      <c r="K2" s="53"/>
      <c r="L2" s="53" t="s">
        <v>27</v>
      </c>
      <c r="M2" s="53"/>
      <c r="N2" s="53" t="s">
        <v>28</v>
      </c>
      <c r="O2" s="53"/>
      <c r="P2" s="53" t="s">
        <v>31</v>
      </c>
      <c r="Q2" s="53"/>
      <c r="R2" s="1" t="s">
        <v>32</v>
      </c>
    </row>
    <row r="3" spans="1:24" ht="33.75" customHeight="1" x14ac:dyDescent="0.25">
      <c r="A3" s="5" t="s">
        <v>33</v>
      </c>
      <c r="B3" s="10" t="s">
        <v>34</v>
      </c>
      <c r="C3" s="10" t="s">
        <v>35</v>
      </c>
      <c r="D3" s="10" t="s">
        <v>34</v>
      </c>
      <c r="E3" s="10" t="s">
        <v>35</v>
      </c>
      <c r="F3" s="10" t="s">
        <v>34</v>
      </c>
      <c r="G3" s="10" t="s">
        <v>35</v>
      </c>
      <c r="H3" s="10" t="s">
        <v>34</v>
      </c>
      <c r="I3" s="10" t="s">
        <v>35</v>
      </c>
      <c r="J3" s="10" t="s">
        <v>34</v>
      </c>
      <c r="K3" s="10" t="s">
        <v>35</v>
      </c>
      <c r="L3" s="10" t="s">
        <v>34</v>
      </c>
      <c r="M3" s="10" t="s">
        <v>35</v>
      </c>
      <c r="N3" s="10" t="s">
        <v>34</v>
      </c>
      <c r="O3" s="10" t="s">
        <v>35</v>
      </c>
      <c r="P3" s="2" t="s">
        <v>29</v>
      </c>
      <c r="Q3" s="2" t="s">
        <v>30</v>
      </c>
      <c r="R3" s="3"/>
      <c r="T3" t="s">
        <v>20</v>
      </c>
      <c r="U3" t="s">
        <v>21</v>
      </c>
    </row>
    <row r="4" spans="1:24" x14ac:dyDescent="0.25">
      <c r="A4" s="6">
        <v>1</v>
      </c>
      <c r="B4" s="7">
        <v>190.21</v>
      </c>
      <c r="C4" s="7">
        <v>-22.11</v>
      </c>
      <c r="D4" s="7">
        <v>303.62</v>
      </c>
      <c r="E4" s="7">
        <v>18.43</v>
      </c>
      <c r="F4" s="7">
        <v>338.87</v>
      </c>
      <c r="G4" s="7">
        <v>3.45</v>
      </c>
      <c r="H4" s="7">
        <v>328.22</v>
      </c>
      <c r="I4" s="7">
        <v>2.41</v>
      </c>
      <c r="J4" s="7">
        <v>555.69000000000005</v>
      </c>
      <c r="K4" s="7">
        <v>2.2200000000000002</v>
      </c>
      <c r="L4" s="9">
        <v>424.15</v>
      </c>
      <c r="M4" s="9">
        <v>-52.96</v>
      </c>
      <c r="N4" s="7">
        <v>329.11</v>
      </c>
      <c r="O4" s="7">
        <v>-19.05</v>
      </c>
      <c r="P4" s="7">
        <f>SUM(B4+D4+F4+H4+J4+L4+N4)</f>
        <v>2469.8700000000003</v>
      </c>
      <c r="Q4" s="7">
        <f>SUM(C4+E4+G4+I4+I4+K4+M4+O4)</f>
        <v>-65.2</v>
      </c>
      <c r="R4" s="7">
        <f>SUM(P4:Q4)</f>
        <v>2404.6700000000005</v>
      </c>
      <c r="S4" s="19" t="s">
        <v>0</v>
      </c>
      <c r="T4" s="20">
        <v>44774</v>
      </c>
      <c r="U4" s="20">
        <v>46966</v>
      </c>
    </row>
    <row r="5" spans="1:24" x14ac:dyDescent="0.25">
      <c r="A5" s="6">
        <v>2</v>
      </c>
      <c r="B5" s="7">
        <v>237.78</v>
      </c>
      <c r="C5" s="7">
        <v>-55.63</v>
      </c>
      <c r="D5" s="7">
        <v>126.03</v>
      </c>
      <c r="E5" s="7">
        <v>50.73</v>
      </c>
      <c r="F5" s="7">
        <v>315.95999999999998</v>
      </c>
      <c r="G5" s="7">
        <v>-28.04</v>
      </c>
      <c r="H5" s="7">
        <v>383.09</v>
      </c>
      <c r="I5" s="7">
        <v>0</v>
      </c>
      <c r="J5" s="7">
        <v>583.61</v>
      </c>
      <c r="K5" s="7">
        <v>26.4</v>
      </c>
      <c r="L5" s="7">
        <v>241.22</v>
      </c>
      <c r="M5" s="7">
        <v>-21.65</v>
      </c>
      <c r="N5" s="7">
        <v>435.74</v>
      </c>
      <c r="O5" s="7">
        <v>1.36</v>
      </c>
      <c r="P5" s="7">
        <f>SUM(B5+D5+F5+H5+J5+L5+N5)</f>
        <v>2323.4299999999998</v>
      </c>
      <c r="Q5" s="7">
        <f>SUM(C5+E5+G5+I5+I5+K5+M5+O5)</f>
        <v>-26.830000000000005</v>
      </c>
      <c r="R5" s="7">
        <f>SUM(P5:Q5)</f>
        <v>2296.6</v>
      </c>
      <c r="S5" s="19" t="s">
        <v>1</v>
      </c>
      <c r="T5" s="20">
        <v>47331</v>
      </c>
      <c r="U5" s="21">
        <v>40790</v>
      </c>
    </row>
    <row r="6" spans="1:24" x14ac:dyDescent="0.25">
      <c r="A6" s="6">
        <v>3</v>
      </c>
      <c r="B6" s="8">
        <v>0</v>
      </c>
      <c r="C6" s="8">
        <v>0</v>
      </c>
      <c r="D6" s="7">
        <v>255.99</v>
      </c>
      <c r="E6" s="7">
        <v>-14.47</v>
      </c>
      <c r="F6" s="7">
        <v>331.53</v>
      </c>
      <c r="G6" s="7">
        <v>1.1499999999999999</v>
      </c>
      <c r="H6" s="7">
        <v>360.65</v>
      </c>
      <c r="I6" s="7">
        <v>2.9</v>
      </c>
      <c r="J6" s="7">
        <v>737.33</v>
      </c>
      <c r="K6" s="7">
        <v>-4.67</v>
      </c>
      <c r="L6" s="7">
        <v>447.66</v>
      </c>
      <c r="M6" s="7">
        <v>-21.29</v>
      </c>
      <c r="N6" s="9">
        <v>365.41</v>
      </c>
      <c r="O6" s="9">
        <v>8.24</v>
      </c>
      <c r="P6" s="7">
        <f t="shared" ref="P6:P28" si="0">SUM(B6+D6+F6+H6+J6+L6+N6)</f>
        <v>2498.5699999999997</v>
      </c>
      <c r="Q6" s="7">
        <f t="shared" ref="Q6:Q28" si="1">SUM(C6+E6+G6+I6+I6+K6+M6+O6)</f>
        <v>-25.239999999999995</v>
      </c>
      <c r="R6" s="7">
        <f t="shared" ref="R6:R28" si="2">SUM(P6:Q6)</f>
        <v>2473.33</v>
      </c>
      <c r="S6" s="19" t="s">
        <v>2</v>
      </c>
      <c r="T6" s="21">
        <v>40791</v>
      </c>
      <c r="U6" s="21">
        <v>40797</v>
      </c>
      <c r="V6" t="s">
        <v>173</v>
      </c>
      <c r="X6" s="28" t="s">
        <v>188</v>
      </c>
    </row>
    <row r="7" spans="1:24" x14ac:dyDescent="0.25">
      <c r="A7" s="6">
        <v>4</v>
      </c>
      <c r="B7" s="7">
        <v>179.05</v>
      </c>
      <c r="C7" s="7">
        <v>-5.28</v>
      </c>
      <c r="D7" s="7">
        <v>251.97</v>
      </c>
      <c r="E7" s="7">
        <v>0.66</v>
      </c>
      <c r="F7" s="7">
        <v>270.12</v>
      </c>
      <c r="G7" s="7">
        <v>0.35</v>
      </c>
      <c r="H7" s="7">
        <v>212.4</v>
      </c>
      <c r="I7" s="7">
        <v>4.38</v>
      </c>
      <c r="J7" s="7">
        <v>531.79999999999995</v>
      </c>
      <c r="K7" s="7">
        <v>23.21</v>
      </c>
      <c r="L7" s="7">
        <v>495.24</v>
      </c>
      <c r="M7" s="7">
        <v>16.989999999999998</v>
      </c>
      <c r="N7" s="7">
        <v>248.6</v>
      </c>
      <c r="O7" s="7">
        <v>0.14000000000000001</v>
      </c>
      <c r="P7" s="7">
        <f t="shared" si="0"/>
        <v>2189.1799999999998</v>
      </c>
      <c r="Q7" s="7">
        <f t="shared" si="1"/>
        <v>44.83</v>
      </c>
      <c r="R7" s="7">
        <f t="shared" si="2"/>
        <v>2234.0099999999998</v>
      </c>
      <c r="S7" s="19" t="s">
        <v>3</v>
      </c>
      <c r="T7" s="21">
        <v>40798</v>
      </c>
      <c r="U7" s="21">
        <v>40804</v>
      </c>
    </row>
    <row r="8" spans="1:24" x14ac:dyDescent="0.25">
      <c r="A8" s="6">
        <v>5</v>
      </c>
      <c r="B8" s="7">
        <v>89.76</v>
      </c>
      <c r="C8" s="7">
        <v>1.17</v>
      </c>
      <c r="D8" s="7">
        <v>338.94</v>
      </c>
      <c r="E8" s="7">
        <v>5.2</v>
      </c>
      <c r="F8" s="7">
        <v>125.46</v>
      </c>
      <c r="G8" s="7">
        <v>-7.0000000000000007E-2</v>
      </c>
      <c r="H8" s="7">
        <v>322.93</v>
      </c>
      <c r="I8" s="7">
        <v>0.17</v>
      </c>
      <c r="J8" s="7">
        <v>573.12</v>
      </c>
      <c r="K8" s="7">
        <v>-1.85</v>
      </c>
      <c r="L8" s="7">
        <v>424.75</v>
      </c>
      <c r="M8" s="7">
        <v>-35.03</v>
      </c>
      <c r="N8" s="7">
        <v>224.57</v>
      </c>
      <c r="O8" s="7">
        <v>34.03</v>
      </c>
      <c r="P8" s="7">
        <f t="shared" si="0"/>
        <v>2099.5300000000002</v>
      </c>
      <c r="Q8" s="7">
        <f t="shared" si="1"/>
        <v>3.7899999999999991</v>
      </c>
      <c r="R8" s="7">
        <f t="shared" si="2"/>
        <v>2103.3200000000002</v>
      </c>
      <c r="S8" s="19" t="s">
        <v>4</v>
      </c>
      <c r="T8" s="21">
        <v>40805</v>
      </c>
      <c r="U8" s="21">
        <v>40811</v>
      </c>
    </row>
    <row r="9" spans="1:24" x14ac:dyDescent="0.25">
      <c r="A9" s="6">
        <v>6</v>
      </c>
      <c r="B9" s="7">
        <v>103.94</v>
      </c>
      <c r="C9" s="7">
        <v>0.26</v>
      </c>
      <c r="D9" s="7">
        <v>267.27999999999997</v>
      </c>
      <c r="E9" s="7">
        <v>0.16</v>
      </c>
      <c r="F9" s="7">
        <v>124.17</v>
      </c>
      <c r="G9" s="7">
        <v>0</v>
      </c>
      <c r="H9" s="7">
        <v>257.92</v>
      </c>
      <c r="I9" s="7">
        <v>-21.72</v>
      </c>
      <c r="J9" s="7">
        <v>351.47</v>
      </c>
      <c r="K9" s="7">
        <v>5.21</v>
      </c>
      <c r="L9" s="7">
        <v>425.64</v>
      </c>
      <c r="M9" s="7">
        <v>20.65</v>
      </c>
      <c r="N9" s="7">
        <v>262.12</v>
      </c>
      <c r="O9" s="7">
        <v>1.3</v>
      </c>
      <c r="P9" s="7">
        <f t="shared" si="0"/>
        <v>1792.54</v>
      </c>
      <c r="Q9" s="7">
        <f t="shared" si="1"/>
        <v>-15.859999999999996</v>
      </c>
      <c r="R9" s="7">
        <f t="shared" si="2"/>
        <v>1776.68</v>
      </c>
      <c r="S9" s="19" t="s">
        <v>5</v>
      </c>
      <c r="T9" s="21">
        <v>40812</v>
      </c>
      <c r="U9" s="21">
        <v>40818</v>
      </c>
    </row>
    <row r="10" spans="1:24" x14ac:dyDescent="0.25">
      <c r="A10" s="6">
        <v>7</v>
      </c>
      <c r="B10" s="7">
        <v>62.82</v>
      </c>
      <c r="C10" s="7">
        <v>0</v>
      </c>
      <c r="D10" s="7">
        <v>92.51</v>
      </c>
      <c r="E10" s="7">
        <v>-2.36</v>
      </c>
      <c r="F10" s="7">
        <v>306.36</v>
      </c>
      <c r="G10" s="7">
        <v>3.23</v>
      </c>
      <c r="H10" s="7">
        <v>335.36</v>
      </c>
      <c r="I10" s="7">
        <v>20.82</v>
      </c>
      <c r="J10" s="7">
        <v>836.44</v>
      </c>
      <c r="K10" s="7">
        <v>4.51</v>
      </c>
      <c r="L10" s="7">
        <v>250.68</v>
      </c>
      <c r="M10" s="7">
        <v>3.82</v>
      </c>
      <c r="N10" s="8">
        <v>0</v>
      </c>
      <c r="O10" s="8">
        <v>0</v>
      </c>
      <c r="P10" s="7">
        <f t="shared" si="0"/>
        <v>1884.1700000000003</v>
      </c>
      <c r="Q10" s="7">
        <f t="shared" si="1"/>
        <v>50.84</v>
      </c>
      <c r="R10" s="7">
        <f t="shared" si="2"/>
        <v>1935.0100000000002</v>
      </c>
      <c r="S10" s="19" t="s">
        <v>6</v>
      </c>
      <c r="T10" s="21">
        <v>40819</v>
      </c>
      <c r="U10" s="21">
        <v>40825</v>
      </c>
      <c r="V10" t="s">
        <v>176</v>
      </c>
    </row>
    <row r="11" spans="1:24" x14ac:dyDescent="0.25">
      <c r="A11" s="6">
        <v>8</v>
      </c>
      <c r="B11" s="8">
        <v>0</v>
      </c>
      <c r="C11" s="8">
        <v>0</v>
      </c>
      <c r="D11" s="7">
        <v>143.08000000000001</v>
      </c>
      <c r="E11" s="7">
        <v>3.36</v>
      </c>
      <c r="F11" s="7">
        <v>105.52</v>
      </c>
      <c r="G11" s="7">
        <v>0</v>
      </c>
      <c r="H11" s="7">
        <v>199.04</v>
      </c>
      <c r="I11" s="7">
        <v>16.440000000000001</v>
      </c>
      <c r="J11" s="7">
        <v>621.42999999999995</v>
      </c>
      <c r="K11" s="7">
        <v>3.16</v>
      </c>
      <c r="L11" s="7">
        <v>202.57</v>
      </c>
      <c r="M11" s="7">
        <v>-6.59</v>
      </c>
      <c r="N11" s="7">
        <v>146.11000000000001</v>
      </c>
      <c r="O11" s="7">
        <v>19.27</v>
      </c>
      <c r="P11" s="7">
        <f t="shared" si="0"/>
        <v>1417.75</v>
      </c>
      <c r="Q11" s="7">
        <f t="shared" si="1"/>
        <v>52.08</v>
      </c>
      <c r="R11" s="7">
        <f t="shared" si="2"/>
        <v>1469.83</v>
      </c>
      <c r="S11" s="19" t="s">
        <v>7</v>
      </c>
      <c r="T11" s="21">
        <v>40826</v>
      </c>
      <c r="U11" s="21">
        <v>40832</v>
      </c>
      <c r="V11" t="s">
        <v>176</v>
      </c>
    </row>
    <row r="12" spans="1:24" x14ac:dyDescent="0.25">
      <c r="A12" s="6">
        <v>9</v>
      </c>
      <c r="B12" s="7">
        <v>157.15</v>
      </c>
      <c r="C12" s="7">
        <v>3.53</v>
      </c>
      <c r="D12" s="7">
        <v>188.2</v>
      </c>
      <c r="E12" s="7">
        <v>7.95</v>
      </c>
      <c r="F12" s="7">
        <v>141.74</v>
      </c>
      <c r="G12" s="7">
        <v>-0.83</v>
      </c>
      <c r="H12" s="7">
        <v>201.46</v>
      </c>
      <c r="I12" s="7">
        <v>13.01</v>
      </c>
      <c r="J12" s="7">
        <v>444.23</v>
      </c>
      <c r="K12" s="7">
        <v>0.69</v>
      </c>
      <c r="L12" s="7">
        <v>359.66</v>
      </c>
      <c r="M12" s="7">
        <v>-13.07</v>
      </c>
      <c r="N12" s="7">
        <v>287.12</v>
      </c>
      <c r="O12" s="7">
        <v>5.56</v>
      </c>
      <c r="P12" s="7">
        <f t="shared" si="0"/>
        <v>1779.5600000000004</v>
      </c>
      <c r="Q12" s="7">
        <f t="shared" si="1"/>
        <v>29.849999999999998</v>
      </c>
      <c r="R12" s="7">
        <f t="shared" si="2"/>
        <v>1809.4100000000003</v>
      </c>
      <c r="S12" s="19" t="s">
        <v>8</v>
      </c>
      <c r="T12" s="21">
        <v>40833</v>
      </c>
      <c r="U12" s="21">
        <v>40839</v>
      </c>
    </row>
    <row r="13" spans="1:24" x14ac:dyDescent="0.25">
      <c r="A13" s="6">
        <v>10</v>
      </c>
      <c r="B13" s="7">
        <v>85.76</v>
      </c>
      <c r="C13" s="7">
        <v>0</v>
      </c>
      <c r="D13" s="7">
        <v>118.72</v>
      </c>
      <c r="E13" s="7">
        <v>-0.06</v>
      </c>
      <c r="F13" s="7">
        <v>360.2</v>
      </c>
      <c r="G13" s="7">
        <v>1.21</v>
      </c>
      <c r="H13" s="7">
        <v>154.77000000000001</v>
      </c>
      <c r="I13" s="7">
        <v>2.31</v>
      </c>
      <c r="J13" s="7">
        <v>572.15</v>
      </c>
      <c r="K13" s="7">
        <v>-1.22</v>
      </c>
      <c r="L13" s="7">
        <v>351.37</v>
      </c>
      <c r="M13" s="7">
        <v>6.89</v>
      </c>
      <c r="N13" s="7">
        <v>271.44</v>
      </c>
      <c r="O13" s="7">
        <v>-5.5</v>
      </c>
      <c r="P13" s="7">
        <f t="shared" si="0"/>
        <v>1914.4099999999999</v>
      </c>
      <c r="Q13" s="7">
        <f t="shared" si="1"/>
        <v>5.9399999999999995</v>
      </c>
      <c r="R13" s="7">
        <f t="shared" si="2"/>
        <v>1920.35</v>
      </c>
      <c r="S13" s="19" t="s">
        <v>9</v>
      </c>
      <c r="T13" s="21">
        <v>40840</v>
      </c>
      <c r="U13" s="21">
        <v>40846</v>
      </c>
    </row>
    <row r="14" spans="1:24" x14ac:dyDescent="0.25">
      <c r="A14" s="6">
        <v>11</v>
      </c>
      <c r="B14" s="7">
        <v>257.83999999999997</v>
      </c>
      <c r="C14" s="7">
        <v>5.29</v>
      </c>
      <c r="D14" s="7">
        <v>24.78</v>
      </c>
      <c r="E14" s="7">
        <v>-0.03</v>
      </c>
      <c r="F14" s="7">
        <v>231.41</v>
      </c>
      <c r="G14" s="7">
        <v>11.11</v>
      </c>
      <c r="H14" s="7">
        <v>116.39</v>
      </c>
      <c r="I14" s="7">
        <v>-0.04</v>
      </c>
      <c r="J14" s="7">
        <v>441.51</v>
      </c>
      <c r="K14" s="7">
        <v>-30.23</v>
      </c>
      <c r="L14" s="7">
        <v>420.85</v>
      </c>
      <c r="M14" s="7">
        <v>10.38</v>
      </c>
      <c r="N14" s="7">
        <v>226.15</v>
      </c>
      <c r="O14" s="7">
        <v>-21.94</v>
      </c>
      <c r="P14" s="7">
        <f t="shared" si="0"/>
        <v>1718.9299999999998</v>
      </c>
      <c r="Q14" s="7">
        <f t="shared" si="1"/>
        <v>-25.5</v>
      </c>
      <c r="R14" s="7">
        <f t="shared" si="2"/>
        <v>1693.4299999999998</v>
      </c>
      <c r="S14" s="19" t="s">
        <v>10</v>
      </c>
      <c r="T14" s="21">
        <v>40847</v>
      </c>
      <c r="U14" s="21">
        <v>40853</v>
      </c>
    </row>
    <row r="15" spans="1:24" x14ac:dyDescent="0.25">
      <c r="A15" s="6">
        <v>12</v>
      </c>
      <c r="B15" s="7">
        <v>193.56</v>
      </c>
      <c r="C15" s="7">
        <v>-13.81</v>
      </c>
      <c r="D15" s="7">
        <v>117.64</v>
      </c>
      <c r="E15" s="7">
        <v>0.11</v>
      </c>
      <c r="F15" s="7">
        <v>87.6</v>
      </c>
      <c r="G15" s="7">
        <v>0.38</v>
      </c>
      <c r="H15" s="7">
        <v>188.46</v>
      </c>
      <c r="I15" s="7">
        <v>1.4</v>
      </c>
      <c r="J15" s="7">
        <v>591.44000000000005</v>
      </c>
      <c r="K15" s="7">
        <v>-1.32</v>
      </c>
      <c r="L15" s="7">
        <v>248.58</v>
      </c>
      <c r="M15" s="7">
        <v>-0.35</v>
      </c>
      <c r="N15" s="7">
        <v>178.8</v>
      </c>
      <c r="O15" s="7">
        <v>9.92</v>
      </c>
      <c r="P15" s="7">
        <f t="shared" si="0"/>
        <v>1606.08</v>
      </c>
      <c r="Q15" s="7">
        <f t="shared" si="1"/>
        <v>-2.2699999999999996</v>
      </c>
      <c r="R15" s="7">
        <f t="shared" si="2"/>
        <v>1603.81</v>
      </c>
      <c r="S15" s="19" t="s">
        <v>11</v>
      </c>
      <c r="T15" s="21">
        <v>40854</v>
      </c>
      <c r="U15" s="21">
        <v>40860</v>
      </c>
    </row>
    <row r="16" spans="1:24" x14ac:dyDescent="0.25">
      <c r="A16" s="6">
        <v>13</v>
      </c>
      <c r="B16" s="7">
        <v>105.2</v>
      </c>
      <c r="C16" s="7">
        <v>3.2</v>
      </c>
      <c r="D16" s="7">
        <v>166.68</v>
      </c>
      <c r="E16" s="7">
        <v>-15.46</v>
      </c>
      <c r="F16" s="7">
        <v>193.05</v>
      </c>
      <c r="G16" s="7">
        <v>1.1299999999999999</v>
      </c>
      <c r="H16" s="7">
        <v>380.2</v>
      </c>
      <c r="I16" s="7">
        <v>-3.19</v>
      </c>
      <c r="J16" s="7">
        <v>432.59</v>
      </c>
      <c r="K16" s="7">
        <v>2.78</v>
      </c>
      <c r="L16" s="7">
        <v>399.26</v>
      </c>
      <c r="M16" s="7">
        <v>0.24</v>
      </c>
      <c r="N16" s="7">
        <v>114.51</v>
      </c>
      <c r="O16" s="7">
        <v>-5.18</v>
      </c>
      <c r="P16" s="7">
        <f t="shared" si="0"/>
        <v>1791.49</v>
      </c>
      <c r="Q16" s="7">
        <f t="shared" si="1"/>
        <v>-19.670000000000002</v>
      </c>
      <c r="R16" s="7">
        <f t="shared" si="2"/>
        <v>1771.82</v>
      </c>
      <c r="S16" s="19" t="s">
        <v>12</v>
      </c>
      <c r="T16" s="21">
        <v>40861</v>
      </c>
      <c r="U16" s="21">
        <v>40867</v>
      </c>
    </row>
    <row r="17" spans="1:22" x14ac:dyDescent="0.25">
      <c r="A17" s="6">
        <v>14</v>
      </c>
      <c r="B17" s="7">
        <v>110.56</v>
      </c>
      <c r="C17" s="7">
        <v>0</v>
      </c>
      <c r="D17" s="7">
        <v>152.97999999999999</v>
      </c>
      <c r="E17" s="7">
        <v>-7.0000000000000007E-2</v>
      </c>
      <c r="F17" s="7">
        <v>162.15</v>
      </c>
      <c r="G17" s="7">
        <v>1.27</v>
      </c>
      <c r="H17" s="7">
        <v>271.70999999999998</v>
      </c>
      <c r="I17" s="7">
        <v>-3.12</v>
      </c>
      <c r="J17" s="7">
        <v>415.71</v>
      </c>
      <c r="K17" s="7">
        <v>0.4</v>
      </c>
      <c r="L17" s="7">
        <v>405.58</v>
      </c>
      <c r="M17" s="7">
        <v>0.46</v>
      </c>
      <c r="N17" s="7">
        <v>272.73</v>
      </c>
      <c r="O17" s="7">
        <v>2.46</v>
      </c>
      <c r="P17" s="7">
        <f t="shared" si="0"/>
        <v>1791.4199999999998</v>
      </c>
      <c r="Q17" s="7">
        <f t="shared" si="1"/>
        <v>-1.7199999999999998</v>
      </c>
      <c r="R17" s="7">
        <f t="shared" si="2"/>
        <v>1789.6999999999998</v>
      </c>
      <c r="S17" s="19" t="s">
        <v>13</v>
      </c>
      <c r="T17" s="21">
        <v>40868</v>
      </c>
      <c r="U17" s="21">
        <v>40874</v>
      </c>
    </row>
    <row r="18" spans="1:22" x14ac:dyDescent="0.25">
      <c r="A18" s="6">
        <v>15</v>
      </c>
      <c r="B18" s="7">
        <v>173.23</v>
      </c>
      <c r="C18" s="7">
        <v>-0.03</v>
      </c>
      <c r="D18" s="7">
        <v>37.119999999999997</v>
      </c>
      <c r="E18" s="7">
        <v>3</v>
      </c>
      <c r="F18" s="7">
        <v>216.44</v>
      </c>
      <c r="G18" s="7">
        <v>-2.0099999999999998</v>
      </c>
      <c r="H18" s="7">
        <v>145.4</v>
      </c>
      <c r="I18" s="7">
        <v>-0.46</v>
      </c>
      <c r="J18" s="7">
        <v>577.49</v>
      </c>
      <c r="K18" s="7">
        <v>-3.38</v>
      </c>
      <c r="L18" s="7">
        <v>547.5</v>
      </c>
      <c r="M18" s="7">
        <v>1.57</v>
      </c>
      <c r="N18" s="7">
        <v>273.56</v>
      </c>
      <c r="O18" s="7">
        <v>5.25</v>
      </c>
      <c r="P18" s="7">
        <f t="shared" si="0"/>
        <v>1970.7399999999998</v>
      </c>
      <c r="Q18" s="7">
        <f t="shared" si="1"/>
        <v>3.4800000000000004</v>
      </c>
      <c r="R18" s="7">
        <f t="shared" si="2"/>
        <v>1974.2199999999998</v>
      </c>
      <c r="S18" s="19" t="s">
        <v>14</v>
      </c>
      <c r="T18" s="21">
        <v>40875</v>
      </c>
      <c r="U18" s="21">
        <v>40881</v>
      </c>
    </row>
    <row r="19" spans="1:22" x14ac:dyDescent="0.25">
      <c r="A19" s="6">
        <v>16</v>
      </c>
      <c r="B19" s="7">
        <v>82.56</v>
      </c>
      <c r="C19" s="7">
        <v>-0.03</v>
      </c>
      <c r="D19" s="7">
        <v>163</v>
      </c>
      <c r="E19" s="7">
        <v>0.43</v>
      </c>
      <c r="F19" s="7">
        <v>113.97</v>
      </c>
      <c r="G19" s="7">
        <v>0.02</v>
      </c>
      <c r="H19" s="7">
        <v>344.64</v>
      </c>
      <c r="I19" s="7">
        <v>12.66</v>
      </c>
      <c r="J19" s="7">
        <v>609.83000000000004</v>
      </c>
      <c r="K19" s="7">
        <v>0.02</v>
      </c>
      <c r="L19" s="7">
        <v>273.33</v>
      </c>
      <c r="M19" s="7">
        <v>0.42</v>
      </c>
      <c r="N19" s="7">
        <v>235.12</v>
      </c>
      <c r="O19" s="7">
        <v>-0.2</v>
      </c>
      <c r="P19" s="7">
        <f t="shared" si="0"/>
        <v>1822.4499999999998</v>
      </c>
      <c r="Q19" s="7">
        <f t="shared" si="1"/>
        <v>25.980000000000004</v>
      </c>
      <c r="R19" s="7">
        <f t="shared" si="2"/>
        <v>1848.4299999999998</v>
      </c>
      <c r="S19" s="19" t="s">
        <v>15</v>
      </c>
      <c r="T19" s="21">
        <v>40882</v>
      </c>
      <c r="U19" s="21">
        <v>40888</v>
      </c>
    </row>
    <row r="20" spans="1:22" x14ac:dyDescent="0.25">
      <c r="A20" s="6">
        <v>17</v>
      </c>
      <c r="B20" s="7">
        <v>109.85</v>
      </c>
      <c r="C20" s="7">
        <v>0</v>
      </c>
      <c r="D20" s="7">
        <v>181.43</v>
      </c>
      <c r="E20" s="7">
        <v>8.1999999999999993</v>
      </c>
      <c r="F20" s="7">
        <v>269.54000000000002</v>
      </c>
      <c r="G20" s="7">
        <v>-0.57999999999999996</v>
      </c>
      <c r="H20" s="7">
        <v>293.75</v>
      </c>
      <c r="I20" s="7">
        <v>0.67</v>
      </c>
      <c r="J20" s="7">
        <v>608.12</v>
      </c>
      <c r="K20" s="7">
        <v>-6</v>
      </c>
      <c r="L20" s="7">
        <v>470.52</v>
      </c>
      <c r="M20" s="7">
        <v>0.34</v>
      </c>
      <c r="N20" s="7">
        <v>93.83</v>
      </c>
      <c r="O20" s="7">
        <v>0.34</v>
      </c>
      <c r="P20" s="7">
        <f t="shared" si="0"/>
        <v>2027.04</v>
      </c>
      <c r="Q20" s="7">
        <f t="shared" si="1"/>
        <v>3.6399999999999988</v>
      </c>
      <c r="R20" s="7">
        <f t="shared" si="2"/>
        <v>2030.68</v>
      </c>
      <c r="S20" s="19" t="s">
        <v>16</v>
      </c>
      <c r="T20" s="21">
        <v>40889</v>
      </c>
      <c r="U20" s="21">
        <v>40895</v>
      </c>
    </row>
    <row r="21" spans="1:22" x14ac:dyDescent="0.25">
      <c r="A21" s="6">
        <v>18</v>
      </c>
      <c r="B21" s="7">
        <v>104.99</v>
      </c>
      <c r="C21" s="7">
        <v>0.45</v>
      </c>
      <c r="D21" s="7">
        <v>111.16</v>
      </c>
      <c r="E21" s="7">
        <v>0</v>
      </c>
      <c r="F21" s="7">
        <v>307.54000000000002</v>
      </c>
      <c r="G21" s="7">
        <v>-6.61</v>
      </c>
      <c r="H21" s="7">
        <v>160.34</v>
      </c>
      <c r="I21" s="7">
        <v>2.14</v>
      </c>
      <c r="J21" s="7">
        <v>626.63</v>
      </c>
      <c r="K21" s="7">
        <v>0</v>
      </c>
      <c r="L21" s="8">
        <v>0</v>
      </c>
      <c r="M21" s="8">
        <v>0</v>
      </c>
      <c r="N21" s="8">
        <v>0</v>
      </c>
      <c r="O21" s="8">
        <v>0</v>
      </c>
      <c r="P21" s="7">
        <f t="shared" si="0"/>
        <v>1310.6600000000001</v>
      </c>
      <c r="Q21" s="7">
        <f t="shared" si="1"/>
        <v>-1.8799999999999994</v>
      </c>
      <c r="R21" s="7">
        <f t="shared" si="2"/>
        <v>1308.78</v>
      </c>
      <c r="S21" s="19" t="s">
        <v>17</v>
      </c>
      <c r="T21" s="21">
        <v>40896</v>
      </c>
      <c r="U21" s="21">
        <v>40902</v>
      </c>
      <c r="V21" t="s">
        <v>174</v>
      </c>
    </row>
    <row r="22" spans="1:22" x14ac:dyDescent="0.25">
      <c r="A22" s="6">
        <v>19</v>
      </c>
      <c r="B22" s="8">
        <v>0</v>
      </c>
      <c r="C22" s="8">
        <v>0</v>
      </c>
      <c r="D22" s="8">
        <v>0</v>
      </c>
      <c r="E22" s="8">
        <v>0</v>
      </c>
      <c r="F22" s="7">
        <v>109.04</v>
      </c>
      <c r="G22" s="7">
        <v>2.86</v>
      </c>
      <c r="H22" s="7">
        <v>244.18</v>
      </c>
      <c r="I22" s="7">
        <v>-7.0000000000000007E-2</v>
      </c>
      <c r="J22" s="7">
        <v>315.17</v>
      </c>
      <c r="K22" s="7">
        <v>0.39</v>
      </c>
      <c r="L22" s="7">
        <v>284.32</v>
      </c>
      <c r="M22" s="7">
        <v>0.37</v>
      </c>
      <c r="N22" s="7">
        <v>114.7</v>
      </c>
      <c r="O22" s="7">
        <v>-7.49</v>
      </c>
      <c r="P22" s="7">
        <f t="shared" si="0"/>
        <v>1067.4100000000001</v>
      </c>
      <c r="Q22" s="7">
        <f t="shared" si="1"/>
        <v>-4.01</v>
      </c>
      <c r="R22" s="7">
        <f t="shared" si="2"/>
        <v>1063.4000000000001</v>
      </c>
      <c r="S22" s="19" t="s">
        <v>18</v>
      </c>
      <c r="T22" s="21">
        <v>40903</v>
      </c>
      <c r="U22" s="21">
        <v>40909</v>
      </c>
      <c r="V22" t="s">
        <v>175</v>
      </c>
    </row>
    <row r="23" spans="1:22" x14ac:dyDescent="0.25">
      <c r="A23" s="6">
        <v>20</v>
      </c>
      <c r="B23" s="7">
        <v>121.76</v>
      </c>
      <c r="C23" s="7">
        <v>10.62</v>
      </c>
      <c r="D23" s="7">
        <v>85.33</v>
      </c>
      <c r="E23" s="7">
        <v>0.02</v>
      </c>
      <c r="F23" s="7">
        <v>78.63</v>
      </c>
      <c r="G23" s="7">
        <v>0</v>
      </c>
      <c r="H23" s="7">
        <v>279.87</v>
      </c>
      <c r="I23" s="7">
        <v>0.25</v>
      </c>
      <c r="J23" s="7">
        <v>275.14999999999998</v>
      </c>
      <c r="K23" s="7">
        <v>0.36</v>
      </c>
      <c r="L23" s="7">
        <v>366.23</v>
      </c>
      <c r="M23" s="7">
        <v>0.32</v>
      </c>
      <c r="N23" s="7">
        <v>98.25</v>
      </c>
      <c r="O23" s="7">
        <v>1.63</v>
      </c>
      <c r="P23" s="7">
        <f t="shared" si="0"/>
        <v>1305.22</v>
      </c>
      <c r="Q23" s="7">
        <f t="shared" si="1"/>
        <v>13.45</v>
      </c>
      <c r="R23" s="7">
        <f t="shared" si="2"/>
        <v>1318.67</v>
      </c>
      <c r="S23" s="19" t="s">
        <v>19</v>
      </c>
      <c r="T23" s="21">
        <v>40910</v>
      </c>
      <c r="U23" s="21">
        <v>40916</v>
      </c>
    </row>
    <row r="24" spans="1:22" x14ac:dyDescent="0.25">
      <c r="A24" s="6">
        <v>21</v>
      </c>
      <c r="B24" s="7">
        <v>20.100000000000001</v>
      </c>
      <c r="C24" s="7">
        <v>0</v>
      </c>
      <c r="D24" s="7">
        <v>199.51</v>
      </c>
      <c r="E24" s="7">
        <v>1.17</v>
      </c>
      <c r="F24" s="7">
        <v>91.13</v>
      </c>
      <c r="G24" s="7">
        <v>-0.83</v>
      </c>
      <c r="H24" s="7">
        <v>288.83999999999997</v>
      </c>
      <c r="I24" s="7">
        <v>2.5499999999999998</v>
      </c>
      <c r="J24" s="7">
        <v>173.4</v>
      </c>
      <c r="K24" s="7">
        <v>1.54</v>
      </c>
      <c r="L24" s="7">
        <v>425.14</v>
      </c>
      <c r="M24" s="7">
        <v>-8.6</v>
      </c>
      <c r="N24" s="7">
        <v>159.05000000000001</v>
      </c>
      <c r="O24" s="7">
        <v>0.2</v>
      </c>
      <c r="P24" s="7">
        <f t="shared" si="0"/>
        <v>1357.1699999999998</v>
      </c>
      <c r="Q24" s="7">
        <f t="shared" si="1"/>
        <v>-1.4200000000000002</v>
      </c>
      <c r="R24" s="7">
        <f t="shared" si="2"/>
        <v>1355.7499999999998</v>
      </c>
      <c r="S24" s="19" t="s">
        <v>36</v>
      </c>
      <c r="T24" s="21">
        <v>40917</v>
      </c>
      <c r="U24" s="21">
        <v>40923</v>
      </c>
    </row>
    <row r="25" spans="1:22" x14ac:dyDescent="0.25">
      <c r="A25" s="6">
        <v>22</v>
      </c>
      <c r="B25" s="7">
        <v>100</v>
      </c>
      <c r="C25" s="7">
        <v>-0.38</v>
      </c>
      <c r="D25" s="7">
        <v>138.71</v>
      </c>
      <c r="E25" s="7">
        <v>-1.1299999999999999</v>
      </c>
      <c r="F25" s="7">
        <v>111.21</v>
      </c>
      <c r="G25" s="7">
        <v>-0.03</v>
      </c>
      <c r="H25" s="7">
        <v>243.97</v>
      </c>
      <c r="I25" s="7">
        <v>3.89</v>
      </c>
      <c r="J25" s="7">
        <v>333.99</v>
      </c>
      <c r="K25" s="7">
        <v>0.79</v>
      </c>
      <c r="L25" s="7">
        <v>193.74</v>
      </c>
      <c r="M25" s="7">
        <v>2.84</v>
      </c>
      <c r="N25" s="7">
        <v>175.23</v>
      </c>
      <c r="O25" s="7">
        <v>0</v>
      </c>
      <c r="P25" s="7">
        <f t="shared" si="0"/>
        <v>1296.8499999999999</v>
      </c>
      <c r="Q25" s="7">
        <f t="shared" si="1"/>
        <v>9.870000000000001</v>
      </c>
      <c r="R25" s="7">
        <f t="shared" si="2"/>
        <v>1306.7199999999998</v>
      </c>
      <c r="S25" s="19" t="s">
        <v>37</v>
      </c>
      <c r="T25" s="21">
        <v>40924</v>
      </c>
      <c r="U25" s="21">
        <v>40930</v>
      </c>
    </row>
    <row r="26" spans="1:22" x14ac:dyDescent="0.25">
      <c r="A26" s="6">
        <v>23</v>
      </c>
      <c r="B26" s="7">
        <v>24.3</v>
      </c>
      <c r="C26" s="7">
        <v>-1.1299999999999999</v>
      </c>
      <c r="D26" s="7">
        <v>227.98</v>
      </c>
      <c r="E26" s="7">
        <v>-1.1299999999999999</v>
      </c>
      <c r="F26" s="7">
        <v>214.17</v>
      </c>
      <c r="G26" s="7">
        <v>-0.25</v>
      </c>
      <c r="H26" s="7">
        <v>155.85</v>
      </c>
      <c r="I26" s="7">
        <v>1.42</v>
      </c>
      <c r="J26" s="7">
        <v>399.49</v>
      </c>
      <c r="K26" s="13">
        <v>35.229999999999997</v>
      </c>
      <c r="L26" s="7">
        <v>400.25</v>
      </c>
      <c r="M26" s="7">
        <v>51.17</v>
      </c>
      <c r="N26" s="7">
        <v>194.73</v>
      </c>
      <c r="O26" s="7">
        <v>0</v>
      </c>
      <c r="P26" s="7">
        <f t="shared" si="0"/>
        <v>1616.77</v>
      </c>
      <c r="Q26" s="7">
        <f t="shared" si="1"/>
        <v>86.72999999999999</v>
      </c>
      <c r="R26" s="7">
        <f t="shared" si="2"/>
        <v>1703.5</v>
      </c>
      <c r="S26" s="19" t="s">
        <v>38</v>
      </c>
      <c r="T26" s="21">
        <v>40931</v>
      </c>
      <c r="U26" s="21">
        <v>40937</v>
      </c>
    </row>
    <row r="27" spans="1:22" x14ac:dyDescent="0.25">
      <c r="A27" s="6">
        <v>24</v>
      </c>
      <c r="B27" s="7">
        <v>77.7</v>
      </c>
      <c r="C27" s="7">
        <v>-3.17</v>
      </c>
      <c r="D27" s="7">
        <v>156.88</v>
      </c>
      <c r="E27" s="7">
        <v>1.46</v>
      </c>
      <c r="F27" s="7">
        <v>128.99</v>
      </c>
      <c r="G27" s="7">
        <v>-2.46</v>
      </c>
      <c r="H27" s="7">
        <v>153.06</v>
      </c>
      <c r="I27" s="7">
        <v>0</v>
      </c>
      <c r="J27" s="7">
        <v>570.55999999999995</v>
      </c>
      <c r="K27" s="14">
        <v>-4.04</v>
      </c>
      <c r="L27" s="7">
        <v>231.42</v>
      </c>
      <c r="M27" s="7">
        <v>10.53</v>
      </c>
      <c r="N27" s="7">
        <v>219.9</v>
      </c>
      <c r="O27" s="7">
        <v>2.23</v>
      </c>
      <c r="P27" s="7">
        <f t="shared" si="0"/>
        <v>1538.5100000000002</v>
      </c>
      <c r="Q27" s="7">
        <f t="shared" si="1"/>
        <v>4.5499999999999989</v>
      </c>
      <c r="R27" s="7">
        <f t="shared" si="2"/>
        <v>1543.0600000000002</v>
      </c>
      <c r="S27" s="19" t="s">
        <v>39</v>
      </c>
      <c r="T27" s="21">
        <v>40938</v>
      </c>
      <c r="U27" s="21">
        <v>40944</v>
      </c>
    </row>
    <row r="28" spans="1:22" x14ac:dyDescent="0.25">
      <c r="A28" s="6">
        <v>25</v>
      </c>
      <c r="B28" s="7">
        <v>157.97999999999999</v>
      </c>
      <c r="C28" s="7">
        <v>0.56000000000000005</v>
      </c>
      <c r="D28" s="7">
        <v>80.430000000000007</v>
      </c>
      <c r="E28" s="7">
        <v>-3.77</v>
      </c>
      <c r="F28" s="7">
        <v>94.1</v>
      </c>
      <c r="G28" s="7">
        <v>1.69</v>
      </c>
      <c r="H28" s="7">
        <v>182.54</v>
      </c>
      <c r="I28" s="7">
        <v>0.66</v>
      </c>
      <c r="J28" s="7">
        <v>523.29999999999995</v>
      </c>
      <c r="K28" s="14">
        <v>0</v>
      </c>
      <c r="L28" s="7">
        <v>358</v>
      </c>
      <c r="M28" s="7">
        <v>-7.67</v>
      </c>
      <c r="N28" s="7">
        <v>43.28</v>
      </c>
      <c r="O28" s="7">
        <v>0.39</v>
      </c>
      <c r="P28" s="7">
        <f t="shared" si="0"/>
        <v>1439.6299999999999</v>
      </c>
      <c r="Q28" s="7">
        <f t="shared" si="1"/>
        <v>-7.48</v>
      </c>
      <c r="R28" s="7">
        <f t="shared" si="2"/>
        <v>1432.1499999999999</v>
      </c>
      <c r="S28" s="19" t="s">
        <v>40</v>
      </c>
      <c r="T28" s="21">
        <v>40945</v>
      </c>
      <c r="U28" s="21">
        <v>40951</v>
      </c>
    </row>
    <row r="29" spans="1:22" x14ac:dyDescent="0.25">
      <c r="A29" s="6">
        <v>25</v>
      </c>
      <c r="B29" s="11">
        <v>83.92</v>
      </c>
      <c r="C29" s="11">
        <v>0.7</v>
      </c>
      <c r="D29" s="11">
        <v>241.41</v>
      </c>
      <c r="E29" s="11">
        <v>13.94</v>
      </c>
      <c r="F29" s="11">
        <v>153.08000000000001</v>
      </c>
      <c r="G29" s="11">
        <v>0.47</v>
      </c>
      <c r="H29" s="11">
        <v>386.93</v>
      </c>
      <c r="I29" s="11">
        <v>3.93</v>
      </c>
      <c r="J29" s="11">
        <v>290.08</v>
      </c>
      <c r="K29" s="11">
        <v>-3.52</v>
      </c>
      <c r="L29" s="11">
        <v>318.72000000000003</v>
      </c>
      <c r="M29" s="11">
        <v>3.72</v>
      </c>
      <c r="N29" s="11">
        <v>214.78</v>
      </c>
      <c r="O29" s="11">
        <v>12.92</v>
      </c>
      <c r="P29" s="7">
        <f t="shared" ref="P29:P92" si="3">SUM(B29+D29+F29+H29+J29+L29+N29)</f>
        <v>1688.9199999999998</v>
      </c>
      <c r="Q29" s="7">
        <f t="shared" ref="Q29:Q92" si="4">SUM(C29+E29+G29+I29+I29+K29+M29+O29)</f>
        <v>36.089999999999996</v>
      </c>
      <c r="R29" s="7">
        <f t="shared" ref="R29:R92" si="5">SUM(P29:Q29)</f>
        <v>1725.0099999999998</v>
      </c>
      <c r="S29" s="19" t="s">
        <v>41</v>
      </c>
      <c r="T29" s="21">
        <v>40952</v>
      </c>
      <c r="U29" s="21">
        <v>40958</v>
      </c>
    </row>
    <row r="30" spans="1:22" x14ac:dyDescent="0.25">
      <c r="A30" s="6">
        <v>26</v>
      </c>
      <c r="B30" s="11">
        <v>243.89</v>
      </c>
      <c r="C30" s="11">
        <v>1.34</v>
      </c>
      <c r="D30" s="11">
        <v>139.75</v>
      </c>
      <c r="E30" s="11">
        <v>0.84</v>
      </c>
      <c r="F30" s="11">
        <v>250.92</v>
      </c>
      <c r="G30" s="11">
        <v>2.11</v>
      </c>
      <c r="H30" s="11">
        <v>119.48</v>
      </c>
      <c r="I30" s="11">
        <v>0</v>
      </c>
      <c r="J30" s="11">
        <v>593.01</v>
      </c>
      <c r="K30" s="11">
        <v>-1.87</v>
      </c>
      <c r="L30" s="11">
        <v>200.06</v>
      </c>
      <c r="M30" s="11">
        <v>1.19</v>
      </c>
      <c r="N30" s="11">
        <v>301.51</v>
      </c>
      <c r="O30" s="11">
        <v>0.03</v>
      </c>
      <c r="P30" s="7">
        <f t="shared" si="3"/>
        <v>1848.62</v>
      </c>
      <c r="Q30" s="7">
        <f t="shared" si="4"/>
        <v>3.6399999999999997</v>
      </c>
      <c r="R30" s="7">
        <f t="shared" si="5"/>
        <v>1852.26</v>
      </c>
      <c r="S30" s="19" t="s">
        <v>42</v>
      </c>
      <c r="T30" s="21">
        <v>40959</v>
      </c>
      <c r="U30" s="21">
        <v>40965</v>
      </c>
    </row>
    <row r="31" spans="1:22" x14ac:dyDescent="0.25">
      <c r="A31" s="6">
        <v>27</v>
      </c>
      <c r="B31" s="11">
        <v>46.77</v>
      </c>
      <c r="C31" s="11">
        <v>-0.6</v>
      </c>
      <c r="D31" s="11">
        <v>104.82</v>
      </c>
      <c r="E31" s="11">
        <v>0</v>
      </c>
      <c r="F31" s="11">
        <v>88.2</v>
      </c>
      <c r="G31" s="11">
        <v>-1.1200000000000001</v>
      </c>
      <c r="H31" s="11">
        <v>116.54</v>
      </c>
      <c r="I31" s="11">
        <v>1.43</v>
      </c>
      <c r="J31" s="11">
        <v>280.13</v>
      </c>
      <c r="K31" s="11">
        <v>-1.04</v>
      </c>
      <c r="L31" s="11">
        <v>557.13</v>
      </c>
      <c r="M31" s="11">
        <v>-4.4000000000000004</v>
      </c>
      <c r="N31" s="11">
        <v>92.97</v>
      </c>
      <c r="O31" s="11">
        <v>2.4700000000000002</v>
      </c>
      <c r="P31" s="7">
        <f t="shared" si="3"/>
        <v>1286.5600000000002</v>
      </c>
      <c r="Q31" s="7">
        <f t="shared" si="4"/>
        <v>-1.8300000000000005</v>
      </c>
      <c r="R31" s="7">
        <f t="shared" si="5"/>
        <v>1284.7300000000002</v>
      </c>
      <c r="S31" s="19" t="s">
        <v>43</v>
      </c>
      <c r="T31" s="21">
        <v>40966</v>
      </c>
      <c r="U31" s="21">
        <v>40972</v>
      </c>
    </row>
    <row r="32" spans="1:22" x14ac:dyDescent="0.25">
      <c r="A32" s="6">
        <v>28</v>
      </c>
      <c r="B32" s="11">
        <v>121.01</v>
      </c>
      <c r="C32" s="11">
        <v>2.84</v>
      </c>
      <c r="D32" s="11">
        <v>177.98</v>
      </c>
      <c r="E32" s="11">
        <v>-0.86</v>
      </c>
      <c r="F32" s="11">
        <v>287.19</v>
      </c>
      <c r="G32" s="11">
        <v>0.62</v>
      </c>
      <c r="H32" s="11">
        <v>90.89</v>
      </c>
      <c r="I32" s="11">
        <v>8.0500000000000007</v>
      </c>
      <c r="J32" s="11">
        <v>489.39</v>
      </c>
      <c r="K32" s="11">
        <v>-0.18</v>
      </c>
      <c r="L32" s="11">
        <v>344.84</v>
      </c>
      <c r="M32" s="11">
        <v>0.92</v>
      </c>
      <c r="N32" s="11">
        <v>337.11</v>
      </c>
      <c r="O32" s="11">
        <v>0</v>
      </c>
      <c r="P32" s="7">
        <f t="shared" si="3"/>
        <v>1848.4099999999999</v>
      </c>
      <c r="Q32" s="7">
        <f t="shared" si="4"/>
        <v>19.440000000000005</v>
      </c>
      <c r="R32" s="7">
        <f t="shared" si="5"/>
        <v>1867.85</v>
      </c>
      <c r="S32" s="19" t="s">
        <v>44</v>
      </c>
      <c r="T32" s="21">
        <v>40973</v>
      </c>
      <c r="U32" s="21">
        <v>40979</v>
      </c>
    </row>
    <row r="33" spans="1:22" x14ac:dyDescent="0.25">
      <c r="A33" s="6">
        <v>29</v>
      </c>
      <c r="B33" s="11">
        <v>59.87</v>
      </c>
      <c r="C33" s="11">
        <v>-0.65</v>
      </c>
      <c r="D33" s="11">
        <v>248.46</v>
      </c>
      <c r="E33" s="11">
        <v>1.22</v>
      </c>
      <c r="F33" s="11">
        <v>330.91</v>
      </c>
      <c r="G33" s="11">
        <v>-2.75</v>
      </c>
      <c r="H33" s="11">
        <v>332.07</v>
      </c>
      <c r="I33" s="11">
        <v>-1.66</v>
      </c>
      <c r="J33" s="11">
        <v>417.31</v>
      </c>
      <c r="K33" s="11">
        <v>3.12</v>
      </c>
      <c r="L33" s="11">
        <v>402.62</v>
      </c>
      <c r="M33" s="11">
        <v>0</v>
      </c>
      <c r="N33" s="11">
        <v>226.78</v>
      </c>
      <c r="O33" s="11">
        <v>0.09</v>
      </c>
      <c r="P33" s="7">
        <f t="shared" si="3"/>
        <v>2018.0199999999998</v>
      </c>
      <c r="Q33" s="7">
        <f t="shared" si="4"/>
        <v>-2.29</v>
      </c>
      <c r="R33" s="7">
        <f t="shared" si="5"/>
        <v>2015.7299999999998</v>
      </c>
      <c r="S33" s="19" t="s">
        <v>45</v>
      </c>
      <c r="T33" s="21">
        <v>40980</v>
      </c>
      <c r="U33" s="21">
        <v>40986</v>
      </c>
    </row>
    <row r="34" spans="1:22" x14ac:dyDescent="0.25">
      <c r="A34" s="6">
        <v>30</v>
      </c>
      <c r="B34" s="11">
        <v>153.19999999999999</v>
      </c>
      <c r="C34" s="11">
        <v>-0.65</v>
      </c>
      <c r="D34" s="11">
        <v>179.16</v>
      </c>
      <c r="E34" s="11">
        <v>-0.48</v>
      </c>
      <c r="F34" s="11">
        <v>142.61000000000001</v>
      </c>
      <c r="G34" s="11">
        <v>-7</v>
      </c>
      <c r="H34" s="11">
        <v>283.05</v>
      </c>
      <c r="I34" s="11">
        <v>2.48</v>
      </c>
      <c r="J34" s="11">
        <v>479.83</v>
      </c>
      <c r="K34" s="11">
        <v>4.17</v>
      </c>
      <c r="L34" s="11">
        <v>474.71</v>
      </c>
      <c r="M34" s="11">
        <v>0.42</v>
      </c>
      <c r="N34" s="11">
        <v>212.9</v>
      </c>
      <c r="O34" s="11">
        <v>-2.0699999999999998</v>
      </c>
      <c r="P34" s="7">
        <f t="shared" si="3"/>
        <v>1925.46</v>
      </c>
      <c r="Q34" s="7">
        <f t="shared" si="4"/>
        <v>-0.64999999999999858</v>
      </c>
      <c r="R34" s="7">
        <f t="shared" si="5"/>
        <v>1924.81</v>
      </c>
      <c r="S34" s="19" t="s">
        <v>46</v>
      </c>
      <c r="T34" s="21">
        <v>40987</v>
      </c>
      <c r="U34" s="21">
        <v>40993</v>
      </c>
    </row>
    <row r="35" spans="1:22" x14ac:dyDescent="0.25">
      <c r="A35" s="6">
        <v>31</v>
      </c>
      <c r="B35" s="11">
        <v>109.06</v>
      </c>
      <c r="C35" s="11">
        <v>-0.34</v>
      </c>
      <c r="D35" s="11">
        <v>187.96</v>
      </c>
      <c r="E35" s="11">
        <v>-0.48</v>
      </c>
      <c r="F35" s="11">
        <v>272.99</v>
      </c>
      <c r="G35" s="11">
        <v>-16.45</v>
      </c>
      <c r="H35" s="11">
        <v>350.75</v>
      </c>
      <c r="I35" s="11">
        <v>-28.4</v>
      </c>
      <c r="J35" s="11">
        <v>857.82</v>
      </c>
      <c r="K35" s="11">
        <v>2.2200000000000002</v>
      </c>
      <c r="L35" s="11">
        <v>373.37</v>
      </c>
      <c r="M35" s="11">
        <v>-1.55</v>
      </c>
      <c r="N35" s="11">
        <v>289.95</v>
      </c>
      <c r="O35" s="11">
        <v>6.87</v>
      </c>
      <c r="P35" s="7">
        <f t="shared" si="3"/>
        <v>2441.8999999999996</v>
      </c>
      <c r="Q35" s="7">
        <f t="shared" si="4"/>
        <v>-66.529999999999987</v>
      </c>
      <c r="R35" s="7">
        <f t="shared" si="5"/>
        <v>2375.3699999999994</v>
      </c>
      <c r="S35" s="19" t="s">
        <v>47</v>
      </c>
      <c r="T35" s="21">
        <v>40994</v>
      </c>
      <c r="U35" s="21">
        <v>41000</v>
      </c>
    </row>
    <row r="36" spans="1:22" x14ac:dyDescent="0.25">
      <c r="A36" s="6">
        <v>32</v>
      </c>
      <c r="B36" s="11">
        <v>38.47</v>
      </c>
      <c r="C36" s="11">
        <v>-0.47</v>
      </c>
      <c r="D36" s="11">
        <v>320.08</v>
      </c>
      <c r="E36" s="11">
        <v>7.36</v>
      </c>
      <c r="F36" s="11">
        <v>146.12</v>
      </c>
      <c r="G36" s="11">
        <v>0.73</v>
      </c>
      <c r="H36" s="11">
        <v>417.08</v>
      </c>
      <c r="I36" s="11">
        <v>22.51</v>
      </c>
      <c r="J36" s="11">
        <v>267.98</v>
      </c>
      <c r="K36" s="11">
        <v>-1.33</v>
      </c>
      <c r="L36" s="11">
        <v>175.57</v>
      </c>
      <c r="M36" s="11">
        <v>-5.27</v>
      </c>
      <c r="N36" s="18">
        <v>0</v>
      </c>
      <c r="O36" s="18">
        <v>0</v>
      </c>
      <c r="P36" s="7">
        <f t="shared" si="3"/>
        <v>1365.3</v>
      </c>
      <c r="Q36" s="7">
        <f t="shared" si="4"/>
        <v>46.040000000000006</v>
      </c>
      <c r="R36" s="7">
        <f t="shared" si="5"/>
        <v>1411.34</v>
      </c>
      <c r="S36" s="19" t="s">
        <v>48</v>
      </c>
      <c r="T36" s="21">
        <v>41001</v>
      </c>
      <c r="U36" s="21">
        <v>41007</v>
      </c>
      <c r="V36" t="s">
        <v>172</v>
      </c>
    </row>
    <row r="37" spans="1:22" x14ac:dyDescent="0.25">
      <c r="A37" s="6">
        <v>33</v>
      </c>
      <c r="B37" s="11">
        <v>246.38</v>
      </c>
      <c r="C37" s="11">
        <v>-2.81</v>
      </c>
      <c r="D37" s="11">
        <v>138.80000000000001</v>
      </c>
      <c r="E37" s="11">
        <v>6</v>
      </c>
      <c r="F37" s="11">
        <v>201.75</v>
      </c>
      <c r="G37" s="11">
        <v>-39.06</v>
      </c>
      <c r="H37" s="11">
        <v>445.72</v>
      </c>
      <c r="I37" s="11">
        <v>-4.04</v>
      </c>
      <c r="J37" s="11">
        <v>654.67999999999995</v>
      </c>
      <c r="K37" s="11">
        <v>-33.130000000000003</v>
      </c>
      <c r="L37" s="11">
        <v>374.62</v>
      </c>
      <c r="M37" s="11">
        <v>-0.8</v>
      </c>
      <c r="N37" s="11">
        <v>353.51</v>
      </c>
      <c r="O37" s="11">
        <v>0</v>
      </c>
      <c r="P37" s="7">
        <f t="shared" si="3"/>
        <v>2415.46</v>
      </c>
      <c r="Q37" s="7">
        <f t="shared" si="4"/>
        <v>-77.88000000000001</v>
      </c>
      <c r="R37" s="7">
        <f t="shared" si="5"/>
        <v>2337.58</v>
      </c>
      <c r="S37" s="19" t="s">
        <v>49</v>
      </c>
      <c r="T37" s="21">
        <v>41008</v>
      </c>
      <c r="U37" s="21">
        <v>41014</v>
      </c>
    </row>
    <row r="38" spans="1:22" x14ac:dyDescent="0.25">
      <c r="A38" s="6">
        <v>34</v>
      </c>
      <c r="B38" s="11">
        <v>0</v>
      </c>
      <c r="C38" s="11">
        <v>0</v>
      </c>
      <c r="D38" s="11">
        <v>140.46</v>
      </c>
      <c r="E38" s="11">
        <v>-0.65</v>
      </c>
      <c r="F38" s="11">
        <v>190.34</v>
      </c>
      <c r="G38" s="11">
        <v>-32.21</v>
      </c>
      <c r="H38" s="11">
        <v>255.65</v>
      </c>
      <c r="I38" s="11">
        <v>0</v>
      </c>
      <c r="J38" s="11">
        <v>716.67</v>
      </c>
      <c r="K38" s="11">
        <v>-0.77</v>
      </c>
      <c r="L38" s="11">
        <v>426.31</v>
      </c>
      <c r="M38" s="11">
        <v>1</v>
      </c>
      <c r="N38" s="11">
        <v>138.29</v>
      </c>
      <c r="O38" s="11">
        <v>1.32</v>
      </c>
      <c r="P38" s="7">
        <f t="shared" si="3"/>
        <v>1867.7199999999998</v>
      </c>
      <c r="Q38" s="7">
        <f t="shared" si="4"/>
        <v>-31.310000000000002</v>
      </c>
      <c r="R38" s="7">
        <f t="shared" si="5"/>
        <v>1836.4099999999999</v>
      </c>
      <c r="S38" s="19" t="s">
        <v>50</v>
      </c>
      <c r="T38" s="21">
        <v>41015</v>
      </c>
      <c r="U38" s="21">
        <v>41021</v>
      </c>
    </row>
    <row r="39" spans="1:22" x14ac:dyDescent="0.25">
      <c r="A39" s="6">
        <v>35</v>
      </c>
      <c r="B39" s="11">
        <v>83.33</v>
      </c>
      <c r="C39" s="11">
        <v>0</v>
      </c>
      <c r="D39" s="11">
        <v>273.89999999999998</v>
      </c>
      <c r="E39" s="11">
        <v>-3.9</v>
      </c>
      <c r="F39" s="11">
        <v>140.66</v>
      </c>
      <c r="G39" s="11">
        <v>-0.96</v>
      </c>
      <c r="H39" s="11">
        <v>248.98</v>
      </c>
      <c r="I39" s="11">
        <v>-22.39</v>
      </c>
      <c r="J39" s="11">
        <v>593.78</v>
      </c>
      <c r="K39" s="11">
        <v>-7.67</v>
      </c>
      <c r="L39" s="11">
        <v>488.15</v>
      </c>
      <c r="M39" s="11">
        <v>0.87</v>
      </c>
      <c r="N39" s="11">
        <v>239.8</v>
      </c>
      <c r="O39" s="11">
        <v>4.99</v>
      </c>
      <c r="P39" s="7">
        <f t="shared" si="3"/>
        <v>2068.6000000000004</v>
      </c>
      <c r="Q39" s="7">
        <f t="shared" si="4"/>
        <v>-51.45</v>
      </c>
      <c r="R39" s="7">
        <f t="shared" si="5"/>
        <v>2017.1500000000003</v>
      </c>
      <c r="S39" s="19" t="s">
        <v>51</v>
      </c>
      <c r="T39" s="21">
        <v>41022</v>
      </c>
      <c r="U39" s="21">
        <v>41028</v>
      </c>
    </row>
    <row r="40" spans="1:22" x14ac:dyDescent="0.25">
      <c r="A40" s="6">
        <v>36</v>
      </c>
      <c r="B40" s="11">
        <v>148.53</v>
      </c>
      <c r="C40" s="11">
        <v>-1.49</v>
      </c>
      <c r="D40" s="11">
        <v>197.27</v>
      </c>
      <c r="E40" s="11">
        <v>0.33</v>
      </c>
      <c r="F40" s="11">
        <v>195</v>
      </c>
      <c r="G40" s="11">
        <v>0.05</v>
      </c>
      <c r="H40" s="11">
        <v>346.36</v>
      </c>
      <c r="I40" s="11">
        <v>12.65</v>
      </c>
      <c r="J40" s="11">
        <v>514.36</v>
      </c>
      <c r="K40" s="11">
        <v>25.63</v>
      </c>
      <c r="L40" s="11">
        <v>343.83</v>
      </c>
      <c r="M40" s="11">
        <v>0.23</v>
      </c>
      <c r="N40" s="11">
        <v>185.01</v>
      </c>
      <c r="O40" s="11">
        <v>3.91</v>
      </c>
      <c r="P40" s="7">
        <f t="shared" si="3"/>
        <v>1930.36</v>
      </c>
      <c r="Q40" s="7">
        <f t="shared" si="4"/>
        <v>53.959999999999994</v>
      </c>
      <c r="R40" s="7">
        <f t="shared" si="5"/>
        <v>1984.32</v>
      </c>
      <c r="S40" s="19" t="s">
        <v>52</v>
      </c>
      <c r="T40" s="21">
        <v>41029</v>
      </c>
      <c r="U40" s="21">
        <v>41035</v>
      </c>
    </row>
    <row r="41" spans="1:22" x14ac:dyDescent="0.25">
      <c r="A41" s="6">
        <v>37</v>
      </c>
      <c r="B41" s="11">
        <v>78.37</v>
      </c>
      <c r="C41" s="11">
        <v>0.46</v>
      </c>
      <c r="D41" s="11">
        <v>210.64</v>
      </c>
      <c r="E41" s="11">
        <v>0</v>
      </c>
      <c r="F41" s="11">
        <v>159.04</v>
      </c>
      <c r="G41" s="11">
        <v>-2.4700000000000002</v>
      </c>
      <c r="H41" s="11">
        <v>114.14</v>
      </c>
      <c r="I41" s="11">
        <v>0</v>
      </c>
      <c r="J41" s="11">
        <v>493.56</v>
      </c>
      <c r="K41" s="11">
        <v>1.45</v>
      </c>
      <c r="L41" s="11">
        <v>476.41</v>
      </c>
      <c r="M41" s="11">
        <v>-2.78</v>
      </c>
      <c r="N41" s="11">
        <v>265.37</v>
      </c>
      <c r="O41" s="11">
        <v>-2.06</v>
      </c>
      <c r="P41" s="7">
        <f t="shared" si="3"/>
        <v>1797.5300000000002</v>
      </c>
      <c r="Q41" s="7">
        <f t="shared" si="4"/>
        <v>-5.4</v>
      </c>
      <c r="R41" s="7">
        <f t="shared" si="5"/>
        <v>1792.13</v>
      </c>
      <c r="S41" s="19" t="s">
        <v>53</v>
      </c>
      <c r="T41" s="21">
        <v>41036</v>
      </c>
      <c r="U41" s="21">
        <v>41042</v>
      </c>
    </row>
    <row r="42" spans="1:22" x14ac:dyDescent="0.25">
      <c r="A42" s="6">
        <v>38</v>
      </c>
      <c r="B42" s="11">
        <v>161.52000000000001</v>
      </c>
      <c r="C42" s="11">
        <v>0.7</v>
      </c>
      <c r="D42" s="11">
        <v>268.2</v>
      </c>
      <c r="E42" s="11">
        <v>1.51</v>
      </c>
      <c r="F42" s="11">
        <v>161.91</v>
      </c>
      <c r="G42" s="11">
        <v>-3.91</v>
      </c>
      <c r="H42" s="11">
        <v>182.78</v>
      </c>
      <c r="I42" s="11">
        <v>5.2</v>
      </c>
      <c r="J42" s="11">
        <v>544.30999999999995</v>
      </c>
      <c r="K42" s="11">
        <v>1.73</v>
      </c>
      <c r="L42" s="11">
        <v>310.86</v>
      </c>
      <c r="M42" s="11">
        <v>3.96</v>
      </c>
      <c r="N42" s="11">
        <v>255.72</v>
      </c>
      <c r="O42" s="11">
        <v>-1.04</v>
      </c>
      <c r="P42" s="7">
        <f t="shared" si="3"/>
        <v>1885.3</v>
      </c>
      <c r="Q42" s="7">
        <f t="shared" si="4"/>
        <v>13.350000000000001</v>
      </c>
      <c r="R42" s="7">
        <f t="shared" si="5"/>
        <v>1898.6499999999999</v>
      </c>
      <c r="S42" s="19" t="s">
        <v>54</v>
      </c>
      <c r="T42" s="21">
        <v>41043</v>
      </c>
      <c r="U42" s="21">
        <v>41049</v>
      </c>
    </row>
    <row r="43" spans="1:22" x14ac:dyDescent="0.25">
      <c r="A43" s="6">
        <v>39</v>
      </c>
      <c r="B43" s="11">
        <v>402.88</v>
      </c>
      <c r="C43" s="11">
        <v>0</v>
      </c>
      <c r="D43" s="11">
        <v>194.57</v>
      </c>
      <c r="E43" s="11">
        <v>-3.18</v>
      </c>
      <c r="F43" s="11">
        <v>134.22</v>
      </c>
      <c r="G43" s="11">
        <v>0.37</v>
      </c>
      <c r="H43" s="11">
        <v>234.46</v>
      </c>
      <c r="I43" s="11">
        <v>0</v>
      </c>
      <c r="J43" s="11">
        <v>747.68</v>
      </c>
      <c r="K43" s="11">
        <v>0.11</v>
      </c>
      <c r="L43" s="11">
        <v>326.91000000000003</v>
      </c>
      <c r="M43" s="11">
        <v>0.87</v>
      </c>
      <c r="N43" s="11">
        <v>192</v>
      </c>
      <c r="O43" s="11">
        <v>0</v>
      </c>
      <c r="P43" s="7">
        <f t="shared" si="3"/>
        <v>2232.7200000000003</v>
      </c>
      <c r="Q43" s="7">
        <f t="shared" si="4"/>
        <v>-1.83</v>
      </c>
      <c r="R43" s="7">
        <f t="shared" si="5"/>
        <v>2230.8900000000003</v>
      </c>
      <c r="S43" s="19" t="s">
        <v>55</v>
      </c>
      <c r="T43" s="21">
        <v>41050</v>
      </c>
      <c r="U43" s="21">
        <v>41056</v>
      </c>
    </row>
    <row r="44" spans="1:22" x14ac:dyDescent="0.25">
      <c r="A44" s="6">
        <v>40</v>
      </c>
      <c r="B44" s="11">
        <v>87.24</v>
      </c>
      <c r="C44" s="11">
        <v>0.5</v>
      </c>
      <c r="D44" s="11">
        <v>205.25</v>
      </c>
      <c r="E44" s="11">
        <v>-0.1</v>
      </c>
      <c r="F44" s="11">
        <v>257.63</v>
      </c>
      <c r="G44" s="11">
        <v>0.68</v>
      </c>
      <c r="H44" s="11">
        <v>309.79000000000002</v>
      </c>
      <c r="I44" s="11">
        <v>-36.380000000000003</v>
      </c>
      <c r="J44" s="11">
        <v>695.9</v>
      </c>
      <c r="K44" s="11">
        <v>1.04</v>
      </c>
      <c r="L44" s="11">
        <v>253.33</v>
      </c>
      <c r="M44" s="11">
        <v>-0.12</v>
      </c>
      <c r="N44" s="11">
        <v>261.72000000000003</v>
      </c>
      <c r="O44" s="11">
        <v>-14.5</v>
      </c>
      <c r="P44" s="7">
        <f t="shared" si="3"/>
        <v>2070.8599999999997</v>
      </c>
      <c r="Q44" s="7">
        <f t="shared" si="4"/>
        <v>-85.26</v>
      </c>
      <c r="R44" s="7">
        <f t="shared" si="5"/>
        <v>1985.5999999999997</v>
      </c>
      <c r="S44" s="19" t="s">
        <v>56</v>
      </c>
      <c r="T44" s="21">
        <v>41057</v>
      </c>
      <c r="U44" s="21">
        <v>41063</v>
      </c>
    </row>
    <row r="45" spans="1:22" x14ac:dyDescent="0.25">
      <c r="A45" s="6">
        <v>41</v>
      </c>
      <c r="B45" s="11">
        <v>123.05</v>
      </c>
      <c r="C45" s="11">
        <v>0</v>
      </c>
      <c r="D45" s="11">
        <v>270.82</v>
      </c>
      <c r="E45" s="11">
        <v>-0.19</v>
      </c>
      <c r="F45" s="11">
        <v>185.34</v>
      </c>
      <c r="G45" s="11">
        <v>-0.26</v>
      </c>
      <c r="H45" s="11">
        <v>353.29</v>
      </c>
      <c r="I45" s="11">
        <v>8.1999999999999993</v>
      </c>
      <c r="J45" s="11">
        <v>671.91</v>
      </c>
      <c r="K45" s="11">
        <v>-1</v>
      </c>
      <c r="L45" s="11">
        <v>376.76</v>
      </c>
      <c r="M45" s="11">
        <v>-3.36</v>
      </c>
      <c r="N45" s="11">
        <v>181.52</v>
      </c>
      <c r="O45" s="11">
        <v>8.1</v>
      </c>
      <c r="P45" s="7">
        <f t="shared" si="3"/>
        <v>2162.69</v>
      </c>
      <c r="Q45" s="7">
        <f t="shared" si="4"/>
        <v>19.689999999999998</v>
      </c>
      <c r="R45" s="7">
        <f t="shared" si="5"/>
        <v>2182.38</v>
      </c>
      <c r="S45" s="19" t="s">
        <v>57</v>
      </c>
      <c r="T45" s="21">
        <v>41064</v>
      </c>
      <c r="U45" s="21">
        <v>41070</v>
      </c>
    </row>
    <row r="46" spans="1:22" x14ac:dyDescent="0.25">
      <c r="A46" s="6">
        <v>42</v>
      </c>
      <c r="B46" s="11">
        <v>166.37</v>
      </c>
      <c r="C46" s="11">
        <v>0</v>
      </c>
      <c r="D46" s="11">
        <v>289.76</v>
      </c>
      <c r="E46" s="11">
        <v>-6.47</v>
      </c>
      <c r="F46" s="11">
        <v>249.45</v>
      </c>
      <c r="G46" s="11">
        <v>0.41</v>
      </c>
      <c r="H46" s="11">
        <v>269.44</v>
      </c>
      <c r="I46" s="11">
        <v>0</v>
      </c>
      <c r="J46" s="11">
        <v>566.57000000000005</v>
      </c>
      <c r="K46" s="11">
        <v>-49.68</v>
      </c>
      <c r="L46" s="11">
        <v>417.9</v>
      </c>
      <c r="M46" s="11">
        <v>-1.77</v>
      </c>
      <c r="N46" s="11">
        <v>350.61</v>
      </c>
      <c r="O46" s="11">
        <v>3.4</v>
      </c>
      <c r="P46" s="7">
        <f t="shared" si="3"/>
        <v>2310.1000000000004</v>
      </c>
      <c r="Q46" s="7">
        <f t="shared" si="4"/>
        <v>-54.110000000000007</v>
      </c>
      <c r="R46" s="7">
        <f t="shared" si="5"/>
        <v>2255.9900000000002</v>
      </c>
      <c r="S46" s="19" t="s">
        <v>58</v>
      </c>
      <c r="T46" s="21">
        <v>41071</v>
      </c>
      <c r="U46" s="21">
        <v>41077</v>
      </c>
    </row>
    <row r="47" spans="1:22" x14ac:dyDescent="0.25">
      <c r="A47" s="6">
        <v>43</v>
      </c>
      <c r="B47" s="11">
        <v>50.19</v>
      </c>
      <c r="C47" s="11">
        <v>8.09</v>
      </c>
      <c r="D47" s="11">
        <v>157.37</v>
      </c>
      <c r="E47" s="11">
        <v>0.5</v>
      </c>
      <c r="F47" s="11">
        <v>129.59</v>
      </c>
      <c r="G47" s="11">
        <v>0.91</v>
      </c>
      <c r="H47" s="11">
        <v>431.18</v>
      </c>
      <c r="I47" s="11">
        <v>26.84</v>
      </c>
      <c r="J47" s="11">
        <v>679.5</v>
      </c>
      <c r="K47" s="11">
        <v>-0.47</v>
      </c>
      <c r="L47" s="11">
        <v>351.45</v>
      </c>
      <c r="M47" s="11">
        <v>0.13</v>
      </c>
      <c r="N47" s="11">
        <v>104.04</v>
      </c>
      <c r="O47" s="11">
        <v>9.01</v>
      </c>
      <c r="P47" s="7">
        <f t="shared" si="3"/>
        <v>1903.32</v>
      </c>
      <c r="Q47" s="7">
        <f t="shared" si="4"/>
        <v>71.850000000000009</v>
      </c>
      <c r="R47" s="7">
        <f t="shared" si="5"/>
        <v>1975.1699999999998</v>
      </c>
      <c r="S47" s="19" t="s">
        <v>59</v>
      </c>
      <c r="T47" s="21">
        <v>41078</v>
      </c>
      <c r="U47" s="21">
        <v>41084</v>
      </c>
    </row>
    <row r="48" spans="1:22" x14ac:dyDescent="0.25">
      <c r="A48" s="6">
        <v>44</v>
      </c>
      <c r="B48" s="11">
        <v>77.489999999999995</v>
      </c>
      <c r="C48" s="11">
        <v>0</v>
      </c>
      <c r="D48" s="11">
        <v>75.67</v>
      </c>
      <c r="E48" s="11">
        <v>-0.79</v>
      </c>
      <c r="F48" s="11">
        <v>194.02</v>
      </c>
      <c r="G48" s="11">
        <v>0.64</v>
      </c>
      <c r="H48" s="11">
        <v>395.63</v>
      </c>
      <c r="I48" s="11">
        <v>-23.69</v>
      </c>
      <c r="J48" s="11">
        <v>605.35</v>
      </c>
      <c r="K48" s="11">
        <v>0.56000000000000005</v>
      </c>
      <c r="L48" s="11">
        <v>204.95</v>
      </c>
      <c r="M48" s="11">
        <v>0.86</v>
      </c>
      <c r="N48" s="18">
        <v>0</v>
      </c>
      <c r="O48" s="18">
        <v>0</v>
      </c>
      <c r="P48" s="7">
        <f t="shared" si="3"/>
        <v>1553.11</v>
      </c>
      <c r="Q48" s="7">
        <f t="shared" si="4"/>
        <v>-46.11</v>
      </c>
      <c r="R48" s="7">
        <f t="shared" si="5"/>
        <v>1507</v>
      </c>
      <c r="S48" s="19" t="s">
        <v>60</v>
      </c>
      <c r="T48" s="21">
        <v>41085</v>
      </c>
      <c r="U48" s="21">
        <v>41091</v>
      </c>
      <c r="V48" t="s">
        <v>173</v>
      </c>
    </row>
    <row r="49" spans="1:28" x14ac:dyDescent="0.25">
      <c r="A49" s="6">
        <v>45</v>
      </c>
      <c r="B49" s="11">
        <v>118.52</v>
      </c>
      <c r="C49" s="11">
        <v>9.8000000000000007</v>
      </c>
      <c r="D49" s="11">
        <v>232.9</v>
      </c>
      <c r="E49" s="11">
        <v>0.38</v>
      </c>
      <c r="F49" s="11">
        <v>238.9</v>
      </c>
      <c r="G49" s="11">
        <v>0.64</v>
      </c>
      <c r="H49" s="11">
        <v>409.87</v>
      </c>
      <c r="I49" s="11">
        <v>-7.51</v>
      </c>
      <c r="J49" s="11">
        <v>532.37</v>
      </c>
      <c r="K49" s="11">
        <v>0.36</v>
      </c>
      <c r="L49" s="11">
        <v>396.05</v>
      </c>
      <c r="M49" s="11">
        <v>1.26</v>
      </c>
      <c r="N49" s="11">
        <v>124.39</v>
      </c>
      <c r="O49" s="11">
        <v>0.02</v>
      </c>
      <c r="P49" s="7">
        <f t="shared" si="3"/>
        <v>2053</v>
      </c>
      <c r="Q49" s="7">
        <f t="shared" si="4"/>
        <v>-2.5599999999999974</v>
      </c>
      <c r="R49" s="7">
        <f t="shared" si="5"/>
        <v>2050.44</v>
      </c>
      <c r="S49" s="19" t="s">
        <v>61</v>
      </c>
      <c r="T49" s="21">
        <v>41092</v>
      </c>
      <c r="U49" s="21">
        <v>41098</v>
      </c>
    </row>
    <row r="50" spans="1:28" x14ac:dyDescent="0.25">
      <c r="A50" s="6">
        <v>46</v>
      </c>
      <c r="B50" s="11">
        <v>80.099999999999994</v>
      </c>
      <c r="C50" s="11">
        <v>1.93</v>
      </c>
      <c r="D50" s="11">
        <v>241.03</v>
      </c>
      <c r="E50" s="11">
        <v>-1.4</v>
      </c>
      <c r="F50" s="11">
        <v>153.74</v>
      </c>
      <c r="G50" s="11">
        <v>0.79</v>
      </c>
      <c r="H50" s="11">
        <v>373.11</v>
      </c>
      <c r="I50" s="11">
        <v>-17.16</v>
      </c>
      <c r="J50" s="11">
        <v>483.59</v>
      </c>
      <c r="K50" s="11">
        <v>0.81</v>
      </c>
      <c r="L50" s="11">
        <v>424.8</v>
      </c>
      <c r="M50" s="11">
        <v>0.04</v>
      </c>
      <c r="N50" s="11">
        <v>174.36</v>
      </c>
      <c r="O50" s="11">
        <v>-1.54</v>
      </c>
      <c r="P50" s="7">
        <f t="shared" si="3"/>
        <v>1930.73</v>
      </c>
      <c r="Q50" s="7">
        <f t="shared" si="4"/>
        <v>-33.69</v>
      </c>
      <c r="R50" s="7">
        <f t="shared" si="5"/>
        <v>1897.04</v>
      </c>
      <c r="S50" s="19" t="s">
        <v>62</v>
      </c>
      <c r="T50" s="21">
        <v>41099</v>
      </c>
      <c r="U50" s="21">
        <v>41105</v>
      </c>
    </row>
    <row r="51" spans="1:28" x14ac:dyDescent="0.25">
      <c r="A51" s="6">
        <v>47</v>
      </c>
      <c r="B51" s="11">
        <v>159.22</v>
      </c>
      <c r="C51" s="11">
        <v>-0.02</v>
      </c>
      <c r="D51" s="11">
        <v>200.11</v>
      </c>
      <c r="E51" s="11">
        <v>0.23</v>
      </c>
      <c r="F51" s="11">
        <v>160.5</v>
      </c>
      <c r="G51" s="11">
        <v>-0.3</v>
      </c>
      <c r="H51" s="11">
        <v>316.23</v>
      </c>
      <c r="I51" s="11">
        <v>-0.62</v>
      </c>
      <c r="J51" s="11">
        <v>315.67</v>
      </c>
      <c r="K51" s="11">
        <v>1.1499999999999999</v>
      </c>
      <c r="L51" s="11">
        <v>469.59</v>
      </c>
      <c r="M51" s="11">
        <v>-2.2200000000000002</v>
      </c>
      <c r="N51" s="11">
        <v>151.26</v>
      </c>
      <c r="O51" s="11">
        <v>0</v>
      </c>
      <c r="P51" s="7">
        <f t="shared" si="3"/>
        <v>1772.58</v>
      </c>
      <c r="Q51" s="7">
        <f t="shared" si="4"/>
        <v>-2.4000000000000004</v>
      </c>
      <c r="R51" s="7">
        <f t="shared" si="5"/>
        <v>1770.1799999999998</v>
      </c>
      <c r="S51" s="19" t="s">
        <v>63</v>
      </c>
      <c r="T51" s="21">
        <v>41106</v>
      </c>
      <c r="U51" s="21">
        <v>41112</v>
      </c>
    </row>
    <row r="52" spans="1:28" x14ac:dyDescent="0.25">
      <c r="A52" s="6">
        <v>48</v>
      </c>
      <c r="B52" s="11">
        <v>102.48</v>
      </c>
      <c r="C52" s="11">
        <v>-0.01</v>
      </c>
      <c r="D52" s="11">
        <v>303.97000000000003</v>
      </c>
      <c r="E52" s="11">
        <v>-1.97</v>
      </c>
      <c r="F52" s="11">
        <v>429.27</v>
      </c>
      <c r="G52" s="11">
        <v>-0.4</v>
      </c>
      <c r="H52" s="11">
        <v>338.4</v>
      </c>
      <c r="I52" s="11">
        <v>-2.5299999999999998</v>
      </c>
      <c r="J52" s="11">
        <v>329.67</v>
      </c>
      <c r="K52" s="11">
        <v>0.17</v>
      </c>
      <c r="L52" s="11">
        <v>566.39</v>
      </c>
      <c r="M52" s="11">
        <v>1.39</v>
      </c>
      <c r="N52" s="11">
        <v>260.04000000000002</v>
      </c>
      <c r="O52" s="11"/>
      <c r="P52" s="7">
        <f t="shared" si="3"/>
        <v>2330.2199999999998</v>
      </c>
      <c r="Q52" s="7">
        <f t="shared" si="4"/>
        <v>-5.88</v>
      </c>
      <c r="R52" s="7">
        <f t="shared" si="5"/>
        <v>2324.3399999999997</v>
      </c>
      <c r="S52" s="19" t="s">
        <v>64</v>
      </c>
      <c r="T52" s="21">
        <v>41113</v>
      </c>
      <c r="U52" s="21">
        <v>41119</v>
      </c>
    </row>
    <row r="53" spans="1:28" x14ac:dyDescent="0.25">
      <c r="A53" s="6">
        <v>49</v>
      </c>
      <c r="B53" s="11">
        <v>97.1</v>
      </c>
      <c r="C53" s="11">
        <v>-2.25</v>
      </c>
      <c r="D53" s="11">
        <v>290.94</v>
      </c>
      <c r="E53" s="11">
        <v>0.46</v>
      </c>
      <c r="F53" s="11">
        <v>195.82</v>
      </c>
      <c r="G53" s="11">
        <v>0.16</v>
      </c>
      <c r="H53" s="11">
        <v>192.75</v>
      </c>
      <c r="I53" s="11">
        <v>-23</v>
      </c>
      <c r="J53" s="11">
        <v>432.68</v>
      </c>
      <c r="K53" s="11">
        <v>0.3</v>
      </c>
      <c r="L53" s="11">
        <v>424.77</v>
      </c>
      <c r="M53" s="11">
        <v>0.02</v>
      </c>
      <c r="N53" s="11">
        <v>281.27</v>
      </c>
      <c r="O53" s="11">
        <v>0.94</v>
      </c>
      <c r="P53" s="7">
        <f t="shared" si="3"/>
        <v>1915.33</v>
      </c>
      <c r="Q53" s="7">
        <f t="shared" si="4"/>
        <v>-46.37</v>
      </c>
      <c r="R53" s="7">
        <f t="shared" si="5"/>
        <v>1868.96</v>
      </c>
      <c r="S53" s="19" t="s">
        <v>65</v>
      </c>
      <c r="T53" s="21">
        <v>41120</v>
      </c>
      <c r="U53" s="21">
        <v>41126</v>
      </c>
    </row>
    <row r="54" spans="1:28" x14ac:dyDescent="0.25">
      <c r="A54" s="6">
        <v>50</v>
      </c>
      <c r="B54" s="11">
        <v>201.95</v>
      </c>
      <c r="C54" s="11">
        <v>1.17</v>
      </c>
      <c r="D54" s="11">
        <v>181.28</v>
      </c>
      <c r="E54" s="11">
        <v>0</v>
      </c>
      <c r="F54" s="11">
        <v>264.54000000000002</v>
      </c>
      <c r="G54" s="11">
        <v>-0.23</v>
      </c>
      <c r="H54" s="11">
        <v>222.02</v>
      </c>
      <c r="I54" s="11"/>
      <c r="J54" s="11">
        <v>258.66000000000003</v>
      </c>
      <c r="K54" s="11"/>
      <c r="L54" s="11">
        <v>215.6</v>
      </c>
      <c r="M54" s="11">
        <v>0.02</v>
      </c>
      <c r="N54" s="11">
        <v>79.75</v>
      </c>
      <c r="O54" s="11">
        <v>-5.35</v>
      </c>
      <c r="P54" s="7">
        <f t="shared" si="3"/>
        <v>1423.8</v>
      </c>
      <c r="Q54" s="7">
        <f t="shared" si="4"/>
        <v>-4.3899999999999997</v>
      </c>
      <c r="R54" s="7">
        <f t="shared" si="5"/>
        <v>1419.4099999999999</v>
      </c>
      <c r="S54" s="19" t="s">
        <v>66</v>
      </c>
      <c r="T54" s="21">
        <v>41127</v>
      </c>
      <c r="U54" s="21">
        <v>41133</v>
      </c>
    </row>
    <row r="55" spans="1:28" x14ac:dyDescent="0.25">
      <c r="A55" s="6">
        <v>302</v>
      </c>
      <c r="B55" s="11">
        <v>172.16</v>
      </c>
      <c r="C55" s="11">
        <v>-0.63</v>
      </c>
      <c r="D55" s="11">
        <v>394.97</v>
      </c>
      <c r="E55" s="11">
        <v>3.36</v>
      </c>
      <c r="F55" s="11">
        <v>216.45</v>
      </c>
      <c r="G55" s="11">
        <v>21.45</v>
      </c>
      <c r="H55" s="11">
        <v>208.72</v>
      </c>
      <c r="I55" s="11">
        <v>-2.5</v>
      </c>
      <c r="J55" s="11">
        <v>486.64</v>
      </c>
      <c r="K55" s="11">
        <v>-0.31</v>
      </c>
      <c r="L55" s="11">
        <v>302.56</v>
      </c>
      <c r="M55" s="11">
        <v>-2.79</v>
      </c>
      <c r="N55" s="11">
        <v>95.96</v>
      </c>
      <c r="O55" s="11">
        <v>4.6100000000000003</v>
      </c>
      <c r="P55" s="7">
        <f t="shared" si="3"/>
        <v>1877.46</v>
      </c>
      <c r="Q55" s="7">
        <f t="shared" si="4"/>
        <v>20.69</v>
      </c>
      <c r="R55" s="7">
        <f t="shared" si="5"/>
        <v>1898.15</v>
      </c>
      <c r="S55" s="19" t="s">
        <v>67</v>
      </c>
      <c r="T55" s="21">
        <v>41134</v>
      </c>
      <c r="U55" s="21">
        <v>41140</v>
      </c>
    </row>
    <row r="56" spans="1:28" x14ac:dyDescent="0.25">
      <c r="A56" s="6">
        <v>52</v>
      </c>
      <c r="B56" s="11">
        <v>195.33</v>
      </c>
      <c r="C56" s="11">
        <v>-0.41</v>
      </c>
      <c r="D56" s="11">
        <v>124.21</v>
      </c>
      <c r="E56" s="11">
        <v>-0.48</v>
      </c>
      <c r="F56" s="11">
        <v>190.72</v>
      </c>
      <c r="G56" s="11">
        <v>0.72</v>
      </c>
      <c r="H56" s="11">
        <v>314.01</v>
      </c>
      <c r="I56" s="11">
        <v>0.01</v>
      </c>
      <c r="J56" s="11">
        <v>501.4</v>
      </c>
      <c r="K56" s="11">
        <v>-26.34</v>
      </c>
      <c r="L56" s="11">
        <v>270.64</v>
      </c>
      <c r="M56" s="11">
        <v>1.77</v>
      </c>
      <c r="N56" s="11">
        <v>407.15</v>
      </c>
      <c r="O56" s="11">
        <v>0</v>
      </c>
      <c r="P56" s="7">
        <f t="shared" si="3"/>
        <v>2003.46</v>
      </c>
      <c r="Q56" s="7">
        <f t="shared" si="4"/>
        <v>-24.72</v>
      </c>
      <c r="R56" s="7">
        <f t="shared" si="5"/>
        <v>1978.74</v>
      </c>
      <c r="S56" s="19" t="s">
        <v>68</v>
      </c>
      <c r="T56" s="21">
        <v>41141</v>
      </c>
      <c r="U56" s="21">
        <v>41147</v>
      </c>
    </row>
    <row r="57" spans="1:28" x14ac:dyDescent="0.25">
      <c r="A57" s="6">
        <v>53</v>
      </c>
      <c r="B57" s="11">
        <v>252.47</v>
      </c>
      <c r="C57" s="11">
        <v>0.81</v>
      </c>
      <c r="D57" s="11">
        <v>271.54000000000002</v>
      </c>
      <c r="E57" s="11">
        <v>-33.36</v>
      </c>
      <c r="F57" s="11">
        <v>293.23</v>
      </c>
      <c r="G57" s="11">
        <v>-0.1</v>
      </c>
      <c r="H57" s="11">
        <v>316.83</v>
      </c>
      <c r="I57" s="11">
        <v>0.14000000000000001</v>
      </c>
      <c r="J57" s="11">
        <v>316.18</v>
      </c>
      <c r="K57" s="11">
        <v>-0.19</v>
      </c>
      <c r="L57" s="11">
        <v>422.36</v>
      </c>
      <c r="M57" s="11">
        <v>-0.68</v>
      </c>
      <c r="N57" s="11">
        <v>270.89</v>
      </c>
      <c r="O57" s="11">
        <v>-7.96</v>
      </c>
      <c r="P57" s="7">
        <f t="shared" si="3"/>
        <v>2143.5</v>
      </c>
      <c r="Q57" s="7">
        <f t="shared" si="4"/>
        <v>-41.199999999999996</v>
      </c>
      <c r="R57" s="7">
        <f t="shared" si="5"/>
        <v>2102.3000000000002</v>
      </c>
      <c r="S57" s="19" t="s">
        <v>69</v>
      </c>
      <c r="T57" s="21">
        <v>41148</v>
      </c>
      <c r="U57" s="21">
        <v>41154</v>
      </c>
    </row>
    <row r="58" spans="1:28" x14ac:dyDescent="0.25">
      <c r="A58" s="6">
        <v>54</v>
      </c>
      <c r="B58" s="11">
        <v>160.76</v>
      </c>
      <c r="C58" s="11">
        <v>-18.02</v>
      </c>
      <c r="D58" s="11">
        <v>149.62</v>
      </c>
      <c r="E58" s="11">
        <v>-0.75</v>
      </c>
      <c r="F58" s="11">
        <v>222.01</v>
      </c>
      <c r="G58" s="11">
        <v>-20</v>
      </c>
      <c r="H58" s="11">
        <v>328.64</v>
      </c>
      <c r="I58" s="11">
        <v>0.01</v>
      </c>
      <c r="J58" s="11">
        <v>486.53</v>
      </c>
      <c r="K58" s="11">
        <v>6.09</v>
      </c>
      <c r="L58" s="11">
        <v>393.49</v>
      </c>
      <c r="M58" s="11">
        <v>-34.69</v>
      </c>
      <c r="N58" s="11">
        <v>263.16000000000003</v>
      </c>
      <c r="O58" s="11">
        <v>0</v>
      </c>
      <c r="P58" s="7">
        <f t="shared" si="3"/>
        <v>2004.21</v>
      </c>
      <c r="Q58" s="7">
        <f t="shared" si="4"/>
        <v>-67.349999999999994</v>
      </c>
      <c r="R58" s="7">
        <f t="shared" si="5"/>
        <v>1936.8600000000001</v>
      </c>
      <c r="S58" s="19" t="s">
        <v>70</v>
      </c>
      <c r="T58" s="21">
        <v>41155</v>
      </c>
      <c r="U58" s="21">
        <v>41161</v>
      </c>
    </row>
    <row r="59" spans="1:28" x14ac:dyDescent="0.25">
      <c r="A59" s="6">
        <v>55</v>
      </c>
      <c r="B59" s="11">
        <v>82.58</v>
      </c>
      <c r="C59" s="11">
        <v>0</v>
      </c>
      <c r="D59" s="11">
        <v>88.02</v>
      </c>
      <c r="E59" s="11">
        <v>0</v>
      </c>
      <c r="F59" s="11">
        <v>93.17</v>
      </c>
      <c r="G59" s="11">
        <v>0</v>
      </c>
      <c r="H59" s="11">
        <v>138.09</v>
      </c>
      <c r="I59" s="11">
        <v>0.03</v>
      </c>
      <c r="J59" s="11">
        <v>475.77</v>
      </c>
      <c r="K59" s="11">
        <v>1.1399999999999999</v>
      </c>
      <c r="L59" s="11">
        <v>261.89</v>
      </c>
      <c r="M59" s="11">
        <v>0.05</v>
      </c>
      <c r="N59" s="11">
        <v>265.05</v>
      </c>
      <c r="O59" s="11">
        <v>-45.3</v>
      </c>
      <c r="P59" s="7">
        <f t="shared" si="3"/>
        <v>1404.57</v>
      </c>
      <c r="Q59" s="7">
        <f t="shared" si="4"/>
        <v>-44.05</v>
      </c>
      <c r="R59" s="7">
        <f t="shared" si="5"/>
        <v>1360.52</v>
      </c>
      <c r="S59" s="19" t="s">
        <v>71</v>
      </c>
      <c r="T59" s="21">
        <v>41162</v>
      </c>
      <c r="U59" s="21">
        <v>41168</v>
      </c>
      <c r="V59" t="s">
        <v>192</v>
      </c>
    </row>
    <row r="60" spans="1:28" x14ac:dyDescent="0.25">
      <c r="A60" s="6">
        <v>56</v>
      </c>
      <c r="B60" s="11">
        <v>164.09</v>
      </c>
      <c r="C60" s="11">
        <v>-70</v>
      </c>
      <c r="D60" s="11">
        <v>190.5</v>
      </c>
      <c r="E60" s="11">
        <v>0.02</v>
      </c>
      <c r="F60" s="11">
        <v>227.7</v>
      </c>
      <c r="G60" s="11">
        <v>0</v>
      </c>
      <c r="H60" s="11">
        <v>259.98</v>
      </c>
      <c r="I60" s="11">
        <v>0</v>
      </c>
      <c r="J60" s="11">
        <v>553.98</v>
      </c>
      <c r="K60" s="11">
        <v>0.09</v>
      </c>
      <c r="L60" s="11">
        <v>699.29</v>
      </c>
      <c r="M60" s="11">
        <v>-0.76</v>
      </c>
      <c r="N60" s="11">
        <v>301</v>
      </c>
      <c r="O60" s="11">
        <v>-6.01</v>
      </c>
      <c r="P60" s="7">
        <f t="shared" si="3"/>
        <v>2396.54</v>
      </c>
      <c r="Q60" s="7">
        <f t="shared" si="4"/>
        <v>-76.660000000000011</v>
      </c>
      <c r="R60" s="7">
        <f t="shared" si="5"/>
        <v>2319.88</v>
      </c>
      <c r="S60" s="19" t="s">
        <v>72</v>
      </c>
      <c r="T60" s="21">
        <v>41169</v>
      </c>
      <c r="U60" s="21">
        <v>41175</v>
      </c>
      <c r="V60" t="s">
        <v>189</v>
      </c>
    </row>
    <row r="61" spans="1:28" x14ac:dyDescent="0.25">
      <c r="A61" s="6">
        <v>57</v>
      </c>
      <c r="B61" s="11">
        <v>93.89</v>
      </c>
      <c r="C61" s="11">
        <v>1.62</v>
      </c>
      <c r="D61" s="11">
        <v>150.24</v>
      </c>
      <c r="E61" s="11">
        <v>0</v>
      </c>
      <c r="F61" s="11">
        <v>221.14</v>
      </c>
      <c r="G61" s="11">
        <v>4.32</v>
      </c>
      <c r="H61" s="11">
        <v>343.86</v>
      </c>
      <c r="I61" s="11">
        <v>-9.51</v>
      </c>
      <c r="J61" s="11">
        <v>929.87</v>
      </c>
      <c r="K61" s="11">
        <v>0</v>
      </c>
      <c r="L61" s="11">
        <v>443.75</v>
      </c>
      <c r="M61" s="11">
        <v>5.24</v>
      </c>
      <c r="N61" s="11">
        <v>216.33</v>
      </c>
      <c r="O61" s="11">
        <v>0</v>
      </c>
      <c r="P61" s="7">
        <f t="shared" si="3"/>
        <v>2399.08</v>
      </c>
      <c r="Q61" s="7">
        <f t="shared" si="4"/>
        <v>-7.8399999999999981</v>
      </c>
      <c r="R61" s="7">
        <f t="shared" si="5"/>
        <v>2391.2399999999998</v>
      </c>
      <c r="S61" s="19" t="s">
        <v>73</v>
      </c>
      <c r="T61" s="21">
        <v>41176</v>
      </c>
      <c r="U61" s="21">
        <v>41182</v>
      </c>
    </row>
    <row r="62" spans="1:28" x14ac:dyDescent="0.25">
      <c r="A62" s="6">
        <v>58</v>
      </c>
      <c r="B62" s="11">
        <v>74.3</v>
      </c>
      <c r="C62" s="11">
        <v>1.64</v>
      </c>
      <c r="D62" s="11">
        <v>106</v>
      </c>
      <c r="E62" s="11">
        <v>0</v>
      </c>
      <c r="F62" s="11">
        <v>246.43</v>
      </c>
      <c r="G62" s="11">
        <v>4.0999999999999996</v>
      </c>
      <c r="H62" s="11">
        <v>197.09</v>
      </c>
      <c r="I62" s="11">
        <v>-8.25</v>
      </c>
      <c r="J62" s="11">
        <v>831.68</v>
      </c>
      <c r="K62" s="11">
        <v>3.47</v>
      </c>
      <c r="L62" s="11">
        <v>476.76</v>
      </c>
      <c r="M62" s="11">
        <v>3.2</v>
      </c>
      <c r="N62" s="18">
        <v>0</v>
      </c>
      <c r="O62" s="18">
        <v>0</v>
      </c>
      <c r="P62" s="7">
        <f t="shared" si="3"/>
        <v>1932.26</v>
      </c>
      <c r="Q62" s="7">
        <f t="shared" si="4"/>
        <v>-4.0900000000000007</v>
      </c>
      <c r="R62" s="7">
        <f t="shared" si="5"/>
        <v>1928.17</v>
      </c>
      <c r="S62" s="19" t="s">
        <v>74</v>
      </c>
      <c r="T62" s="21">
        <v>41183</v>
      </c>
      <c r="U62" s="21">
        <v>41189</v>
      </c>
    </row>
    <row r="63" spans="1:28" x14ac:dyDescent="0.25">
      <c r="A63" s="6">
        <v>59</v>
      </c>
      <c r="B63" s="18">
        <v>0</v>
      </c>
      <c r="C63" s="18">
        <v>0</v>
      </c>
      <c r="D63" s="32"/>
      <c r="E63" s="11">
        <v>0</v>
      </c>
      <c r="F63" s="11">
        <v>281.52999999999997</v>
      </c>
      <c r="G63" s="11">
        <v>-8.32</v>
      </c>
      <c r="H63" s="11">
        <v>180.22</v>
      </c>
      <c r="I63" s="11">
        <v>6.09</v>
      </c>
      <c r="J63" s="11">
        <v>552.41</v>
      </c>
      <c r="K63" s="11">
        <v>-0.8</v>
      </c>
      <c r="L63" s="11">
        <v>396.58</v>
      </c>
      <c r="M63" s="11">
        <v>-0.38</v>
      </c>
      <c r="N63" s="11">
        <v>276.45999999999998</v>
      </c>
      <c r="O63" s="11">
        <v>-4.34</v>
      </c>
      <c r="P63" s="7">
        <f t="shared" si="3"/>
        <v>1687.2</v>
      </c>
      <c r="Q63" s="7">
        <f t="shared" si="4"/>
        <v>-1.6600000000000001</v>
      </c>
      <c r="R63" s="7">
        <f t="shared" si="5"/>
        <v>1685.54</v>
      </c>
      <c r="S63" s="19" t="s">
        <v>75</v>
      </c>
      <c r="T63" s="21">
        <v>41190</v>
      </c>
      <c r="U63" s="21">
        <v>41196</v>
      </c>
    </row>
    <row r="64" spans="1:28" x14ac:dyDescent="0.25">
      <c r="A64" s="6">
        <v>60</v>
      </c>
      <c r="B64" s="11">
        <v>192.28</v>
      </c>
      <c r="C64" s="11">
        <v>-1.61</v>
      </c>
      <c r="D64" s="11">
        <v>263.45</v>
      </c>
      <c r="E64" s="11">
        <v>0</v>
      </c>
      <c r="F64" s="11">
        <v>202.46</v>
      </c>
      <c r="G64" s="11">
        <v>-0.72</v>
      </c>
      <c r="H64" s="11">
        <v>244.5</v>
      </c>
      <c r="I64" s="11">
        <v>-0.79</v>
      </c>
      <c r="J64" s="11">
        <v>808.45</v>
      </c>
      <c r="K64" s="11">
        <v>2.2000000000000002</v>
      </c>
      <c r="L64" s="11">
        <v>582.66</v>
      </c>
      <c r="M64" s="11">
        <v>-1.75</v>
      </c>
      <c r="N64" s="11">
        <v>216.85</v>
      </c>
      <c r="O64" s="11">
        <v>0</v>
      </c>
      <c r="P64" s="7">
        <f t="shared" si="3"/>
        <v>2510.65</v>
      </c>
      <c r="Q64" s="7">
        <f t="shared" si="4"/>
        <v>-3.46</v>
      </c>
      <c r="R64" s="7">
        <f t="shared" si="5"/>
        <v>2507.19</v>
      </c>
      <c r="S64" s="19" t="s">
        <v>76</v>
      </c>
      <c r="T64" s="21">
        <v>41197</v>
      </c>
      <c r="U64" s="21">
        <v>41203</v>
      </c>
      <c r="V64" t="s">
        <v>190</v>
      </c>
      <c r="AB64" t="s">
        <v>191</v>
      </c>
    </row>
    <row r="65" spans="1:29" x14ac:dyDescent="0.25">
      <c r="A65" s="6">
        <v>61</v>
      </c>
      <c r="B65" s="11">
        <v>127.18</v>
      </c>
      <c r="C65" s="11">
        <v>-8.9</v>
      </c>
      <c r="D65" s="11">
        <v>221.26</v>
      </c>
      <c r="E65" s="11">
        <v>18.23</v>
      </c>
      <c r="F65" s="11">
        <v>83.93</v>
      </c>
      <c r="G65" s="11">
        <v>2.73</v>
      </c>
      <c r="H65" s="11">
        <v>208.56</v>
      </c>
      <c r="I65" s="11">
        <v>0</v>
      </c>
      <c r="J65" s="11">
        <v>622.94000000000005</v>
      </c>
      <c r="K65" s="11">
        <v>0.99</v>
      </c>
      <c r="L65" s="11">
        <v>666.43</v>
      </c>
      <c r="M65" s="11">
        <v>0</v>
      </c>
      <c r="N65" s="11">
        <v>285.64</v>
      </c>
      <c r="O65" s="11">
        <v>0</v>
      </c>
      <c r="P65" s="7">
        <f t="shared" si="3"/>
        <v>2215.94</v>
      </c>
      <c r="Q65" s="7">
        <f t="shared" si="4"/>
        <v>13.05</v>
      </c>
      <c r="R65" s="7">
        <f t="shared" si="5"/>
        <v>2228.9900000000002</v>
      </c>
      <c r="S65" s="19" t="s">
        <v>77</v>
      </c>
      <c r="T65" s="21">
        <v>41204</v>
      </c>
      <c r="U65" s="21">
        <v>41210</v>
      </c>
    </row>
    <row r="66" spans="1:29" x14ac:dyDescent="0.25">
      <c r="A66" s="6">
        <v>62</v>
      </c>
      <c r="B66" s="29">
        <v>200.52</v>
      </c>
      <c r="C66" s="29">
        <v>-3.73</v>
      </c>
      <c r="D66" s="29">
        <v>74.040000000000006</v>
      </c>
      <c r="E66" s="29">
        <v>0</v>
      </c>
      <c r="F66" s="29">
        <v>632.57000000000005</v>
      </c>
      <c r="G66" s="29">
        <v>1.25</v>
      </c>
      <c r="H66" s="29">
        <v>238.21</v>
      </c>
      <c r="I66" s="29">
        <v>0.41</v>
      </c>
      <c r="J66" s="29">
        <v>899.29</v>
      </c>
      <c r="K66" s="29">
        <v>-20.77</v>
      </c>
      <c r="L66" s="29">
        <v>698.28</v>
      </c>
      <c r="M66" s="29">
        <v>1.65</v>
      </c>
      <c r="N66" s="29">
        <v>170.23</v>
      </c>
      <c r="O66" s="29">
        <v>29.92</v>
      </c>
      <c r="P66" s="7">
        <f t="shared" si="3"/>
        <v>2913.14</v>
      </c>
      <c r="Q66" s="7">
        <f t="shared" si="4"/>
        <v>9.14</v>
      </c>
      <c r="R66" s="7">
        <f t="shared" si="5"/>
        <v>2922.2799999999997</v>
      </c>
      <c r="S66" s="19" t="s">
        <v>78</v>
      </c>
      <c r="T66" s="21">
        <v>41211</v>
      </c>
      <c r="U66" s="21">
        <v>41217</v>
      </c>
      <c r="V66" t="s">
        <v>193</v>
      </c>
      <c r="Z66" t="s">
        <v>197</v>
      </c>
    </row>
    <row r="67" spans="1:29" x14ac:dyDescent="0.25">
      <c r="A67" s="6">
        <v>63</v>
      </c>
      <c r="B67" s="29">
        <v>123.01</v>
      </c>
      <c r="C67" s="29">
        <v>2.02</v>
      </c>
      <c r="D67" s="29">
        <v>153.41</v>
      </c>
      <c r="E67" s="29">
        <v>0.5</v>
      </c>
      <c r="F67" s="29">
        <v>186.58</v>
      </c>
      <c r="G67" s="29">
        <v>-2.0299999999999998</v>
      </c>
      <c r="H67" s="29">
        <v>317.72000000000003</v>
      </c>
      <c r="I67" s="29">
        <v>-0.53</v>
      </c>
      <c r="J67" s="29">
        <v>810.2</v>
      </c>
      <c r="K67" s="29">
        <v>-3.38</v>
      </c>
      <c r="L67" s="29">
        <v>347.3</v>
      </c>
      <c r="M67" s="29">
        <v>-0.5</v>
      </c>
      <c r="N67" s="29">
        <v>184.77</v>
      </c>
      <c r="O67" s="29">
        <v>-17.64</v>
      </c>
      <c r="P67" s="7">
        <f t="shared" si="3"/>
        <v>2122.9900000000002</v>
      </c>
      <c r="Q67" s="7">
        <f t="shared" si="4"/>
        <v>-22.09</v>
      </c>
      <c r="R67" s="7">
        <f t="shared" si="5"/>
        <v>2100.9</v>
      </c>
      <c r="S67" s="19" t="s">
        <v>79</v>
      </c>
      <c r="T67" s="21">
        <v>41218</v>
      </c>
      <c r="U67" s="21">
        <v>41224</v>
      </c>
      <c r="V67" t="s">
        <v>194</v>
      </c>
    </row>
    <row r="68" spans="1:29" x14ac:dyDescent="0.25">
      <c r="A68" s="6">
        <v>64</v>
      </c>
      <c r="B68" s="29">
        <v>146.07</v>
      </c>
      <c r="C68" s="29">
        <v>0</v>
      </c>
      <c r="D68" s="29">
        <v>220.91</v>
      </c>
      <c r="E68" s="29">
        <v>19</v>
      </c>
      <c r="F68" s="29">
        <v>288.44</v>
      </c>
      <c r="G68" s="29">
        <v>1.37</v>
      </c>
      <c r="H68" s="29">
        <v>296.74</v>
      </c>
      <c r="I68" s="29">
        <v>-0.27</v>
      </c>
      <c r="J68" s="29">
        <v>540.67999999999995</v>
      </c>
      <c r="K68" s="29">
        <v>0.04</v>
      </c>
      <c r="L68" s="29">
        <v>763.77</v>
      </c>
      <c r="M68" s="29">
        <v>-0.43</v>
      </c>
      <c r="N68" s="29">
        <v>268.42</v>
      </c>
      <c r="O68" s="29">
        <v>12.89</v>
      </c>
      <c r="P68" s="7">
        <f t="shared" si="3"/>
        <v>2525.0300000000002</v>
      </c>
      <c r="Q68" s="7">
        <f t="shared" si="4"/>
        <v>32.33</v>
      </c>
      <c r="R68" s="7">
        <f t="shared" si="5"/>
        <v>2557.36</v>
      </c>
      <c r="S68" s="19" t="s">
        <v>80</v>
      </c>
      <c r="T68" s="21">
        <v>41225</v>
      </c>
      <c r="U68" s="21">
        <v>41231</v>
      </c>
    </row>
    <row r="69" spans="1:29" x14ac:dyDescent="0.25">
      <c r="A69" s="6">
        <v>65</v>
      </c>
      <c r="B69" s="29">
        <v>112.77</v>
      </c>
      <c r="C69" s="29">
        <v>0</v>
      </c>
      <c r="D69" s="29">
        <v>284.24</v>
      </c>
      <c r="E69" s="29">
        <v>0</v>
      </c>
      <c r="F69" s="29">
        <v>212.96</v>
      </c>
      <c r="G69" s="29">
        <v>1.03</v>
      </c>
      <c r="H69" s="29">
        <v>225.23</v>
      </c>
      <c r="I69" s="29">
        <v>0.13</v>
      </c>
      <c r="J69" s="29">
        <v>849</v>
      </c>
      <c r="K69" s="29">
        <v>-41.44</v>
      </c>
      <c r="L69" s="29">
        <v>451.14</v>
      </c>
      <c r="M69" s="29">
        <v>0.01</v>
      </c>
      <c r="N69" s="29">
        <v>243.41</v>
      </c>
      <c r="O69" s="29">
        <v>0</v>
      </c>
      <c r="P69" s="7">
        <f t="shared" si="3"/>
        <v>2378.75</v>
      </c>
      <c r="Q69" s="7">
        <f t="shared" si="4"/>
        <v>-40.14</v>
      </c>
      <c r="R69" s="7">
        <f t="shared" si="5"/>
        <v>2338.61</v>
      </c>
      <c r="S69" s="19" t="s">
        <v>81</v>
      </c>
      <c r="T69" s="21">
        <v>41232</v>
      </c>
      <c r="U69" s="21">
        <v>41238</v>
      </c>
    </row>
    <row r="70" spans="1:29" x14ac:dyDescent="0.25">
      <c r="A70" s="6">
        <v>66</v>
      </c>
      <c r="B70" s="29">
        <v>92.6</v>
      </c>
      <c r="C70" s="29">
        <v>0.4</v>
      </c>
      <c r="D70" s="29">
        <v>430.48</v>
      </c>
      <c r="E70" s="29">
        <v>8</v>
      </c>
      <c r="F70" s="29">
        <v>235.14</v>
      </c>
      <c r="G70" s="29">
        <v>0.46</v>
      </c>
      <c r="H70" s="11">
        <v>381.89</v>
      </c>
      <c r="I70" s="11">
        <v>0</v>
      </c>
      <c r="J70" s="11">
        <v>625.24</v>
      </c>
      <c r="K70" s="11">
        <v>0.25</v>
      </c>
      <c r="L70" s="11">
        <v>527.69000000000005</v>
      </c>
      <c r="M70" s="11">
        <v>-47.93</v>
      </c>
      <c r="N70" s="11">
        <v>130.62</v>
      </c>
      <c r="O70" s="11">
        <v>0</v>
      </c>
      <c r="P70" s="7">
        <f t="shared" si="3"/>
        <v>2423.66</v>
      </c>
      <c r="Q70" s="7">
        <f t="shared" si="4"/>
        <v>-38.82</v>
      </c>
      <c r="R70" s="7">
        <f t="shared" si="5"/>
        <v>2384.8399999999997</v>
      </c>
      <c r="S70" s="19" t="s">
        <v>82</v>
      </c>
      <c r="T70" s="21">
        <v>41239</v>
      </c>
      <c r="U70" s="21">
        <v>41245</v>
      </c>
    </row>
    <row r="71" spans="1:29" x14ac:dyDescent="0.25">
      <c r="A71" s="6">
        <v>67</v>
      </c>
      <c r="B71" s="11">
        <v>136.94999999999999</v>
      </c>
      <c r="C71" s="11">
        <v>4</v>
      </c>
      <c r="D71" s="11">
        <v>113.4</v>
      </c>
      <c r="E71" s="11">
        <v>-1.57</v>
      </c>
      <c r="F71" s="11">
        <v>382.66</v>
      </c>
      <c r="G71" s="11">
        <v>-27</v>
      </c>
      <c r="H71" s="11">
        <v>355.45</v>
      </c>
      <c r="I71" s="11">
        <v>1.43</v>
      </c>
      <c r="J71" s="11">
        <v>400.33</v>
      </c>
      <c r="K71" s="11">
        <v>2.64</v>
      </c>
      <c r="L71" s="11">
        <v>325.20999999999998</v>
      </c>
      <c r="M71" s="11">
        <v>0</v>
      </c>
      <c r="N71" s="11">
        <v>207</v>
      </c>
      <c r="O71" s="11">
        <v>0</v>
      </c>
      <c r="P71" s="7">
        <f t="shared" si="3"/>
        <v>1921</v>
      </c>
      <c r="Q71" s="7">
        <f t="shared" si="4"/>
        <v>-19.07</v>
      </c>
      <c r="R71" s="7">
        <f t="shared" si="5"/>
        <v>1901.93</v>
      </c>
      <c r="S71" s="19" t="s">
        <v>83</v>
      </c>
      <c r="T71" s="21">
        <v>41246</v>
      </c>
      <c r="U71" s="21">
        <v>41252</v>
      </c>
      <c r="V71" t="s">
        <v>196</v>
      </c>
    </row>
    <row r="72" spans="1:29" x14ac:dyDescent="0.25">
      <c r="A72" s="6">
        <v>68</v>
      </c>
      <c r="B72" s="11">
        <v>112.84</v>
      </c>
      <c r="C72" s="11">
        <v>0.34</v>
      </c>
      <c r="D72" s="11">
        <v>104.75</v>
      </c>
      <c r="E72" s="11">
        <v>0</v>
      </c>
      <c r="F72" s="11">
        <v>162.47999999999999</v>
      </c>
      <c r="G72" s="11">
        <v>0</v>
      </c>
      <c r="H72" s="11">
        <v>269.57</v>
      </c>
      <c r="I72" s="11">
        <v>0.04</v>
      </c>
      <c r="J72" s="11">
        <v>842.31</v>
      </c>
      <c r="K72" s="11">
        <v>-3.06</v>
      </c>
      <c r="L72" s="11">
        <v>639.03</v>
      </c>
      <c r="M72" s="11">
        <v>6.85</v>
      </c>
      <c r="N72" s="11">
        <v>389.92</v>
      </c>
      <c r="O72" s="11">
        <v>0.8</v>
      </c>
      <c r="P72" s="7">
        <f t="shared" si="3"/>
        <v>2520.8999999999996</v>
      </c>
      <c r="Q72" s="7">
        <f t="shared" si="4"/>
        <v>5.0099999999999989</v>
      </c>
      <c r="R72" s="7">
        <f t="shared" si="5"/>
        <v>2525.91</v>
      </c>
      <c r="S72" s="19" t="s">
        <v>84</v>
      </c>
      <c r="T72" s="21">
        <v>41253</v>
      </c>
      <c r="U72" s="21">
        <v>41259</v>
      </c>
    </row>
    <row r="73" spans="1:29" x14ac:dyDescent="0.25">
      <c r="A73" s="6">
        <v>69</v>
      </c>
      <c r="B73" s="11">
        <v>143.85</v>
      </c>
      <c r="C73" s="11">
        <v>0.15</v>
      </c>
      <c r="D73" s="11">
        <v>258.38</v>
      </c>
      <c r="E73" s="11">
        <v>0.83</v>
      </c>
      <c r="F73" s="11">
        <v>165.33</v>
      </c>
      <c r="G73" s="11">
        <v>5.3</v>
      </c>
      <c r="H73" s="11">
        <v>364.62</v>
      </c>
      <c r="I73" s="11">
        <v>-2.62</v>
      </c>
      <c r="J73" s="11">
        <v>706.64</v>
      </c>
      <c r="K73" s="11">
        <v>0</v>
      </c>
      <c r="L73" s="11">
        <v>592.83000000000004</v>
      </c>
      <c r="M73" s="11">
        <v>0.03</v>
      </c>
      <c r="N73" s="11">
        <v>490.26</v>
      </c>
      <c r="O73" s="11">
        <v>4.7</v>
      </c>
      <c r="P73" s="7">
        <f t="shared" si="3"/>
        <v>2721.91</v>
      </c>
      <c r="Q73" s="7">
        <f t="shared" si="4"/>
        <v>5.77</v>
      </c>
      <c r="R73" s="7">
        <f t="shared" si="5"/>
        <v>2727.68</v>
      </c>
      <c r="S73" s="19" t="s">
        <v>85</v>
      </c>
      <c r="T73" s="21">
        <v>41260</v>
      </c>
      <c r="U73" s="21">
        <v>41266</v>
      </c>
      <c r="V73" t="s">
        <v>198</v>
      </c>
    </row>
    <row r="74" spans="1:29" x14ac:dyDescent="0.25">
      <c r="A74" s="6">
        <v>70</v>
      </c>
      <c r="B74" s="18"/>
      <c r="C74" s="18"/>
      <c r="D74" s="18"/>
      <c r="E74" s="18"/>
      <c r="F74" s="18"/>
      <c r="G74" s="18"/>
      <c r="H74" s="33">
        <v>172.34</v>
      </c>
      <c r="I74" s="11">
        <v>0.03</v>
      </c>
      <c r="J74" s="11">
        <v>617.85</v>
      </c>
      <c r="K74" s="11">
        <v>-0.47</v>
      </c>
      <c r="L74" s="11">
        <v>445.07</v>
      </c>
      <c r="M74" s="11">
        <v>0.64</v>
      </c>
      <c r="N74" s="11">
        <v>398.03</v>
      </c>
      <c r="O74" s="11">
        <v>-0.51</v>
      </c>
      <c r="P74" s="7">
        <f t="shared" si="3"/>
        <v>1633.29</v>
      </c>
      <c r="Q74" s="7">
        <f t="shared" si="4"/>
        <v>-0.27999999999999997</v>
      </c>
      <c r="R74" s="7">
        <f t="shared" si="5"/>
        <v>1633.01</v>
      </c>
      <c r="S74" s="19" t="s">
        <v>86</v>
      </c>
      <c r="T74" s="21">
        <v>41267</v>
      </c>
      <c r="U74" s="21">
        <v>41273</v>
      </c>
    </row>
    <row r="75" spans="1:29" x14ac:dyDescent="0.25">
      <c r="A75" s="6">
        <v>71</v>
      </c>
      <c r="B75" s="11">
        <v>438.3</v>
      </c>
      <c r="C75" s="11">
        <v>4.8</v>
      </c>
      <c r="D75" s="18"/>
      <c r="E75" s="18"/>
      <c r="F75" s="11">
        <v>185.09</v>
      </c>
      <c r="G75" s="11">
        <v>0.01</v>
      </c>
      <c r="H75" s="11">
        <v>246.07</v>
      </c>
      <c r="I75" s="11">
        <v>0</v>
      </c>
      <c r="J75" s="11">
        <v>544.5</v>
      </c>
      <c r="K75" s="11">
        <v>0</v>
      </c>
      <c r="L75" s="11">
        <v>479.21</v>
      </c>
      <c r="M75" s="11">
        <v>-4.54</v>
      </c>
      <c r="N75" s="11">
        <v>194.77</v>
      </c>
      <c r="O75" s="11">
        <v>0.72</v>
      </c>
      <c r="P75" s="7">
        <f t="shared" si="3"/>
        <v>2087.94</v>
      </c>
      <c r="Q75" s="7">
        <f t="shared" si="4"/>
        <v>0.98999999999999955</v>
      </c>
      <c r="R75" s="7">
        <f t="shared" si="5"/>
        <v>2088.9299999999998</v>
      </c>
      <c r="S75" s="19" t="s">
        <v>87</v>
      </c>
      <c r="T75" s="21">
        <v>41274</v>
      </c>
      <c r="U75" s="21">
        <v>41280</v>
      </c>
    </row>
    <row r="76" spans="1:29" x14ac:dyDescent="0.25">
      <c r="A76" s="6">
        <v>72</v>
      </c>
      <c r="B76" s="11">
        <v>74.42</v>
      </c>
      <c r="C76" s="11">
        <v>-0.24</v>
      </c>
      <c r="D76" s="11">
        <v>192.67</v>
      </c>
      <c r="E76" s="11">
        <v>0.04</v>
      </c>
      <c r="F76" s="11">
        <v>135.22999999999999</v>
      </c>
      <c r="G76" s="11">
        <v>2.68</v>
      </c>
      <c r="H76" s="11">
        <v>284.89999999999998</v>
      </c>
      <c r="I76" s="11">
        <v>0.3</v>
      </c>
      <c r="J76" s="11">
        <v>599.98</v>
      </c>
      <c r="K76" s="11">
        <v>1.98</v>
      </c>
      <c r="L76" s="11">
        <v>833.72</v>
      </c>
      <c r="M76" s="11">
        <v>-10.98</v>
      </c>
      <c r="N76" s="11">
        <v>222.84</v>
      </c>
      <c r="O76" s="11">
        <v>-0.49</v>
      </c>
      <c r="P76" s="7">
        <f t="shared" si="3"/>
        <v>2343.7600000000002</v>
      </c>
      <c r="Q76" s="7">
        <f t="shared" si="4"/>
        <v>-6.410000000000001</v>
      </c>
      <c r="R76" s="7">
        <f t="shared" si="5"/>
        <v>2337.3500000000004</v>
      </c>
      <c r="S76" s="19" t="s">
        <v>88</v>
      </c>
      <c r="T76" s="21">
        <v>41281</v>
      </c>
      <c r="U76" s="21">
        <v>41287</v>
      </c>
    </row>
    <row r="77" spans="1:29" x14ac:dyDescent="0.25">
      <c r="A77" s="6">
        <v>73</v>
      </c>
      <c r="B77" s="11">
        <v>176.11</v>
      </c>
      <c r="C77" s="11">
        <v>2.4700000000000002</v>
      </c>
      <c r="D77" s="11">
        <v>169.84</v>
      </c>
      <c r="E77" s="11">
        <v>0.41</v>
      </c>
      <c r="F77" s="11">
        <v>218.11</v>
      </c>
      <c r="G77" s="11">
        <v>1.38</v>
      </c>
      <c r="H77" s="11">
        <v>171.87</v>
      </c>
      <c r="I77" s="11">
        <v>-2.41</v>
      </c>
      <c r="J77" s="11">
        <v>457.74</v>
      </c>
      <c r="K77" s="11">
        <v>0.03</v>
      </c>
      <c r="L77" s="11">
        <v>884.93</v>
      </c>
      <c r="M77" s="11">
        <v>0.06</v>
      </c>
      <c r="N77" s="29">
        <v>358.46</v>
      </c>
      <c r="O77" s="29">
        <v>1.37</v>
      </c>
      <c r="P77" s="7">
        <f t="shared" si="3"/>
        <v>2437.06</v>
      </c>
      <c r="Q77" s="7">
        <f t="shared" si="4"/>
        <v>0.89999999999999969</v>
      </c>
      <c r="R77" s="7">
        <f t="shared" si="5"/>
        <v>2437.96</v>
      </c>
      <c r="S77" s="19" t="s">
        <v>89</v>
      </c>
      <c r="T77" s="21">
        <v>41288</v>
      </c>
      <c r="U77" s="21">
        <v>41294</v>
      </c>
    </row>
    <row r="78" spans="1:29" x14ac:dyDescent="0.25">
      <c r="A78" s="6">
        <v>74</v>
      </c>
      <c r="B78" s="29">
        <v>306.52</v>
      </c>
      <c r="C78" s="29">
        <v>-7.73</v>
      </c>
      <c r="D78" s="29">
        <v>142.33000000000001</v>
      </c>
      <c r="E78" s="29">
        <v>0.36</v>
      </c>
      <c r="F78" s="29">
        <v>198.7</v>
      </c>
      <c r="G78" s="29">
        <v>-0.11</v>
      </c>
      <c r="H78" s="29">
        <v>304.2</v>
      </c>
      <c r="I78" s="29">
        <v>-2.97</v>
      </c>
      <c r="J78" s="29">
        <v>829.08</v>
      </c>
      <c r="K78" s="29">
        <v>1.65</v>
      </c>
      <c r="L78" s="29">
        <v>431.83</v>
      </c>
      <c r="M78" s="29">
        <v>0.02</v>
      </c>
      <c r="N78" s="29">
        <v>292.58999999999997</v>
      </c>
      <c r="O78" s="29">
        <v>4.3899999999999997</v>
      </c>
      <c r="P78" s="7">
        <f t="shared" si="3"/>
        <v>2505.25</v>
      </c>
      <c r="Q78" s="7">
        <f t="shared" si="4"/>
        <v>-7.3600000000000021</v>
      </c>
      <c r="R78" s="7">
        <f t="shared" si="5"/>
        <v>2497.89</v>
      </c>
      <c r="S78" s="19" t="s">
        <v>90</v>
      </c>
      <c r="T78" s="21">
        <v>41295</v>
      </c>
      <c r="U78" s="21">
        <v>41301</v>
      </c>
    </row>
    <row r="79" spans="1:29" x14ac:dyDescent="0.25">
      <c r="A79" s="6">
        <v>75</v>
      </c>
      <c r="B79" s="11">
        <v>0</v>
      </c>
      <c r="C79" s="11">
        <v>0</v>
      </c>
      <c r="D79" s="29">
        <v>185.71</v>
      </c>
      <c r="E79" s="29">
        <v>-5.29</v>
      </c>
      <c r="F79" s="11">
        <v>148.51</v>
      </c>
      <c r="G79" s="11">
        <v>-5.04</v>
      </c>
      <c r="H79" s="11">
        <v>171.05</v>
      </c>
      <c r="I79" s="11">
        <v>-0.41</v>
      </c>
      <c r="J79" s="11">
        <v>822.63</v>
      </c>
      <c r="K79" s="11">
        <v>0.41</v>
      </c>
      <c r="L79" s="11">
        <v>349.69</v>
      </c>
      <c r="M79" s="11">
        <v>2.25</v>
      </c>
      <c r="N79" s="11">
        <v>629.69000000000005</v>
      </c>
      <c r="O79" s="11">
        <v>14.84</v>
      </c>
      <c r="P79" s="7">
        <f t="shared" si="3"/>
        <v>2307.2800000000002</v>
      </c>
      <c r="Q79" s="7">
        <f t="shared" si="4"/>
        <v>6.35</v>
      </c>
      <c r="R79" s="7">
        <f t="shared" si="5"/>
        <v>2313.63</v>
      </c>
      <c r="S79" s="19" t="s">
        <v>91</v>
      </c>
      <c r="T79" s="21">
        <v>41302</v>
      </c>
      <c r="U79" s="21">
        <v>41308</v>
      </c>
      <c r="V79" t="s">
        <v>199</v>
      </c>
      <c r="AC79" t="s">
        <v>200</v>
      </c>
    </row>
    <row r="80" spans="1:29" x14ac:dyDescent="0.25">
      <c r="A80" s="6">
        <v>76</v>
      </c>
      <c r="B80" s="11">
        <v>73.790000000000006</v>
      </c>
      <c r="C80" s="11">
        <v>0.1</v>
      </c>
      <c r="D80" s="11">
        <v>89.1</v>
      </c>
      <c r="E80" s="11">
        <v>0</v>
      </c>
      <c r="F80" s="11">
        <v>182.32</v>
      </c>
      <c r="G80" s="11">
        <v>0.02</v>
      </c>
      <c r="H80" s="11">
        <v>294.77</v>
      </c>
      <c r="I80" s="11">
        <v>-1.71</v>
      </c>
      <c r="J80" s="11">
        <v>695.32</v>
      </c>
      <c r="K80" s="11">
        <v>0.33</v>
      </c>
      <c r="L80" s="11">
        <v>719.15</v>
      </c>
      <c r="M80" s="11">
        <v>-2.92</v>
      </c>
      <c r="N80" s="11">
        <v>247</v>
      </c>
      <c r="O80" s="11">
        <v>0</v>
      </c>
      <c r="P80" s="7">
        <f t="shared" si="3"/>
        <v>2301.4500000000003</v>
      </c>
      <c r="Q80" s="7">
        <f t="shared" si="4"/>
        <v>-5.89</v>
      </c>
      <c r="R80" s="7">
        <f t="shared" si="5"/>
        <v>2295.5600000000004</v>
      </c>
      <c r="S80" s="19" t="s">
        <v>92</v>
      </c>
      <c r="T80" s="21">
        <v>41309</v>
      </c>
      <c r="U80" s="21">
        <v>41315</v>
      </c>
    </row>
    <row r="81" spans="1:23" x14ac:dyDescent="0.25">
      <c r="A81" s="6">
        <v>77</v>
      </c>
      <c r="B81" s="11">
        <v>40.51</v>
      </c>
      <c r="C81" s="11">
        <v>0</v>
      </c>
      <c r="D81" s="11">
        <v>49.73</v>
      </c>
      <c r="E81" s="11">
        <v>0.27</v>
      </c>
      <c r="F81" s="11">
        <v>223.57</v>
      </c>
      <c r="G81" s="11">
        <v>0.9</v>
      </c>
      <c r="H81" s="11">
        <v>430.15</v>
      </c>
      <c r="I81" s="11">
        <v>4</v>
      </c>
      <c r="J81" s="11">
        <v>772.61</v>
      </c>
      <c r="K81" s="11">
        <v>2</v>
      </c>
      <c r="L81" s="11">
        <v>535.61</v>
      </c>
      <c r="M81" s="11">
        <v>-19.86</v>
      </c>
      <c r="N81" s="11">
        <v>499.02</v>
      </c>
      <c r="O81" s="11">
        <v>2.0299999999999998</v>
      </c>
      <c r="P81" s="7">
        <f t="shared" si="3"/>
        <v>2551.2000000000003</v>
      </c>
      <c r="Q81" s="7">
        <f t="shared" si="4"/>
        <v>-6.66</v>
      </c>
      <c r="R81" s="7">
        <f t="shared" si="5"/>
        <v>2544.5400000000004</v>
      </c>
      <c r="S81" s="19" t="s">
        <v>93</v>
      </c>
      <c r="T81" s="21">
        <v>41316</v>
      </c>
      <c r="U81" s="21">
        <v>41322</v>
      </c>
    </row>
    <row r="82" spans="1:23" x14ac:dyDescent="0.25">
      <c r="A82" s="6">
        <v>78</v>
      </c>
      <c r="B82" s="11">
        <v>268.77</v>
      </c>
      <c r="C82" s="11">
        <v>-0.81</v>
      </c>
      <c r="D82" s="11">
        <v>146.79</v>
      </c>
      <c r="E82" s="11">
        <v>0.02</v>
      </c>
      <c r="F82" s="11">
        <v>135.27000000000001</v>
      </c>
      <c r="G82" s="11">
        <v>0.02</v>
      </c>
      <c r="H82" s="11">
        <v>114.24</v>
      </c>
      <c r="I82" s="11">
        <v>0</v>
      </c>
      <c r="J82" s="11">
        <v>899.19</v>
      </c>
      <c r="K82" s="11">
        <v>0</v>
      </c>
      <c r="L82" s="11">
        <v>644.79</v>
      </c>
      <c r="M82" s="11">
        <v>-22.64</v>
      </c>
      <c r="N82" s="11">
        <v>123</v>
      </c>
      <c r="O82" s="11">
        <v>0</v>
      </c>
      <c r="P82" s="7">
        <f t="shared" si="3"/>
        <v>2332.0500000000002</v>
      </c>
      <c r="Q82" s="7">
        <f t="shared" si="4"/>
        <v>-23.41</v>
      </c>
      <c r="R82" s="7">
        <f t="shared" si="5"/>
        <v>2308.6400000000003</v>
      </c>
      <c r="S82" s="19" t="s">
        <v>94</v>
      </c>
      <c r="T82" s="21">
        <v>41323</v>
      </c>
      <c r="U82" s="21">
        <v>41329</v>
      </c>
      <c r="V82" t="s">
        <v>201</v>
      </c>
    </row>
    <row r="83" spans="1:23" x14ac:dyDescent="0.25">
      <c r="A83" s="6">
        <v>79</v>
      </c>
      <c r="B83" s="11">
        <v>55.09</v>
      </c>
      <c r="C83" s="11">
        <v>0</v>
      </c>
      <c r="D83" s="11">
        <v>121.63</v>
      </c>
      <c r="E83" s="11">
        <v>0</v>
      </c>
      <c r="F83" s="11">
        <v>260.36</v>
      </c>
      <c r="G83" s="11">
        <v>1.74</v>
      </c>
      <c r="H83" s="11">
        <v>337.72</v>
      </c>
      <c r="I83" s="11">
        <v>-0.78</v>
      </c>
      <c r="J83" s="11">
        <v>720.05</v>
      </c>
      <c r="K83" s="11">
        <v>1.05</v>
      </c>
      <c r="L83" s="11">
        <v>721.79</v>
      </c>
      <c r="M83" s="11">
        <v>0.13</v>
      </c>
      <c r="N83" s="11">
        <v>487.09</v>
      </c>
      <c r="O83" s="11">
        <v>-1.04</v>
      </c>
      <c r="P83" s="7">
        <f t="shared" si="3"/>
        <v>2703.73</v>
      </c>
      <c r="Q83" s="7">
        <f t="shared" si="4"/>
        <v>0.31999999999999984</v>
      </c>
      <c r="R83" s="7">
        <f t="shared" si="5"/>
        <v>2704.05</v>
      </c>
      <c r="S83" s="19" t="s">
        <v>95</v>
      </c>
      <c r="T83" s="21">
        <v>41330</v>
      </c>
      <c r="U83" s="21">
        <v>41336</v>
      </c>
      <c r="V83" t="s">
        <v>196</v>
      </c>
      <c r="W83">
        <v>165.91</v>
      </c>
    </row>
    <row r="84" spans="1:23" x14ac:dyDescent="0.25">
      <c r="A84" s="6">
        <v>80</v>
      </c>
      <c r="B84" s="11">
        <v>27</v>
      </c>
      <c r="C84" s="11">
        <v>0</v>
      </c>
      <c r="D84" s="11">
        <v>310.99</v>
      </c>
      <c r="E84" s="11">
        <v>0.89</v>
      </c>
      <c r="F84" s="11">
        <v>285.61</v>
      </c>
      <c r="G84" s="11">
        <v>0</v>
      </c>
      <c r="H84" s="11">
        <v>261.99</v>
      </c>
      <c r="I84" s="11">
        <v>0</v>
      </c>
      <c r="J84" s="11">
        <v>821.08</v>
      </c>
      <c r="K84" s="11">
        <v>0</v>
      </c>
      <c r="L84" s="11">
        <v>458.47</v>
      </c>
      <c r="M84" s="11">
        <v>0.1</v>
      </c>
      <c r="N84" s="11">
        <v>478.53</v>
      </c>
      <c r="O84" s="11">
        <v>-1.1399999999999999</v>
      </c>
      <c r="P84" s="7">
        <f t="shared" si="3"/>
        <v>2643.67</v>
      </c>
      <c r="Q84" s="7">
        <f t="shared" si="4"/>
        <v>-0.14999999999999991</v>
      </c>
      <c r="R84" s="7">
        <f t="shared" si="5"/>
        <v>2643.52</v>
      </c>
      <c r="S84" s="19" t="s">
        <v>96</v>
      </c>
      <c r="T84" s="21">
        <v>41337</v>
      </c>
      <c r="U84" s="21">
        <v>41343</v>
      </c>
      <c r="V84" t="s">
        <v>202</v>
      </c>
    </row>
    <row r="85" spans="1:23" x14ac:dyDescent="0.25">
      <c r="A85" s="6">
        <v>81</v>
      </c>
      <c r="B85" s="11">
        <v>68.03</v>
      </c>
      <c r="C85" s="11">
        <v>0</v>
      </c>
      <c r="D85" s="11">
        <v>0</v>
      </c>
      <c r="E85" s="11">
        <v>0</v>
      </c>
      <c r="F85" s="11">
        <v>301.14</v>
      </c>
      <c r="G85" s="11">
        <v>0</v>
      </c>
      <c r="H85" s="29">
        <v>320.23</v>
      </c>
      <c r="I85" s="29">
        <v>0</v>
      </c>
      <c r="J85" s="29">
        <v>864.1</v>
      </c>
      <c r="K85" s="29">
        <v>0.71</v>
      </c>
      <c r="L85" s="29">
        <v>172.44</v>
      </c>
      <c r="M85" s="29">
        <v>3.35</v>
      </c>
      <c r="N85" s="29">
        <v>451.1</v>
      </c>
      <c r="O85" s="29">
        <v>4.6100000000000003</v>
      </c>
      <c r="P85" s="7">
        <f t="shared" si="3"/>
        <v>2177.04</v>
      </c>
      <c r="Q85" s="7">
        <f t="shared" si="4"/>
        <v>8.6700000000000017</v>
      </c>
      <c r="R85" s="7">
        <f t="shared" si="5"/>
        <v>2185.71</v>
      </c>
      <c r="S85" s="19" t="s">
        <v>97</v>
      </c>
      <c r="T85" s="21">
        <v>41344</v>
      </c>
      <c r="U85" s="21">
        <v>41350</v>
      </c>
    </row>
    <row r="86" spans="1:23" x14ac:dyDescent="0.25">
      <c r="A86" s="6">
        <v>82</v>
      </c>
      <c r="B86" s="29">
        <v>76.069999999999993</v>
      </c>
      <c r="C86" s="29">
        <v>0</v>
      </c>
      <c r="D86" s="11">
        <v>284.17</v>
      </c>
      <c r="E86" s="11">
        <v>0</v>
      </c>
      <c r="F86" s="11">
        <v>184.25</v>
      </c>
      <c r="G86" s="11">
        <v>5.79</v>
      </c>
      <c r="H86" s="29">
        <v>266.64</v>
      </c>
      <c r="I86" s="29">
        <v>-2.56</v>
      </c>
      <c r="J86" s="29">
        <v>791.59</v>
      </c>
      <c r="K86" s="29">
        <v>0.04</v>
      </c>
      <c r="L86" s="29">
        <v>409.85</v>
      </c>
      <c r="M86" s="29">
        <v>4.6399999999999997</v>
      </c>
      <c r="N86" s="29">
        <v>283.63</v>
      </c>
      <c r="O86" s="29">
        <v>2.35</v>
      </c>
      <c r="P86" s="7">
        <f t="shared" si="3"/>
        <v>2296.2000000000003</v>
      </c>
      <c r="Q86" s="7">
        <f t="shared" si="4"/>
        <v>7.6999999999999993</v>
      </c>
      <c r="R86" s="7">
        <f t="shared" si="5"/>
        <v>2303.9</v>
      </c>
      <c r="S86" s="19" t="s">
        <v>98</v>
      </c>
      <c r="T86" s="21">
        <v>41351</v>
      </c>
      <c r="U86" s="21">
        <v>41357</v>
      </c>
    </row>
    <row r="87" spans="1:23" x14ac:dyDescent="0.25">
      <c r="A87" s="6">
        <v>83</v>
      </c>
      <c r="B87" s="11">
        <v>186.16</v>
      </c>
      <c r="C87" s="11">
        <v>0.06</v>
      </c>
      <c r="D87" s="11">
        <v>227.37</v>
      </c>
      <c r="E87" s="11">
        <v>1.02</v>
      </c>
      <c r="F87" s="11">
        <v>219.19</v>
      </c>
      <c r="G87" s="11">
        <v>0.36</v>
      </c>
      <c r="H87" s="11">
        <v>598.99</v>
      </c>
      <c r="I87" s="11">
        <v>1.22</v>
      </c>
      <c r="J87" s="11">
        <v>775.13</v>
      </c>
      <c r="K87" s="11">
        <v>0.02</v>
      </c>
      <c r="L87" s="11">
        <v>408.33</v>
      </c>
      <c r="M87" s="11">
        <v>0.42</v>
      </c>
      <c r="N87" s="18">
        <v>0</v>
      </c>
      <c r="O87" s="18">
        <v>0</v>
      </c>
      <c r="P87" s="7">
        <f t="shared" si="3"/>
        <v>2415.17</v>
      </c>
      <c r="Q87" s="7">
        <f t="shared" si="4"/>
        <v>4.32</v>
      </c>
      <c r="R87" s="7">
        <f t="shared" si="5"/>
        <v>2419.4900000000002</v>
      </c>
      <c r="S87" s="19" t="s">
        <v>99</v>
      </c>
      <c r="T87" s="21">
        <v>41358</v>
      </c>
      <c r="U87" s="21">
        <v>41364</v>
      </c>
    </row>
    <row r="88" spans="1:23" x14ac:dyDescent="0.25">
      <c r="A88" s="6">
        <v>84</v>
      </c>
      <c r="B88" s="29">
        <v>139.61000000000001</v>
      </c>
      <c r="C88" s="29">
        <v>0</v>
      </c>
      <c r="D88" s="29">
        <v>372.3</v>
      </c>
      <c r="E88" s="29">
        <v>0.04</v>
      </c>
      <c r="F88" s="29">
        <v>203.14</v>
      </c>
      <c r="G88" s="29">
        <v>0.56999999999999995</v>
      </c>
      <c r="H88" s="29">
        <v>345.74</v>
      </c>
      <c r="I88" s="29">
        <v>7.0000000000000007E-2</v>
      </c>
      <c r="J88" s="34">
        <v>1001.41</v>
      </c>
      <c r="K88" s="34">
        <v>0.03</v>
      </c>
      <c r="L88" s="29">
        <v>438.85</v>
      </c>
      <c r="M88" s="29">
        <v>0</v>
      </c>
      <c r="N88" s="29">
        <v>314.70999999999998</v>
      </c>
      <c r="O88" s="29">
        <v>0.69</v>
      </c>
      <c r="P88" s="7">
        <f t="shared" si="3"/>
        <v>2815.7599999999998</v>
      </c>
      <c r="Q88" s="7">
        <f t="shared" si="4"/>
        <v>1.47</v>
      </c>
      <c r="R88" s="7">
        <f t="shared" si="5"/>
        <v>2817.2299999999996</v>
      </c>
      <c r="S88" s="19" t="s">
        <v>100</v>
      </c>
      <c r="T88" s="21">
        <v>41365</v>
      </c>
      <c r="U88" s="21">
        <v>41371</v>
      </c>
    </row>
    <row r="89" spans="1:23" x14ac:dyDescent="0.25">
      <c r="A89" s="6">
        <v>85</v>
      </c>
      <c r="B89" s="29">
        <v>228.72</v>
      </c>
      <c r="C89" s="29">
        <v>-0.23</v>
      </c>
      <c r="D89" s="29">
        <v>155.19999999999999</v>
      </c>
      <c r="E89" s="29">
        <v>0</v>
      </c>
      <c r="F89" s="29">
        <v>203.17</v>
      </c>
      <c r="G89" s="29">
        <v>0</v>
      </c>
      <c r="H89" s="29">
        <v>268.89</v>
      </c>
      <c r="I89" s="29">
        <v>0.01</v>
      </c>
      <c r="J89" s="34">
        <v>1058.56</v>
      </c>
      <c r="K89" s="34">
        <v>0.4</v>
      </c>
      <c r="L89" s="29">
        <v>730.6</v>
      </c>
      <c r="M89" s="29">
        <v>0.05</v>
      </c>
      <c r="N89" s="29">
        <v>394.6</v>
      </c>
      <c r="O89" s="29">
        <v>0.88</v>
      </c>
      <c r="P89" s="35">
        <f t="shared" si="3"/>
        <v>3039.74</v>
      </c>
      <c r="Q89" s="7">
        <f t="shared" si="4"/>
        <v>1.1200000000000001</v>
      </c>
      <c r="R89" s="7">
        <f t="shared" si="5"/>
        <v>3040.8599999999997</v>
      </c>
      <c r="S89" s="19" t="s">
        <v>101</v>
      </c>
      <c r="T89" s="21">
        <v>41372</v>
      </c>
      <c r="U89" s="21">
        <v>41378</v>
      </c>
    </row>
    <row r="90" spans="1:23" x14ac:dyDescent="0.25">
      <c r="A90" s="6">
        <v>86</v>
      </c>
      <c r="B90" s="29">
        <v>33.56</v>
      </c>
      <c r="C90" s="29">
        <v>0</v>
      </c>
      <c r="D90" s="29">
        <v>361.59</v>
      </c>
      <c r="E90" s="29">
        <v>-0.01</v>
      </c>
      <c r="F90" s="29">
        <v>239.83</v>
      </c>
      <c r="G90" s="29">
        <v>0.47</v>
      </c>
      <c r="H90" s="29">
        <v>334.92</v>
      </c>
      <c r="I90" s="29">
        <v>0.26</v>
      </c>
      <c r="J90" s="34">
        <v>1016.11</v>
      </c>
      <c r="K90" s="34">
        <v>-2.2000000000000002</v>
      </c>
      <c r="L90" s="29">
        <v>726.71</v>
      </c>
      <c r="M90" s="29">
        <v>0.01</v>
      </c>
      <c r="N90" s="11">
        <v>532.67999999999995</v>
      </c>
      <c r="O90" s="11">
        <v>-2.25</v>
      </c>
      <c r="P90" s="7">
        <f t="shared" si="3"/>
        <v>3245.4</v>
      </c>
      <c r="Q90" s="7">
        <f t="shared" si="4"/>
        <v>-3.46</v>
      </c>
      <c r="R90" s="7">
        <f t="shared" si="5"/>
        <v>3241.94</v>
      </c>
      <c r="S90" s="19" t="s">
        <v>102</v>
      </c>
      <c r="T90" s="21">
        <v>41379</v>
      </c>
      <c r="U90" s="21">
        <v>41385</v>
      </c>
    </row>
    <row r="91" spans="1:23" x14ac:dyDescent="0.25">
      <c r="A91" s="6">
        <v>87</v>
      </c>
      <c r="B91" s="11">
        <v>177.29</v>
      </c>
      <c r="C91" s="11">
        <v>-1.22</v>
      </c>
      <c r="D91" s="11">
        <v>111.51</v>
      </c>
      <c r="E91" s="11">
        <v>0</v>
      </c>
      <c r="F91" s="11">
        <v>185.61</v>
      </c>
      <c r="G91" s="11">
        <v>0.32</v>
      </c>
      <c r="H91" s="11">
        <v>308.58</v>
      </c>
      <c r="I91" s="11">
        <v>-0.87</v>
      </c>
      <c r="J91" s="11">
        <v>719.29</v>
      </c>
      <c r="K91" s="11">
        <v>0.27</v>
      </c>
      <c r="L91" s="11">
        <v>685.21</v>
      </c>
      <c r="M91" s="11">
        <v>0</v>
      </c>
      <c r="N91" s="11">
        <v>569.69000000000005</v>
      </c>
      <c r="O91" s="11">
        <v>-2.5499999999999998</v>
      </c>
      <c r="P91" s="7">
        <f t="shared" si="3"/>
        <v>2757.18</v>
      </c>
      <c r="Q91" s="7">
        <f t="shared" si="4"/>
        <v>-4.92</v>
      </c>
      <c r="R91" s="7">
        <f t="shared" si="5"/>
        <v>2752.2599999999998</v>
      </c>
      <c r="S91" s="19" t="s">
        <v>103</v>
      </c>
      <c r="T91" s="21">
        <v>41386</v>
      </c>
      <c r="U91" s="21">
        <v>41392</v>
      </c>
    </row>
    <row r="92" spans="1:23" x14ac:dyDescent="0.25">
      <c r="A92" s="6">
        <v>88</v>
      </c>
      <c r="B92" s="11">
        <v>0</v>
      </c>
      <c r="C92" s="11">
        <v>0</v>
      </c>
      <c r="D92" s="11">
        <v>265.33</v>
      </c>
      <c r="E92" s="11">
        <v>0.56000000000000005</v>
      </c>
      <c r="F92" s="11">
        <v>178.37</v>
      </c>
      <c r="G92" s="11">
        <v>0</v>
      </c>
      <c r="H92" s="11">
        <v>199</v>
      </c>
      <c r="I92" s="11">
        <v>-4.33</v>
      </c>
      <c r="J92" s="11">
        <v>625.27</v>
      </c>
      <c r="K92" s="11">
        <v>0.39</v>
      </c>
      <c r="L92" s="11">
        <v>670.75</v>
      </c>
      <c r="M92" s="11">
        <v>1.49</v>
      </c>
      <c r="N92" s="11">
        <v>246.45</v>
      </c>
      <c r="O92" s="11">
        <v>0.02</v>
      </c>
      <c r="P92" s="7">
        <f t="shared" si="3"/>
        <v>2185.17</v>
      </c>
      <c r="Q92" s="7">
        <f t="shared" si="4"/>
        <v>-6.2</v>
      </c>
      <c r="R92" s="7">
        <f t="shared" si="5"/>
        <v>2178.9700000000003</v>
      </c>
      <c r="S92" s="19" t="s">
        <v>104</v>
      </c>
      <c r="T92" s="21">
        <v>41393</v>
      </c>
      <c r="U92" s="21">
        <v>41399</v>
      </c>
      <c r="V92" t="s">
        <v>203</v>
      </c>
    </row>
    <row r="93" spans="1:23" x14ac:dyDescent="0.25">
      <c r="A93" s="6">
        <v>89</v>
      </c>
      <c r="B93" s="11">
        <v>133.72999999999999</v>
      </c>
      <c r="C93" s="11">
        <v>4.32</v>
      </c>
      <c r="D93" s="11">
        <v>125.91</v>
      </c>
      <c r="E93" s="11">
        <v>0</v>
      </c>
      <c r="F93" s="11">
        <v>196.84</v>
      </c>
      <c r="G93" s="11">
        <v>0</v>
      </c>
      <c r="H93" s="11">
        <v>336.57</v>
      </c>
      <c r="I93" s="11">
        <v>0.04</v>
      </c>
      <c r="J93" s="11">
        <v>778.03</v>
      </c>
      <c r="K93" s="11">
        <v>0.5</v>
      </c>
      <c r="L93" s="11">
        <v>560.28</v>
      </c>
      <c r="M93" s="11">
        <v>2.74</v>
      </c>
      <c r="N93" s="11">
        <v>549.76</v>
      </c>
      <c r="O93" s="11">
        <v>1.63</v>
      </c>
      <c r="P93" s="7">
        <f t="shared" ref="P93:P156" si="6">SUM(B93+D93+F93+H93+J93+L93+N93)</f>
        <v>2681.12</v>
      </c>
      <c r="Q93" s="7">
        <f t="shared" ref="Q93:Q156" si="7">SUM(C93+E93+G93+I93+I93+K93+M93+O93)</f>
        <v>9.27</v>
      </c>
      <c r="R93" s="7">
        <f t="shared" ref="R93:R156" si="8">SUM(P93:Q93)</f>
        <v>2690.39</v>
      </c>
      <c r="S93" s="19" t="s">
        <v>105</v>
      </c>
      <c r="T93" s="21">
        <v>41400</v>
      </c>
      <c r="U93" s="21">
        <v>41406</v>
      </c>
    </row>
    <row r="94" spans="1:23" x14ac:dyDescent="0.25">
      <c r="A94" s="6">
        <v>90</v>
      </c>
      <c r="B94" s="11">
        <v>284.19</v>
      </c>
      <c r="C94" s="11">
        <v>0</v>
      </c>
      <c r="D94" s="11">
        <v>218.19</v>
      </c>
      <c r="E94" s="11">
        <v>1.41</v>
      </c>
      <c r="F94" s="11">
        <v>195.68</v>
      </c>
      <c r="G94" s="11">
        <v>0</v>
      </c>
      <c r="H94" s="11">
        <v>464.03</v>
      </c>
      <c r="I94" s="11">
        <v>2.8</v>
      </c>
      <c r="J94" s="11">
        <v>903.51</v>
      </c>
      <c r="K94" s="11">
        <v>0.28000000000000003</v>
      </c>
      <c r="L94" s="11">
        <v>474.14</v>
      </c>
      <c r="M94" s="11">
        <v>0.38</v>
      </c>
      <c r="N94" s="11">
        <v>354.66</v>
      </c>
      <c r="O94" s="11">
        <v>4.22</v>
      </c>
      <c r="P94" s="7">
        <f t="shared" si="6"/>
        <v>2894.3999999999996</v>
      </c>
      <c r="Q94" s="7">
        <f t="shared" si="7"/>
        <v>11.89</v>
      </c>
      <c r="R94" s="7">
        <f t="shared" si="8"/>
        <v>2906.2899999999995</v>
      </c>
      <c r="S94" s="19" t="s">
        <v>106</v>
      </c>
      <c r="T94" s="21">
        <v>41407</v>
      </c>
      <c r="U94" s="21">
        <v>41413</v>
      </c>
    </row>
    <row r="95" spans="1:23" x14ac:dyDescent="0.25">
      <c r="A95" s="6">
        <v>91</v>
      </c>
      <c r="B95" s="11">
        <v>447.37</v>
      </c>
      <c r="C95" s="11">
        <v>4.0199999999999996</v>
      </c>
      <c r="D95" s="11">
        <v>140.07</v>
      </c>
      <c r="E95" s="11">
        <v>6</v>
      </c>
      <c r="F95" s="11">
        <v>234.58</v>
      </c>
      <c r="G95" s="11">
        <v>-0.85</v>
      </c>
      <c r="H95" s="11">
        <v>315.47000000000003</v>
      </c>
      <c r="I95" s="11">
        <v>3.04</v>
      </c>
      <c r="J95" s="11">
        <v>654.48</v>
      </c>
      <c r="K95" s="11">
        <v>0</v>
      </c>
      <c r="L95" s="11">
        <v>530.04999999999995</v>
      </c>
      <c r="M95" s="11">
        <v>2.23</v>
      </c>
      <c r="N95" s="11">
        <v>149.88999999999999</v>
      </c>
      <c r="O95" s="11">
        <v>0</v>
      </c>
      <c r="P95" s="7">
        <f t="shared" si="6"/>
        <v>2471.9100000000003</v>
      </c>
      <c r="Q95" s="7">
        <f t="shared" si="7"/>
        <v>17.48</v>
      </c>
      <c r="R95" s="7">
        <f t="shared" si="8"/>
        <v>2489.3900000000003</v>
      </c>
      <c r="S95" s="19" t="s">
        <v>107</v>
      </c>
      <c r="T95" s="21">
        <v>41414</v>
      </c>
      <c r="U95" s="21">
        <v>41420</v>
      </c>
    </row>
    <row r="96" spans="1:23" x14ac:dyDescent="0.25">
      <c r="A96" s="6">
        <v>92</v>
      </c>
      <c r="B96" s="11">
        <v>61.12</v>
      </c>
      <c r="C96" s="11">
        <v>-1</v>
      </c>
      <c r="D96" s="11">
        <v>320.36</v>
      </c>
      <c r="E96" s="11">
        <v>-1.02</v>
      </c>
      <c r="F96" s="11">
        <v>198.5</v>
      </c>
      <c r="G96" s="11">
        <v>-2.33</v>
      </c>
      <c r="H96" s="11">
        <v>440.29</v>
      </c>
      <c r="I96" s="11">
        <v>0.08</v>
      </c>
      <c r="J96" s="11">
        <v>966.28</v>
      </c>
      <c r="K96" s="11">
        <v>0</v>
      </c>
      <c r="L96" s="11">
        <v>538.91999999999996</v>
      </c>
      <c r="M96" s="11">
        <v>-2.19</v>
      </c>
      <c r="N96" s="11">
        <v>296.74</v>
      </c>
      <c r="O96" s="11">
        <v>0.01</v>
      </c>
      <c r="P96" s="7">
        <f t="shared" si="6"/>
        <v>2822.21</v>
      </c>
      <c r="Q96" s="7">
        <f t="shared" si="7"/>
        <v>-6.3699999999999992</v>
      </c>
      <c r="R96" s="7">
        <f t="shared" si="8"/>
        <v>2815.84</v>
      </c>
      <c r="S96" s="19" t="s">
        <v>108</v>
      </c>
      <c r="T96" s="21">
        <v>41421</v>
      </c>
      <c r="U96" s="21">
        <v>41427</v>
      </c>
    </row>
    <row r="97" spans="1:22" x14ac:dyDescent="0.25">
      <c r="A97" s="6">
        <v>93</v>
      </c>
      <c r="B97" s="11">
        <v>133.85</v>
      </c>
      <c r="C97" s="11">
        <v>0</v>
      </c>
      <c r="D97" s="11">
        <v>429.77</v>
      </c>
      <c r="E97" s="11">
        <v>0.15</v>
      </c>
      <c r="F97" s="11">
        <v>198.54</v>
      </c>
      <c r="G97" s="11">
        <v>0</v>
      </c>
      <c r="H97" s="11">
        <v>497.64</v>
      </c>
      <c r="I97" s="11">
        <v>-0.27</v>
      </c>
      <c r="J97" s="11">
        <v>738.51</v>
      </c>
      <c r="K97" s="11">
        <v>0.03</v>
      </c>
      <c r="L97" s="11">
        <v>663.83</v>
      </c>
      <c r="M97" s="11">
        <v>66.91</v>
      </c>
      <c r="N97" s="11">
        <v>263.52</v>
      </c>
      <c r="O97" s="11">
        <v>22.89</v>
      </c>
      <c r="P97" s="7">
        <f t="shared" si="6"/>
        <v>2925.66</v>
      </c>
      <c r="Q97" s="7">
        <f t="shared" si="7"/>
        <v>89.44</v>
      </c>
      <c r="R97" s="7">
        <f t="shared" si="8"/>
        <v>3015.1</v>
      </c>
      <c r="S97" s="19" t="s">
        <v>109</v>
      </c>
      <c r="T97" s="21">
        <v>41428</v>
      </c>
      <c r="U97" s="21">
        <v>41434</v>
      </c>
    </row>
    <row r="98" spans="1:22" x14ac:dyDescent="0.25">
      <c r="A98" s="6">
        <v>94</v>
      </c>
      <c r="B98" s="11">
        <v>160.06</v>
      </c>
      <c r="C98" s="11">
        <v>10.41</v>
      </c>
      <c r="D98" s="11">
        <v>127.52</v>
      </c>
      <c r="E98" s="11">
        <v>6.98</v>
      </c>
      <c r="F98" s="11">
        <v>69.14</v>
      </c>
      <c r="G98" s="11">
        <v>0</v>
      </c>
      <c r="H98" s="11">
        <v>140.19</v>
      </c>
      <c r="I98" s="11">
        <v>-0.06</v>
      </c>
      <c r="J98" s="11">
        <v>1144.1600000000001</v>
      </c>
      <c r="K98" s="11">
        <v>0.3</v>
      </c>
      <c r="L98" s="11">
        <v>768.17</v>
      </c>
      <c r="M98" s="11">
        <v>0.02</v>
      </c>
      <c r="N98" s="11">
        <v>330.08</v>
      </c>
      <c r="O98" s="11">
        <v>0.38</v>
      </c>
      <c r="P98" s="7">
        <f t="shared" si="6"/>
        <v>2739.32</v>
      </c>
      <c r="Q98" s="7">
        <f t="shared" si="7"/>
        <v>17.970000000000002</v>
      </c>
      <c r="R98" s="7">
        <f t="shared" si="8"/>
        <v>2757.29</v>
      </c>
      <c r="S98" s="19" t="s">
        <v>110</v>
      </c>
      <c r="T98" s="21">
        <v>41435</v>
      </c>
      <c r="U98" s="21">
        <v>41441</v>
      </c>
    </row>
    <row r="99" spans="1:22" x14ac:dyDescent="0.25">
      <c r="A99" s="6">
        <v>95</v>
      </c>
      <c r="B99" s="11">
        <v>172.26</v>
      </c>
      <c r="C99" s="11">
        <v>-2.2599999999999998</v>
      </c>
      <c r="D99" s="11">
        <v>168.2</v>
      </c>
      <c r="E99" s="11">
        <v>0</v>
      </c>
      <c r="F99" s="11">
        <v>222.38</v>
      </c>
      <c r="G99" s="11">
        <v>-2.38</v>
      </c>
      <c r="H99" s="11">
        <v>198.14</v>
      </c>
      <c r="I99" s="11">
        <v>1.21</v>
      </c>
      <c r="J99" s="11">
        <v>1016.4</v>
      </c>
      <c r="K99" s="11">
        <v>0</v>
      </c>
      <c r="L99" s="11">
        <v>594.20000000000005</v>
      </c>
      <c r="M99" s="11">
        <v>0.66</v>
      </c>
      <c r="N99" s="11">
        <v>482.81</v>
      </c>
      <c r="O99" s="11">
        <v>-2.86</v>
      </c>
      <c r="P99" s="7">
        <f t="shared" si="6"/>
        <v>2854.39</v>
      </c>
      <c r="Q99" s="7">
        <f t="shared" si="7"/>
        <v>-4.42</v>
      </c>
      <c r="R99" s="7">
        <f t="shared" si="8"/>
        <v>2849.97</v>
      </c>
      <c r="S99" s="19" t="s">
        <v>111</v>
      </c>
      <c r="T99" s="21">
        <v>41442</v>
      </c>
      <c r="U99" s="21">
        <v>41448</v>
      </c>
    </row>
    <row r="100" spans="1:22" x14ac:dyDescent="0.25">
      <c r="A100" s="6">
        <v>96</v>
      </c>
      <c r="B100" s="11">
        <v>261.02999999999997</v>
      </c>
      <c r="C100" s="11">
        <v>8.24</v>
      </c>
      <c r="D100" s="11">
        <v>222.27</v>
      </c>
      <c r="E100" s="11">
        <v>-1.1599999999999999</v>
      </c>
      <c r="F100" s="11">
        <v>249.5</v>
      </c>
      <c r="G100" s="11">
        <v>3.45</v>
      </c>
      <c r="H100" s="11">
        <v>456.01</v>
      </c>
      <c r="I100" s="11">
        <v>0.02</v>
      </c>
      <c r="J100" s="11">
        <v>882.35</v>
      </c>
      <c r="K100" s="11">
        <v>0.02</v>
      </c>
      <c r="L100" s="11">
        <v>717.99</v>
      </c>
      <c r="M100" s="11">
        <v>0.01</v>
      </c>
      <c r="N100" s="11">
        <v>176.79</v>
      </c>
      <c r="O100" s="11">
        <v>-7.0000000000000007E-2</v>
      </c>
      <c r="P100" s="7">
        <f t="shared" si="6"/>
        <v>2965.9399999999996</v>
      </c>
      <c r="Q100" s="7">
        <f t="shared" si="7"/>
        <v>10.53</v>
      </c>
      <c r="R100" s="7">
        <f t="shared" si="8"/>
        <v>2976.47</v>
      </c>
      <c r="S100" s="19" t="s">
        <v>112</v>
      </c>
      <c r="T100" s="21">
        <v>41449</v>
      </c>
      <c r="U100" s="21">
        <v>41455</v>
      </c>
    </row>
    <row r="101" spans="1:22" x14ac:dyDescent="0.25">
      <c r="A101" s="6">
        <v>97</v>
      </c>
      <c r="B101" s="18"/>
      <c r="C101" s="18"/>
      <c r="D101" s="11">
        <v>160.52000000000001</v>
      </c>
      <c r="E101" s="11">
        <v>-0.45</v>
      </c>
      <c r="F101" s="11">
        <v>212.77</v>
      </c>
      <c r="G101" s="11">
        <v>0.2</v>
      </c>
      <c r="H101" s="11">
        <v>538.5</v>
      </c>
      <c r="I101" s="11">
        <v>-4.21</v>
      </c>
      <c r="J101" s="11">
        <v>925.96</v>
      </c>
      <c r="K101" s="11">
        <v>6</v>
      </c>
      <c r="L101" s="11">
        <v>785.35</v>
      </c>
      <c r="M101" s="11">
        <v>1.01</v>
      </c>
      <c r="N101" s="11">
        <v>485.24</v>
      </c>
      <c r="O101" s="11">
        <v>0.03</v>
      </c>
      <c r="P101" s="7">
        <f t="shared" si="6"/>
        <v>3108.34</v>
      </c>
      <c r="Q101" s="7">
        <f t="shared" si="7"/>
        <v>-1.63</v>
      </c>
      <c r="R101" s="7">
        <f t="shared" si="8"/>
        <v>3106.71</v>
      </c>
      <c r="S101" s="19" t="s">
        <v>113</v>
      </c>
      <c r="T101" s="21">
        <v>41456</v>
      </c>
      <c r="U101" s="21">
        <v>41462</v>
      </c>
    </row>
    <row r="102" spans="1:22" x14ac:dyDescent="0.25">
      <c r="A102" s="6">
        <v>98</v>
      </c>
      <c r="B102" s="11">
        <v>85.71</v>
      </c>
      <c r="C102" s="11">
        <v>-1.71</v>
      </c>
      <c r="D102" s="11">
        <v>269.20999999999998</v>
      </c>
      <c r="E102" s="11">
        <v>1.44</v>
      </c>
      <c r="F102" s="11">
        <v>224.08</v>
      </c>
      <c r="G102" s="11">
        <v>0.3</v>
      </c>
      <c r="H102" s="11">
        <v>411.19</v>
      </c>
      <c r="I102" s="11">
        <v>0</v>
      </c>
      <c r="J102" s="11">
        <v>521.15</v>
      </c>
      <c r="K102" s="11">
        <v>1.48</v>
      </c>
      <c r="L102" s="11">
        <v>835.62</v>
      </c>
      <c r="M102" s="11">
        <v>3.63</v>
      </c>
      <c r="N102" s="11">
        <v>361.96</v>
      </c>
      <c r="O102" s="11">
        <v>-7.0000000000000007E-2</v>
      </c>
      <c r="P102" s="7">
        <f t="shared" si="6"/>
        <v>2708.92</v>
      </c>
      <c r="Q102" s="7">
        <f t="shared" si="7"/>
        <v>5.0699999999999994</v>
      </c>
      <c r="R102" s="7">
        <f t="shared" si="8"/>
        <v>2713.9900000000002</v>
      </c>
      <c r="S102" s="19" t="s">
        <v>114</v>
      </c>
      <c r="T102" s="21">
        <v>41463</v>
      </c>
      <c r="U102" s="21">
        <v>41469</v>
      </c>
    </row>
    <row r="103" spans="1:22" x14ac:dyDescent="0.25">
      <c r="A103" s="6">
        <v>99</v>
      </c>
      <c r="B103" s="11">
        <v>154.47</v>
      </c>
      <c r="C103" s="11">
        <v>-0.67</v>
      </c>
      <c r="D103" s="11">
        <v>194.98</v>
      </c>
      <c r="E103" s="11">
        <v>0.6</v>
      </c>
      <c r="F103" s="11">
        <v>451.38</v>
      </c>
      <c r="G103" s="11">
        <v>-6.1</v>
      </c>
      <c r="H103" s="11">
        <v>385.48</v>
      </c>
      <c r="I103" s="11">
        <v>-0.9</v>
      </c>
      <c r="J103" s="11">
        <v>802.84</v>
      </c>
      <c r="K103" s="11">
        <v>1.6</v>
      </c>
      <c r="L103" s="11">
        <v>729.73</v>
      </c>
      <c r="M103" s="11">
        <v>-0.24</v>
      </c>
      <c r="N103" s="11">
        <v>316.06</v>
      </c>
      <c r="O103" s="11">
        <v>3.48</v>
      </c>
      <c r="P103" s="7">
        <f t="shared" si="6"/>
        <v>3034.94</v>
      </c>
      <c r="Q103" s="7">
        <f t="shared" si="7"/>
        <v>-3.1300000000000012</v>
      </c>
      <c r="R103" s="7">
        <f t="shared" si="8"/>
        <v>3031.81</v>
      </c>
      <c r="S103" s="19" t="s">
        <v>115</v>
      </c>
      <c r="T103" s="21">
        <v>41470</v>
      </c>
      <c r="U103" s="21">
        <v>41476</v>
      </c>
    </row>
    <row r="104" spans="1:22" x14ac:dyDescent="0.25">
      <c r="A104" s="6">
        <v>100</v>
      </c>
      <c r="B104" s="11">
        <v>67.8</v>
      </c>
      <c r="C104" s="11">
        <v>0.16</v>
      </c>
      <c r="D104" s="11">
        <v>170.71</v>
      </c>
      <c r="E104" s="11">
        <v>2.21</v>
      </c>
      <c r="F104" s="11">
        <v>370.35</v>
      </c>
      <c r="G104" s="11">
        <v>0</v>
      </c>
      <c r="H104" s="11">
        <v>420.92</v>
      </c>
      <c r="I104" s="11">
        <v>-3.68</v>
      </c>
      <c r="J104" s="11">
        <v>639.07000000000005</v>
      </c>
      <c r="K104" s="11">
        <v>-38.76</v>
      </c>
      <c r="L104" s="11">
        <v>555.05999999999995</v>
      </c>
      <c r="M104" s="11">
        <v>0.52</v>
      </c>
      <c r="N104" s="11">
        <v>210.12</v>
      </c>
      <c r="O104" s="11">
        <v>0</v>
      </c>
      <c r="P104" s="7">
        <f t="shared" si="6"/>
        <v>2434.0299999999997</v>
      </c>
      <c r="Q104" s="7">
        <f t="shared" si="7"/>
        <v>-43.23</v>
      </c>
      <c r="R104" s="7">
        <f t="shared" si="8"/>
        <v>2390.7999999999997</v>
      </c>
      <c r="S104" s="19" t="s">
        <v>116</v>
      </c>
      <c r="T104" s="21">
        <v>41477</v>
      </c>
      <c r="U104" s="21">
        <v>41483</v>
      </c>
    </row>
    <row r="105" spans="1:22" x14ac:dyDescent="0.25">
      <c r="A105" s="6">
        <v>101</v>
      </c>
      <c r="B105" s="11">
        <v>120.79</v>
      </c>
      <c r="C105" s="11">
        <v>0</v>
      </c>
      <c r="D105" s="11">
        <v>201.88</v>
      </c>
      <c r="E105" s="11">
        <v>1.87</v>
      </c>
      <c r="F105" s="11">
        <v>314.14</v>
      </c>
      <c r="G105" s="11">
        <v>0</v>
      </c>
      <c r="H105" s="11">
        <v>182.77</v>
      </c>
      <c r="I105" s="11">
        <v>0.49</v>
      </c>
      <c r="J105" s="11">
        <v>920.52</v>
      </c>
      <c r="K105" s="11">
        <v>0.17</v>
      </c>
      <c r="L105" s="11">
        <v>622.79</v>
      </c>
      <c r="M105" s="11">
        <v>0</v>
      </c>
      <c r="N105" s="11">
        <v>340.73</v>
      </c>
      <c r="O105" s="11">
        <v>-0.02</v>
      </c>
      <c r="P105" s="7">
        <f t="shared" si="6"/>
        <v>2703.62</v>
      </c>
      <c r="Q105" s="7">
        <f t="shared" si="7"/>
        <v>3.0000000000000004</v>
      </c>
      <c r="R105" s="7">
        <f t="shared" si="8"/>
        <v>2706.62</v>
      </c>
      <c r="S105" s="19" t="s">
        <v>117</v>
      </c>
      <c r="T105" s="21">
        <v>41484</v>
      </c>
      <c r="U105" s="21">
        <v>41490</v>
      </c>
      <c r="V105" t="s">
        <v>204</v>
      </c>
    </row>
    <row r="106" spans="1:22" x14ac:dyDescent="0.25">
      <c r="A106" s="6">
        <v>102</v>
      </c>
      <c r="B106" s="11">
        <v>187.58</v>
      </c>
      <c r="C106" s="11">
        <v>1.69</v>
      </c>
      <c r="D106" s="11">
        <v>412.64</v>
      </c>
      <c r="E106" s="11">
        <v>0.02</v>
      </c>
      <c r="F106" s="11">
        <v>127.86</v>
      </c>
      <c r="G106" s="11">
        <v>0.56000000000000005</v>
      </c>
      <c r="H106" s="11">
        <v>454.11</v>
      </c>
      <c r="I106" s="11">
        <v>0.02</v>
      </c>
      <c r="J106" s="11">
        <v>559.97</v>
      </c>
      <c r="K106" s="11">
        <v>-0.01</v>
      </c>
      <c r="L106" s="11">
        <v>605.46</v>
      </c>
      <c r="M106" s="11">
        <v>-0.81</v>
      </c>
      <c r="N106" s="11">
        <v>546.29999999999995</v>
      </c>
      <c r="O106" s="11">
        <v>0</v>
      </c>
      <c r="P106" s="7">
        <f t="shared" si="6"/>
        <v>2893.92</v>
      </c>
      <c r="Q106" s="7">
        <f t="shared" si="7"/>
        <v>1.4900000000000002</v>
      </c>
      <c r="R106" s="7">
        <f t="shared" si="8"/>
        <v>2895.41</v>
      </c>
      <c r="S106" s="19" t="s">
        <v>118</v>
      </c>
      <c r="T106" s="21">
        <v>41491</v>
      </c>
      <c r="U106" s="21">
        <v>41497</v>
      </c>
      <c r="V106" t="s">
        <v>205</v>
      </c>
    </row>
    <row r="107" spans="1:22" x14ac:dyDescent="0.25">
      <c r="A107" s="6">
        <v>103</v>
      </c>
      <c r="B107" s="11">
        <v>253.56</v>
      </c>
      <c r="C107" s="11">
        <v>0</v>
      </c>
      <c r="D107" s="11">
        <v>182.5</v>
      </c>
      <c r="E107" s="11">
        <v>0</v>
      </c>
      <c r="F107" s="11">
        <v>154.13</v>
      </c>
      <c r="G107" s="11">
        <v>0</v>
      </c>
      <c r="H107" s="11">
        <v>478.73</v>
      </c>
      <c r="I107" s="11">
        <v>0</v>
      </c>
      <c r="J107" s="11">
        <v>547.34</v>
      </c>
      <c r="K107" s="11">
        <v>0.03</v>
      </c>
      <c r="L107" s="11">
        <v>690.38</v>
      </c>
      <c r="M107" s="11">
        <v>-0.03</v>
      </c>
      <c r="N107" s="11">
        <v>296.39999999999998</v>
      </c>
      <c r="O107" s="11"/>
      <c r="P107" s="7">
        <f t="shared" si="6"/>
        <v>2603.0400000000004</v>
      </c>
      <c r="Q107" s="7">
        <f t="shared" si="7"/>
        <v>0</v>
      </c>
      <c r="R107" s="7">
        <f t="shared" si="8"/>
        <v>2603.0400000000004</v>
      </c>
      <c r="S107" s="19" t="s">
        <v>119</v>
      </c>
      <c r="T107" s="21">
        <v>41498</v>
      </c>
      <c r="U107" s="21">
        <v>41504</v>
      </c>
    </row>
    <row r="108" spans="1:22" x14ac:dyDescent="0.25">
      <c r="A108" s="6">
        <v>104</v>
      </c>
      <c r="B108" s="11">
        <v>0</v>
      </c>
      <c r="C108" s="11">
        <v>0</v>
      </c>
      <c r="D108" s="11">
        <v>354.47</v>
      </c>
      <c r="E108" s="11">
        <v>0.81</v>
      </c>
      <c r="F108" s="11">
        <v>354.46</v>
      </c>
      <c r="G108" s="11">
        <v>0</v>
      </c>
      <c r="H108" s="11">
        <v>467.71</v>
      </c>
      <c r="I108" s="11">
        <v>0</v>
      </c>
      <c r="J108" s="11">
        <v>1108.8800000000001</v>
      </c>
      <c r="K108" s="11">
        <v>0.15</v>
      </c>
      <c r="L108" s="11">
        <v>540.58000000000004</v>
      </c>
      <c r="M108" s="11">
        <v>0</v>
      </c>
      <c r="N108" s="11">
        <v>266</v>
      </c>
      <c r="O108" s="11">
        <v>0</v>
      </c>
      <c r="P108" s="7">
        <f t="shared" si="6"/>
        <v>3092.1000000000004</v>
      </c>
      <c r="Q108" s="7">
        <f t="shared" si="7"/>
        <v>0.96000000000000008</v>
      </c>
      <c r="R108" s="7">
        <f t="shared" si="8"/>
        <v>3093.0600000000004</v>
      </c>
      <c r="S108" s="19" t="s">
        <v>120</v>
      </c>
      <c r="T108" s="21">
        <v>41505</v>
      </c>
      <c r="U108" s="21">
        <v>41511</v>
      </c>
    </row>
    <row r="109" spans="1:22" x14ac:dyDescent="0.25">
      <c r="A109" s="6">
        <v>105</v>
      </c>
      <c r="B109" s="11">
        <v>277.88</v>
      </c>
      <c r="C109" s="11">
        <v>0.17</v>
      </c>
      <c r="D109" s="11">
        <v>342.38</v>
      </c>
      <c r="E109" s="11">
        <v>-1.56</v>
      </c>
      <c r="F109" s="11">
        <v>221.48</v>
      </c>
      <c r="G109" s="11">
        <v>0</v>
      </c>
      <c r="H109" s="11">
        <v>478.45</v>
      </c>
      <c r="I109" s="11">
        <v>-10.07</v>
      </c>
      <c r="J109" s="11">
        <v>825.77</v>
      </c>
      <c r="K109" s="11">
        <v>0.53</v>
      </c>
      <c r="L109" s="11">
        <v>674.8</v>
      </c>
      <c r="M109" s="11">
        <v>0</v>
      </c>
      <c r="N109" s="11">
        <v>442.33</v>
      </c>
      <c r="O109" s="11">
        <v>0</v>
      </c>
      <c r="P109" s="7">
        <f t="shared" si="6"/>
        <v>3263.09</v>
      </c>
      <c r="Q109" s="7">
        <f t="shared" si="7"/>
        <v>-21</v>
      </c>
      <c r="R109" s="7">
        <f t="shared" si="8"/>
        <v>3242.09</v>
      </c>
      <c r="S109" s="19" t="s">
        <v>121</v>
      </c>
      <c r="T109" s="21">
        <v>41512</v>
      </c>
      <c r="U109" s="21">
        <v>41518</v>
      </c>
    </row>
    <row r="110" spans="1:22" x14ac:dyDescent="0.25">
      <c r="A110" s="6">
        <v>106</v>
      </c>
      <c r="B110" s="29">
        <v>457.41</v>
      </c>
      <c r="C110" s="29">
        <v>1.99</v>
      </c>
      <c r="D110" s="29">
        <v>76.28</v>
      </c>
      <c r="E110" s="29">
        <v>0.02</v>
      </c>
      <c r="F110" s="29">
        <v>244.34</v>
      </c>
      <c r="G110" s="29">
        <v>0</v>
      </c>
      <c r="H110" s="29">
        <v>369.38</v>
      </c>
      <c r="I110" s="29">
        <v>-3.04</v>
      </c>
      <c r="J110" s="29">
        <v>1113.76</v>
      </c>
      <c r="K110" s="29">
        <v>5.35</v>
      </c>
      <c r="L110" s="29">
        <v>698.89</v>
      </c>
      <c r="M110" s="29">
        <v>0</v>
      </c>
      <c r="N110" s="29">
        <v>377.13</v>
      </c>
      <c r="O110" s="29">
        <v>0</v>
      </c>
      <c r="P110" s="7">
        <f t="shared" si="6"/>
        <v>3337.19</v>
      </c>
      <c r="Q110" s="7">
        <f t="shared" si="7"/>
        <v>1.2799999999999994</v>
      </c>
      <c r="R110" s="7">
        <f t="shared" si="8"/>
        <v>3338.4700000000003</v>
      </c>
      <c r="S110" s="19" t="s">
        <v>122</v>
      </c>
      <c r="T110" s="21">
        <v>41519</v>
      </c>
      <c r="U110" s="21">
        <v>41525</v>
      </c>
    </row>
    <row r="111" spans="1:22" x14ac:dyDescent="0.25">
      <c r="A111" s="6">
        <v>107</v>
      </c>
      <c r="B111" s="29">
        <v>103.66</v>
      </c>
      <c r="C111" s="29">
        <v>0.93</v>
      </c>
      <c r="D111" s="29">
        <v>370.18</v>
      </c>
      <c r="E111" s="29">
        <v>2.52</v>
      </c>
      <c r="F111" s="29">
        <v>305.48</v>
      </c>
      <c r="G111" s="29">
        <v>0</v>
      </c>
      <c r="H111" s="29">
        <v>328.43</v>
      </c>
      <c r="I111" s="29">
        <v>-0.96</v>
      </c>
      <c r="J111" s="29">
        <v>862.4</v>
      </c>
      <c r="K111" s="29">
        <v>0.03</v>
      </c>
      <c r="L111" s="29">
        <v>666.92</v>
      </c>
      <c r="M111" s="29">
        <v>1.95</v>
      </c>
      <c r="N111" s="29">
        <v>625.94000000000005</v>
      </c>
      <c r="O111" s="29">
        <v>-1.47</v>
      </c>
      <c r="P111" s="7">
        <f t="shared" si="6"/>
        <v>3263.01</v>
      </c>
      <c r="Q111" s="7">
        <f t="shared" si="7"/>
        <v>2.04</v>
      </c>
      <c r="R111" s="7">
        <f t="shared" si="8"/>
        <v>3265.05</v>
      </c>
      <c r="S111" s="19" t="s">
        <v>123</v>
      </c>
      <c r="T111" s="21">
        <v>41526</v>
      </c>
      <c r="U111" s="21">
        <v>41532</v>
      </c>
      <c r="V111" t="s">
        <v>206</v>
      </c>
    </row>
    <row r="112" spans="1:22" x14ac:dyDescent="0.25">
      <c r="A112" s="6">
        <v>108</v>
      </c>
      <c r="B112" s="11">
        <v>179.56</v>
      </c>
      <c r="C112" s="11">
        <v>-0.01</v>
      </c>
      <c r="D112" s="11">
        <v>141.22999999999999</v>
      </c>
      <c r="E112" s="11">
        <v>0.08</v>
      </c>
      <c r="F112" s="11">
        <v>368.18</v>
      </c>
      <c r="G112" s="11">
        <v>0.22</v>
      </c>
      <c r="H112" s="11">
        <v>491.94</v>
      </c>
      <c r="I112" s="11">
        <v>0.04</v>
      </c>
      <c r="J112" s="11">
        <v>1064.8699999999999</v>
      </c>
      <c r="K112" s="11">
        <v>0</v>
      </c>
      <c r="L112" s="11">
        <v>736.82</v>
      </c>
      <c r="M112" s="11">
        <v>-8.2100000000000009</v>
      </c>
      <c r="N112" s="11">
        <v>455.42</v>
      </c>
      <c r="O112" s="11">
        <v>6.28</v>
      </c>
      <c r="P112" s="7">
        <f t="shared" si="6"/>
        <v>3438.02</v>
      </c>
      <c r="Q112" s="7">
        <f t="shared" si="7"/>
        <v>-1.5600000000000005</v>
      </c>
      <c r="R112" s="7">
        <f t="shared" si="8"/>
        <v>3436.46</v>
      </c>
      <c r="S112" s="19" t="s">
        <v>124</v>
      </c>
      <c r="T112" s="21">
        <v>41533</v>
      </c>
      <c r="U112" s="21">
        <v>41539</v>
      </c>
    </row>
    <row r="113" spans="1:22" x14ac:dyDescent="0.25">
      <c r="A113" s="6">
        <v>109</v>
      </c>
      <c r="B113" s="29">
        <v>168.5</v>
      </c>
      <c r="C113" s="29">
        <v>0</v>
      </c>
      <c r="D113" s="29">
        <v>168.91</v>
      </c>
      <c r="E113" s="29">
        <v>-0.78</v>
      </c>
      <c r="F113" s="29">
        <v>371.24</v>
      </c>
      <c r="G113" s="29">
        <v>-14</v>
      </c>
      <c r="H113" s="29">
        <v>291.66000000000003</v>
      </c>
      <c r="I113" s="29">
        <v>0.25</v>
      </c>
      <c r="J113" s="29">
        <v>1001.11</v>
      </c>
      <c r="K113" s="29">
        <v>7.0000000000000007E-2</v>
      </c>
      <c r="L113" s="29">
        <v>444.8</v>
      </c>
      <c r="M113" s="29">
        <v>0.84</v>
      </c>
      <c r="N113" s="29">
        <v>644.05999999999995</v>
      </c>
      <c r="O113" s="29">
        <v>0.05</v>
      </c>
      <c r="P113" s="7">
        <f t="shared" si="6"/>
        <v>3090.28</v>
      </c>
      <c r="Q113" s="7">
        <f t="shared" si="7"/>
        <v>-13.319999999999999</v>
      </c>
      <c r="R113" s="7">
        <f t="shared" si="8"/>
        <v>3076.96</v>
      </c>
      <c r="S113" s="19" t="s">
        <v>125</v>
      </c>
      <c r="T113" s="21">
        <v>41540</v>
      </c>
      <c r="U113" s="21">
        <v>41546</v>
      </c>
    </row>
    <row r="114" spans="1:22" x14ac:dyDescent="0.25">
      <c r="A114" s="6">
        <v>110</v>
      </c>
      <c r="B114" s="11">
        <v>179.22</v>
      </c>
      <c r="C114" s="11">
        <v>0.09</v>
      </c>
      <c r="D114" s="11">
        <v>362.95</v>
      </c>
      <c r="E114" s="11">
        <v>-3.33</v>
      </c>
      <c r="F114" s="11">
        <v>390.74</v>
      </c>
      <c r="G114" s="11">
        <v>2.68</v>
      </c>
      <c r="H114" s="11">
        <v>538</v>
      </c>
      <c r="I114" s="11">
        <v>0.53</v>
      </c>
      <c r="J114" s="11">
        <v>1047.3</v>
      </c>
      <c r="K114" s="11">
        <v>-0.22</v>
      </c>
      <c r="L114" s="11">
        <v>947.71</v>
      </c>
      <c r="M114" s="11">
        <v>0</v>
      </c>
      <c r="N114" s="11">
        <v>399.56</v>
      </c>
      <c r="O114" s="11">
        <v>-5</v>
      </c>
      <c r="P114" s="7">
        <f t="shared" si="6"/>
        <v>3865.48</v>
      </c>
      <c r="Q114" s="7">
        <f t="shared" si="7"/>
        <v>-4.72</v>
      </c>
      <c r="R114" s="7">
        <f t="shared" si="8"/>
        <v>3860.76</v>
      </c>
      <c r="S114" s="19" t="s">
        <v>126</v>
      </c>
      <c r="T114" s="21">
        <v>41547</v>
      </c>
      <c r="U114" s="21">
        <v>41553</v>
      </c>
    </row>
    <row r="115" spans="1:22" x14ac:dyDescent="0.25">
      <c r="A115" s="6">
        <v>111</v>
      </c>
      <c r="B115" s="11">
        <v>111.59</v>
      </c>
      <c r="C115" s="11">
        <v>11.52</v>
      </c>
      <c r="D115" s="11">
        <v>268.89999999999998</v>
      </c>
      <c r="E115" s="11">
        <v>7.0000000000000007E-2</v>
      </c>
      <c r="F115" s="11">
        <v>271.54000000000002</v>
      </c>
      <c r="G115" s="11">
        <v>0.52</v>
      </c>
      <c r="H115" s="11">
        <v>644.1</v>
      </c>
      <c r="I115" s="11">
        <v>-1.04</v>
      </c>
      <c r="J115" s="11">
        <v>1128.97</v>
      </c>
      <c r="K115" s="11">
        <v>0</v>
      </c>
      <c r="L115" s="11">
        <v>712.31</v>
      </c>
      <c r="M115" s="11">
        <v>0.09</v>
      </c>
      <c r="N115" s="18"/>
      <c r="O115" s="18"/>
      <c r="P115" s="7">
        <f t="shared" si="6"/>
        <v>3137.4100000000003</v>
      </c>
      <c r="Q115" s="7">
        <f t="shared" si="7"/>
        <v>10.120000000000001</v>
      </c>
      <c r="R115" s="7">
        <f t="shared" si="8"/>
        <v>3147.53</v>
      </c>
      <c r="S115" s="19" t="s">
        <v>127</v>
      </c>
      <c r="T115" s="21">
        <v>41554</v>
      </c>
      <c r="U115" s="21">
        <v>41560</v>
      </c>
    </row>
    <row r="116" spans="1:22" x14ac:dyDescent="0.25">
      <c r="A116" s="6">
        <v>112</v>
      </c>
      <c r="B116" s="18"/>
      <c r="C116" s="18"/>
      <c r="D116" s="11">
        <v>292.11</v>
      </c>
      <c r="E116" s="11">
        <v>0</v>
      </c>
      <c r="F116" s="11">
        <v>377.23</v>
      </c>
      <c r="G116" s="11">
        <v>0</v>
      </c>
      <c r="H116" s="11">
        <v>381.87</v>
      </c>
      <c r="I116" s="11">
        <v>0</v>
      </c>
      <c r="J116" s="11">
        <v>955.22</v>
      </c>
      <c r="K116" s="11">
        <v>0.49</v>
      </c>
      <c r="L116" s="11">
        <v>819.19</v>
      </c>
      <c r="M116" s="11">
        <v>0.25</v>
      </c>
      <c r="N116" s="11">
        <v>527.42999999999995</v>
      </c>
      <c r="O116" s="11">
        <v>1.1000000000000001</v>
      </c>
      <c r="P116" s="7">
        <f t="shared" si="6"/>
        <v>3353.0499999999997</v>
      </c>
      <c r="Q116" s="7">
        <f t="shared" si="7"/>
        <v>1.84</v>
      </c>
      <c r="R116" s="7">
        <f t="shared" si="8"/>
        <v>3354.89</v>
      </c>
      <c r="S116" s="19" t="s">
        <v>128</v>
      </c>
      <c r="T116" s="21">
        <v>41561</v>
      </c>
      <c r="U116" s="21">
        <v>41567</v>
      </c>
      <c r="V116" t="s">
        <v>207</v>
      </c>
    </row>
    <row r="117" spans="1:22" x14ac:dyDescent="0.25">
      <c r="A117" s="6">
        <v>113</v>
      </c>
      <c r="B117" s="11">
        <v>303.33999999999997</v>
      </c>
      <c r="C117" s="11">
        <v>0.34</v>
      </c>
      <c r="D117" s="11">
        <v>284.17</v>
      </c>
      <c r="E117" s="11">
        <v>-9.68</v>
      </c>
      <c r="F117" s="11">
        <v>391.04</v>
      </c>
      <c r="G117" s="11">
        <v>-0.03</v>
      </c>
      <c r="H117" s="11">
        <v>510.93</v>
      </c>
      <c r="I117" s="11">
        <v>0.53</v>
      </c>
      <c r="J117" s="11">
        <v>642.70000000000005</v>
      </c>
      <c r="K117" s="11">
        <v>0.04</v>
      </c>
      <c r="L117" s="11">
        <v>735.68</v>
      </c>
      <c r="M117" s="11">
        <v>0</v>
      </c>
      <c r="N117" s="11">
        <v>350.18</v>
      </c>
      <c r="O117" s="11">
        <v>1.06</v>
      </c>
      <c r="P117" s="7">
        <f t="shared" si="6"/>
        <v>3218.04</v>
      </c>
      <c r="Q117" s="7">
        <f t="shared" si="7"/>
        <v>-7.2100000000000009</v>
      </c>
      <c r="R117" s="7">
        <f t="shared" si="8"/>
        <v>3210.83</v>
      </c>
      <c r="S117" s="19" t="s">
        <v>129</v>
      </c>
      <c r="T117" s="21">
        <v>41568</v>
      </c>
      <c r="U117" s="21">
        <v>41574</v>
      </c>
    </row>
    <row r="118" spans="1:22" x14ac:dyDescent="0.25">
      <c r="A118" s="6">
        <v>114</v>
      </c>
      <c r="B118" s="11">
        <v>90</v>
      </c>
      <c r="C118" s="11">
        <v>0</v>
      </c>
      <c r="D118" s="11">
        <v>320.97000000000003</v>
      </c>
      <c r="E118" s="11">
        <v>0</v>
      </c>
      <c r="F118" s="11">
        <v>422.09</v>
      </c>
      <c r="G118" s="11">
        <v>-20</v>
      </c>
      <c r="H118" s="11">
        <v>720.34</v>
      </c>
      <c r="I118" s="11">
        <v>0</v>
      </c>
      <c r="J118" s="11">
        <v>875.81</v>
      </c>
      <c r="K118" s="11">
        <v>0</v>
      </c>
      <c r="L118" s="11">
        <v>1151.43</v>
      </c>
      <c r="M118" s="11">
        <v>0.13</v>
      </c>
      <c r="N118" s="11">
        <v>403</v>
      </c>
      <c r="O118" s="11">
        <v>0</v>
      </c>
      <c r="P118" s="7">
        <f t="shared" si="6"/>
        <v>3983.6400000000003</v>
      </c>
      <c r="Q118" s="7">
        <f t="shared" si="7"/>
        <v>-19.87</v>
      </c>
      <c r="R118" s="7">
        <f t="shared" si="8"/>
        <v>3963.7700000000004</v>
      </c>
      <c r="S118" s="19" t="s">
        <v>130</v>
      </c>
      <c r="T118" s="21">
        <v>41575</v>
      </c>
      <c r="U118" s="21">
        <v>41581</v>
      </c>
    </row>
    <row r="119" spans="1:22" x14ac:dyDescent="0.25">
      <c r="A119" s="6">
        <v>115</v>
      </c>
      <c r="B119" s="11">
        <v>57</v>
      </c>
      <c r="C119" s="11">
        <v>0</v>
      </c>
      <c r="D119" s="11">
        <v>186.79</v>
      </c>
      <c r="E119" s="11">
        <v>0</v>
      </c>
      <c r="F119" s="11">
        <v>345.03</v>
      </c>
      <c r="G119" s="11">
        <v>0</v>
      </c>
      <c r="H119" s="11">
        <v>359.19</v>
      </c>
      <c r="I119" s="11">
        <v>4.0999999999999996</v>
      </c>
      <c r="J119" s="11">
        <v>845.06</v>
      </c>
      <c r="K119" s="11">
        <v>0</v>
      </c>
      <c r="L119" s="11">
        <v>1150.1099999999999</v>
      </c>
      <c r="M119" s="11">
        <v>0</v>
      </c>
      <c r="N119" s="11">
        <v>707.25</v>
      </c>
      <c r="O119" s="11">
        <v>0</v>
      </c>
      <c r="P119" s="7">
        <f t="shared" si="6"/>
        <v>3650.43</v>
      </c>
      <c r="Q119" s="7">
        <f t="shared" si="7"/>
        <v>8.1999999999999993</v>
      </c>
      <c r="R119" s="7">
        <f t="shared" si="8"/>
        <v>3658.6299999999997</v>
      </c>
      <c r="S119" s="19" t="s">
        <v>131</v>
      </c>
      <c r="T119" s="21">
        <v>41582</v>
      </c>
      <c r="U119" s="21">
        <v>41588</v>
      </c>
    </row>
    <row r="120" spans="1:22" x14ac:dyDescent="0.25">
      <c r="A120" s="6">
        <v>116</v>
      </c>
      <c r="B120" s="11">
        <v>123</v>
      </c>
      <c r="C120" s="11">
        <v>0</v>
      </c>
      <c r="D120" s="11">
        <v>150.66</v>
      </c>
      <c r="E120" s="11">
        <v>-0.16</v>
      </c>
      <c r="F120" s="11">
        <v>360.64</v>
      </c>
      <c r="G120" s="11">
        <v>0.64</v>
      </c>
      <c r="H120" s="11">
        <v>495.64</v>
      </c>
      <c r="I120" s="11">
        <v>0.02</v>
      </c>
      <c r="J120" s="11">
        <v>920.37</v>
      </c>
      <c r="K120" s="11">
        <v>-20.13</v>
      </c>
      <c r="L120" s="11">
        <v>928.01</v>
      </c>
      <c r="M120" s="11">
        <v>0.02</v>
      </c>
      <c r="N120" s="11">
        <v>451.7</v>
      </c>
      <c r="O120" s="11">
        <v>0</v>
      </c>
      <c r="P120" s="7">
        <f t="shared" si="6"/>
        <v>3430.0199999999995</v>
      </c>
      <c r="Q120" s="7">
        <f t="shared" si="7"/>
        <v>-19.59</v>
      </c>
      <c r="R120" s="7">
        <f t="shared" si="8"/>
        <v>3410.4299999999994</v>
      </c>
      <c r="S120" s="19" t="s">
        <v>132</v>
      </c>
      <c r="T120" s="21">
        <v>41589</v>
      </c>
      <c r="U120" s="21">
        <v>41595</v>
      </c>
    </row>
    <row r="121" spans="1:22" x14ac:dyDescent="0.25">
      <c r="A121" s="6">
        <v>117</v>
      </c>
      <c r="B121" s="11">
        <v>221</v>
      </c>
      <c r="C121" s="11">
        <v>0</v>
      </c>
      <c r="D121" s="11">
        <v>405.06</v>
      </c>
      <c r="E121" s="11">
        <v>6.83</v>
      </c>
      <c r="F121" s="11">
        <v>303.83</v>
      </c>
      <c r="G121" s="11">
        <v>4.09</v>
      </c>
      <c r="H121" s="11">
        <v>667.3</v>
      </c>
      <c r="I121" s="11">
        <v>0</v>
      </c>
      <c r="J121" s="11">
        <v>1084.49</v>
      </c>
      <c r="K121" s="11">
        <v>0</v>
      </c>
      <c r="L121" s="11">
        <v>988.75</v>
      </c>
      <c r="M121" s="11">
        <v>1.3</v>
      </c>
      <c r="N121" s="11">
        <v>366.43</v>
      </c>
      <c r="O121" s="11">
        <v>0</v>
      </c>
      <c r="P121" s="7">
        <f t="shared" si="6"/>
        <v>4036.8599999999997</v>
      </c>
      <c r="Q121" s="7">
        <f t="shared" si="7"/>
        <v>12.22</v>
      </c>
      <c r="R121" s="7">
        <f t="shared" si="8"/>
        <v>4049.0799999999995</v>
      </c>
      <c r="S121" s="19" t="s">
        <v>133</v>
      </c>
      <c r="T121" s="21">
        <v>41596</v>
      </c>
      <c r="U121" s="21">
        <v>41602</v>
      </c>
    </row>
    <row r="122" spans="1:22" x14ac:dyDescent="0.25">
      <c r="A122" s="6">
        <v>118</v>
      </c>
      <c r="B122" s="11">
        <v>59.44</v>
      </c>
      <c r="C122" s="11">
        <v>0</v>
      </c>
      <c r="D122" s="11">
        <v>180</v>
      </c>
      <c r="E122" s="11">
        <v>0</v>
      </c>
      <c r="F122" s="11">
        <v>535.09</v>
      </c>
      <c r="G122" s="11">
        <v>0</v>
      </c>
      <c r="H122" s="11">
        <v>269.52</v>
      </c>
      <c r="I122" s="11">
        <v>0</v>
      </c>
      <c r="J122" s="11">
        <v>1649.15</v>
      </c>
      <c r="K122" s="11">
        <v>0</v>
      </c>
      <c r="L122" s="11">
        <v>709.69</v>
      </c>
      <c r="M122" s="11">
        <v>0</v>
      </c>
      <c r="N122" s="11">
        <v>342.22</v>
      </c>
      <c r="O122" s="11">
        <v>-3.02</v>
      </c>
      <c r="P122" s="7">
        <f t="shared" si="6"/>
        <v>3745.1099999999997</v>
      </c>
      <c r="Q122" s="7">
        <f t="shared" si="7"/>
        <v>-3.02</v>
      </c>
      <c r="R122" s="7">
        <f t="shared" si="8"/>
        <v>3742.0899999999997</v>
      </c>
      <c r="S122" s="19" t="s">
        <v>134</v>
      </c>
      <c r="T122" s="21">
        <v>41603</v>
      </c>
      <c r="U122" s="21">
        <v>41609</v>
      </c>
    </row>
    <row r="123" spans="1:22" x14ac:dyDescent="0.25">
      <c r="A123" s="6">
        <v>119</v>
      </c>
      <c r="B123" s="11">
        <v>152.34</v>
      </c>
      <c r="C123" s="11">
        <v>5.03</v>
      </c>
      <c r="D123" s="11">
        <v>293.92</v>
      </c>
      <c r="E123" s="11">
        <v>1.58</v>
      </c>
      <c r="F123" s="11">
        <v>384.8</v>
      </c>
      <c r="G123" s="11">
        <v>3.18</v>
      </c>
      <c r="H123" s="11">
        <v>430.57</v>
      </c>
      <c r="I123" s="11">
        <v>-2.65</v>
      </c>
      <c r="J123" s="11">
        <v>1193.79</v>
      </c>
      <c r="K123" s="11">
        <v>0</v>
      </c>
      <c r="L123" s="11">
        <v>763.12</v>
      </c>
      <c r="M123" s="11">
        <v>0</v>
      </c>
      <c r="N123" s="11">
        <v>510.51</v>
      </c>
      <c r="O123" s="11">
        <v>0.52</v>
      </c>
      <c r="P123" s="7">
        <f t="shared" si="6"/>
        <v>3729.05</v>
      </c>
      <c r="Q123" s="7">
        <f t="shared" si="7"/>
        <v>5.01</v>
      </c>
      <c r="R123" s="7">
        <f t="shared" si="8"/>
        <v>3734.0600000000004</v>
      </c>
      <c r="S123" s="19" t="s">
        <v>135</v>
      </c>
      <c r="T123" s="21">
        <v>41610</v>
      </c>
      <c r="U123" s="21">
        <v>41616</v>
      </c>
    </row>
    <row r="124" spans="1:22" x14ac:dyDescent="0.25">
      <c r="A124" s="6">
        <v>120</v>
      </c>
      <c r="B124" s="11">
        <v>238.38</v>
      </c>
      <c r="C124" s="11">
        <v>-0.23</v>
      </c>
      <c r="D124" s="11">
        <v>144.75</v>
      </c>
      <c r="E124" s="11">
        <v>0</v>
      </c>
      <c r="F124" s="11">
        <v>509.33</v>
      </c>
      <c r="G124" s="11">
        <v>0</v>
      </c>
      <c r="H124" s="11">
        <v>523.71</v>
      </c>
      <c r="I124" s="11">
        <v>0</v>
      </c>
      <c r="J124" s="11">
        <v>879.04</v>
      </c>
      <c r="K124" s="11">
        <v>-1.08</v>
      </c>
      <c r="L124" s="11">
        <v>1011.19</v>
      </c>
      <c r="M124" s="11">
        <v>0</v>
      </c>
      <c r="N124" s="11">
        <v>377.92</v>
      </c>
      <c r="O124" s="11">
        <v>2.78</v>
      </c>
      <c r="P124" s="7">
        <f t="shared" si="6"/>
        <v>3684.32</v>
      </c>
      <c r="Q124" s="7">
        <f t="shared" si="7"/>
        <v>1.4699999999999998</v>
      </c>
      <c r="R124" s="7">
        <f t="shared" si="8"/>
        <v>3685.79</v>
      </c>
      <c r="S124" s="19" t="s">
        <v>136</v>
      </c>
      <c r="T124" s="21">
        <v>41617</v>
      </c>
      <c r="U124" s="21">
        <v>41623</v>
      </c>
    </row>
    <row r="125" spans="1:22" x14ac:dyDescent="0.25">
      <c r="A125" s="6">
        <v>121</v>
      </c>
      <c r="B125" s="11">
        <v>368.31</v>
      </c>
      <c r="C125" s="11">
        <v>0</v>
      </c>
      <c r="D125" s="11">
        <v>355.1</v>
      </c>
      <c r="E125" s="11">
        <v>0</v>
      </c>
      <c r="F125" s="11">
        <v>639.30999999999995</v>
      </c>
      <c r="G125" s="11">
        <v>0</v>
      </c>
      <c r="H125" s="11">
        <v>527.17999999999995</v>
      </c>
      <c r="I125" s="11">
        <v>0.36</v>
      </c>
      <c r="J125" s="11">
        <v>943.69</v>
      </c>
      <c r="K125" s="11">
        <v>0.03</v>
      </c>
      <c r="L125" s="11">
        <v>609.63</v>
      </c>
      <c r="M125" s="11">
        <v>0.35</v>
      </c>
      <c r="N125" s="11">
        <v>608.30999999999995</v>
      </c>
      <c r="O125" s="11">
        <v>0</v>
      </c>
      <c r="P125" s="7">
        <f t="shared" si="6"/>
        <v>4051.53</v>
      </c>
      <c r="Q125" s="7">
        <f t="shared" si="7"/>
        <v>1.1000000000000001</v>
      </c>
      <c r="R125" s="7">
        <f t="shared" si="8"/>
        <v>4052.63</v>
      </c>
      <c r="S125" s="19" t="s">
        <v>137</v>
      </c>
      <c r="T125" s="21">
        <v>41624</v>
      </c>
      <c r="U125" s="21">
        <v>41630</v>
      </c>
      <c r="V125" t="s">
        <v>208</v>
      </c>
    </row>
    <row r="126" spans="1:22" x14ac:dyDescent="0.25">
      <c r="A126" s="6">
        <v>122</v>
      </c>
      <c r="B126" s="11">
        <v>270.17</v>
      </c>
      <c r="C126" s="11">
        <v>0.43</v>
      </c>
      <c r="D126" s="18"/>
      <c r="E126" s="18"/>
      <c r="F126" s="18"/>
      <c r="G126" s="18"/>
      <c r="H126" s="18"/>
      <c r="I126" s="18"/>
      <c r="J126" s="11">
        <v>583.36</v>
      </c>
      <c r="K126" s="11">
        <v>0</v>
      </c>
      <c r="L126" s="11">
        <v>747.03</v>
      </c>
      <c r="M126" s="11">
        <v>-31.57</v>
      </c>
      <c r="N126" s="11">
        <v>737.6</v>
      </c>
      <c r="O126" s="11">
        <v>0.03</v>
      </c>
      <c r="P126" s="7">
        <f t="shared" si="6"/>
        <v>2338.16</v>
      </c>
      <c r="Q126" s="7">
        <f t="shared" si="7"/>
        <v>-31.11</v>
      </c>
      <c r="R126" s="7">
        <f t="shared" si="8"/>
        <v>2307.0499999999997</v>
      </c>
      <c r="S126" s="19" t="s">
        <v>138</v>
      </c>
      <c r="T126" s="21">
        <v>41631</v>
      </c>
      <c r="U126" s="21">
        <v>41637</v>
      </c>
    </row>
    <row r="127" spans="1:22" x14ac:dyDescent="0.25">
      <c r="A127" s="6">
        <v>123</v>
      </c>
      <c r="B127" s="18"/>
      <c r="C127" s="18"/>
      <c r="D127" s="11">
        <v>750.89</v>
      </c>
      <c r="E127" s="11">
        <v>3</v>
      </c>
      <c r="F127" s="18"/>
      <c r="G127" s="18"/>
      <c r="H127" s="29">
        <v>494.52</v>
      </c>
      <c r="I127" s="29">
        <v>0.08</v>
      </c>
      <c r="J127" s="29">
        <v>943.7</v>
      </c>
      <c r="K127" s="29">
        <v>0</v>
      </c>
      <c r="L127" s="29">
        <v>477.45</v>
      </c>
      <c r="M127" s="29">
        <v>0</v>
      </c>
      <c r="N127" s="29">
        <v>447.75</v>
      </c>
      <c r="O127" s="29">
        <v>3</v>
      </c>
      <c r="P127" s="7">
        <f t="shared" si="6"/>
        <v>3114.3099999999995</v>
      </c>
      <c r="Q127" s="7">
        <f t="shared" si="7"/>
        <v>6.16</v>
      </c>
      <c r="R127" s="7">
        <f t="shared" si="8"/>
        <v>3120.4699999999993</v>
      </c>
      <c r="S127" s="19" t="s">
        <v>139</v>
      </c>
      <c r="T127" s="21">
        <v>41638</v>
      </c>
      <c r="U127" s="21">
        <v>41644</v>
      </c>
    </row>
    <row r="128" spans="1:22" x14ac:dyDescent="0.25">
      <c r="A128" s="6">
        <v>124</v>
      </c>
      <c r="B128" s="29">
        <v>90</v>
      </c>
      <c r="C128" s="29">
        <v>0</v>
      </c>
      <c r="D128" s="29">
        <v>428.43</v>
      </c>
      <c r="E128" s="29">
        <v>0</v>
      </c>
      <c r="F128" s="29">
        <v>267.56</v>
      </c>
      <c r="G128" s="29">
        <v>0</v>
      </c>
      <c r="H128" s="29">
        <v>479.88</v>
      </c>
      <c r="I128" s="29">
        <v>0</v>
      </c>
      <c r="J128" s="29">
        <v>931.56</v>
      </c>
      <c r="K128" s="29">
        <v>0</v>
      </c>
      <c r="L128" s="29">
        <v>1166.55</v>
      </c>
      <c r="M128" s="29">
        <v>0</v>
      </c>
      <c r="N128" s="29">
        <v>379.17</v>
      </c>
      <c r="O128" s="29">
        <v>0.26</v>
      </c>
      <c r="P128" s="7">
        <f t="shared" si="6"/>
        <v>3743.1499999999996</v>
      </c>
      <c r="Q128" s="7">
        <f t="shared" si="7"/>
        <v>0.26</v>
      </c>
      <c r="R128" s="7">
        <f t="shared" si="8"/>
        <v>3743.41</v>
      </c>
      <c r="S128" s="19" t="s">
        <v>140</v>
      </c>
      <c r="T128" s="21">
        <v>41645</v>
      </c>
      <c r="U128" s="21">
        <v>41651</v>
      </c>
    </row>
    <row r="129" spans="1:30" x14ac:dyDescent="0.25">
      <c r="A129" s="6">
        <v>125</v>
      </c>
      <c r="B129" s="29">
        <v>78.55</v>
      </c>
      <c r="C129" s="29">
        <v>0</v>
      </c>
      <c r="D129" s="29">
        <v>116.93</v>
      </c>
      <c r="E129" s="29">
        <v>0</v>
      </c>
      <c r="F129" s="29">
        <v>429.43</v>
      </c>
      <c r="G129" s="29">
        <v>-3.75</v>
      </c>
      <c r="H129" s="29">
        <v>619.88</v>
      </c>
      <c r="I129" s="29">
        <v>0</v>
      </c>
      <c r="J129" s="29">
        <v>1133</v>
      </c>
      <c r="K129" s="29">
        <v>0</v>
      </c>
      <c r="L129" s="29">
        <v>1113.76</v>
      </c>
      <c r="M129" s="29">
        <v>0</v>
      </c>
      <c r="N129" s="29">
        <v>417.25</v>
      </c>
      <c r="O129" s="29">
        <v>0</v>
      </c>
      <c r="P129" s="7">
        <f t="shared" si="6"/>
        <v>3908.8</v>
      </c>
      <c r="Q129" s="7">
        <f t="shared" si="7"/>
        <v>-3.75</v>
      </c>
      <c r="R129" s="7">
        <f t="shared" si="8"/>
        <v>3905.05</v>
      </c>
      <c r="S129" s="19" t="s">
        <v>141</v>
      </c>
      <c r="T129" s="21">
        <v>41652</v>
      </c>
      <c r="U129" s="21">
        <v>41658</v>
      </c>
    </row>
    <row r="130" spans="1:30" x14ac:dyDescent="0.25">
      <c r="A130" s="6">
        <v>126</v>
      </c>
      <c r="B130" s="29">
        <v>187.44</v>
      </c>
      <c r="C130" s="29">
        <v>0</v>
      </c>
      <c r="D130" s="29">
        <v>202.53</v>
      </c>
      <c r="E130" s="29">
        <v>1.49</v>
      </c>
      <c r="F130" s="29">
        <v>251.8</v>
      </c>
      <c r="G130" s="29">
        <v>0</v>
      </c>
      <c r="H130" s="29">
        <v>478.95</v>
      </c>
      <c r="I130" s="29">
        <v>0</v>
      </c>
      <c r="J130" s="29">
        <v>1540.86</v>
      </c>
      <c r="K130" s="29">
        <v>0</v>
      </c>
      <c r="L130" s="29">
        <v>822</v>
      </c>
      <c r="M130" s="29">
        <v>0</v>
      </c>
      <c r="N130" s="29">
        <v>637.82000000000005</v>
      </c>
      <c r="O130" s="29">
        <v>0.86</v>
      </c>
      <c r="P130" s="7">
        <f t="shared" si="6"/>
        <v>4121.3999999999996</v>
      </c>
      <c r="Q130" s="7">
        <f t="shared" si="7"/>
        <v>2.35</v>
      </c>
      <c r="R130" s="7">
        <f t="shared" si="8"/>
        <v>4123.75</v>
      </c>
      <c r="S130" s="19" t="s">
        <v>142</v>
      </c>
      <c r="T130" s="21">
        <v>41659</v>
      </c>
      <c r="U130" s="21">
        <v>41665</v>
      </c>
    </row>
    <row r="131" spans="1:30" x14ac:dyDescent="0.25">
      <c r="A131" s="6">
        <v>127</v>
      </c>
      <c r="B131" s="29">
        <v>243.1</v>
      </c>
      <c r="C131" s="29">
        <v>0.08</v>
      </c>
      <c r="D131" s="29">
        <v>282.95</v>
      </c>
      <c r="E131" s="29">
        <v>0.06</v>
      </c>
      <c r="F131" s="29">
        <v>371.74</v>
      </c>
      <c r="G131" s="29">
        <v>0</v>
      </c>
      <c r="H131" s="29">
        <v>605.27</v>
      </c>
      <c r="I131" s="29">
        <v>3.24</v>
      </c>
      <c r="J131" s="29">
        <v>1145.23</v>
      </c>
      <c r="K131" s="29">
        <v>-12</v>
      </c>
      <c r="L131" s="29">
        <v>1087.9000000000001</v>
      </c>
      <c r="M131" s="29">
        <v>2.65</v>
      </c>
      <c r="N131" s="29">
        <v>875.07</v>
      </c>
      <c r="O131" s="29">
        <v>0</v>
      </c>
      <c r="P131" s="7">
        <f t="shared" si="6"/>
        <v>4611.26</v>
      </c>
      <c r="Q131" s="7">
        <f t="shared" si="7"/>
        <v>-2.7299999999999991</v>
      </c>
      <c r="R131" s="7">
        <f t="shared" si="8"/>
        <v>4608.5300000000007</v>
      </c>
      <c r="S131" s="19" t="s">
        <v>143</v>
      </c>
      <c r="T131" s="21">
        <v>41666</v>
      </c>
      <c r="U131" s="21">
        <v>41672</v>
      </c>
      <c r="V131" t="s">
        <v>209</v>
      </c>
    </row>
    <row r="132" spans="1:30" x14ac:dyDescent="0.25">
      <c r="A132" s="6">
        <v>128</v>
      </c>
      <c r="B132" s="29">
        <v>0</v>
      </c>
      <c r="C132" s="29">
        <v>0</v>
      </c>
      <c r="D132" s="29">
        <v>117.89</v>
      </c>
      <c r="E132" s="29">
        <v>0</v>
      </c>
      <c r="F132" s="29">
        <v>361.47</v>
      </c>
      <c r="G132" s="29">
        <v>5.35</v>
      </c>
      <c r="H132" s="29">
        <v>687.38</v>
      </c>
      <c r="I132" s="29">
        <v>0</v>
      </c>
      <c r="J132" s="29">
        <v>1223.1500000000001</v>
      </c>
      <c r="K132" s="29">
        <v>0</v>
      </c>
      <c r="L132" s="29">
        <v>772.35</v>
      </c>
      <c r="M132" s="29">
        <v>3.75</v>
      </c>
      <c r="N132" s="29">
        <v>371.39</v>
      </c>
      <c r="O132" s="29">
        <v>-7.05</v>
      </c>
      <c r="P132" s="7">
        <f t="shared" si="6"/>
        <v>3533.63</v>
      </c>
      <c r="Q132" s="7">
        <f t="shared" si="7"/>
        <v>2.0499999999999998</v>
      </c>
      <c r="R132" s="7">
        <f t="shared" si="8"/>
        <v>3535.6800000000003</v>
      </c>
      <c r="S132" s="19" t="s">
        <v>144</v>
      </c>
      <c r="T132" s="21">
        <v>41673</v>
      </c>
      <c r="U132" s="21">
        <v>41679</v>
      </c>
      <c r="V132" t="s">
        <v>210</v>
      </c>
    </row>
    <row r="133" spans="1:30" x14ac:dyDescent="0.25">
      <c r="A133" s="6">
        <v>129</v>
      </c>
      <c r="B133" s="29">
        <v>157.81</v>
      </c>
      <c r="C133" s="29">
        <v>0.2</v>
      </c>
      <c r="D133" s="29">
        <v>258.14</v>
      </c>
      <c r="E133" s="29">
        <v>0</v>
      </c>
      <c r="F133" s="29">
        <v>436.4</v>
      </c>
      <c r="G133" s="29">
        <v>0</v>
      </c>
      <c r="H133" s="29">
        <v>524.17999999999995</v>
      </c>
      <c r="I133" s="29">
        <v>0</v>
      </c>
      <c r="J133" s="29">
        <v>958.33</v>
      </c>
      <c r="K133" s="29">
        <v>12.78</v>
      </c>
      <c r="L133" s="29">
        <v>1032.46</v>
      </c>
      <c r="M133" s="29">
        <v>0</v>
      </c>
      <c r="N133" s="29">
        <v>684.68</v>
      </c>
      <c r="O133" s="29">
        <v>0</v>
      </c>
      <c r="P133" s="7">
        <f t="shared" si="6"/>
        <v>4051.9999999999995</v>
      </c>
      <c r="Q133" s="7">
        <f t="shared" si="7"/>
        <v>12.979999999999999</v>
      </c>
      <c r="R133" s="7">
        <f t="shared" si="8"/>
        <v>4064.9799999999996</v>
      </c>
      <c r="S133" s="19" t="s">
        <v>145</v>
      </c>
      <c r="T133" s="21">
        <v>41680</v>
      </c>
      <c r="U133" s="21">
        <v>41686</v>
      </c>
    </row>
    <row r="134" spans="1:30" x14ac:dyDescent="0.25">
      <c r="A134" s="6">
        <v>130</v>
      </c>
      <c r="B134" s="29">
        <v>353.66</v>
      </c>
      <c r="C134" s="29">
        <v>45.04</v>
      </c>
      <c r="D134" s="29">
        <v>77.22</v>
      </c>
      <c r="E134" s="29">
        <v>0</v>
      </c>
      <c r="F134" s="29">
        <v>191.08</v>
      </c>
      <c r="G134" s="29">
        <v>0</v>
      </c>
      <c r="H134" s="29">
        <v>393.15</v>
      </c>
      <c r="I134" s="29">
        <v>0</v>
      </c>
      <c r="J134" s="29">
        <v>1519.96</v>
      </c>
      <c r="K134" s="29">
        <v>1.2</v>
      </c>
      <c r="L134" s="29">
        <v>931.63</v>
      </c>
      <c r="M134" s="29">
        <v>0</v>
      </c>
      <c r="N134" s="29">
        <v>398.89</v>
      </c>
      <c r="O134" s="29">
        <v>-3.9</v>
      </c>
      <c r="P134" s="7">
        <f t="shared" si="6"/>
        <v>3865.59</v>
      </c>
      <c r="Q134" s="7">
        <f t="shared" si="7"/>
        <v>42.34</v>
      </c>
      <c r="R134" s="7">
        <f t="shared" si="8"/>
        <v>3907.9300000000003</v>
      </c>
      <c r="S134" s="19" t="s">
        <v>146</v>
      </c>
      <c r="T134" s="21">
        <v>41687</v>
      </c>
      <c r="U134" s="21">
        <v>41693</v>
      </c>
    </row>
    <row r="135" spans="1:30" x14ac:dyDescent="0.25">
      <c r="A135" s="6">
        <v>131</v>
      </c>
      <c r="B135" s="29">
        <v>168.92</v>
      </c>
      <c r="C135" s="29">
        <v>0</v>
      </c>
      <c r="D135" s="29">
        <v>440.94</v>
      </c>
      <c r="E135" s="29">
        <v>0.66</v>
      </c>
      <c r="F135" s="29">
        <v>373.06</v>
      </c>
      <c r="G135" s="29">
        <v>-25.71</v>
      </c>
      <c r="H135" s="29">
        <v>597.82000000000005</v>
      </c>
      <c r="I135" s="29">
        <v>7.4</v>
      </c>
      <c r="J135" s="11">
        <v>1237.2</v>
      </c>
      <c r="K135" s="11">
        <v>0</v>
      </c>
      <c r="L135" s="11">
        <v>1165.75</v>
      </c>
      <c r="M135" s="11">
        <v>0</v>
      </c>
      <c r="N135" s="11">
        <v>586.74</v>
      </c>
      <c r="O135" s="11">
        <v>7.71</v>
      </c>
      <c r="P135" s="7">
        <f t="shared" si="6"/>
        <v>4570.43</v>
      </c>
      <c r="Q135" s="7">
        <f t="shared" si="7"/>
        <v>-2.5399999999999983</v>
      </c>
      <c r="R135" s="7">
        <f t="shared" si="8"/>
        <v>4567.8900000000003</v>
      </c>
      <c r="S135" s="19" t="s">
        <v>147</v>
      </c>
      <c r="T135" s="21">
        <v>41694</v>
      </c>
      <c r="U135" s="21">
        <v>41700</v>
      </c>
    </row>
    <row r="136" spans="1:30" x14ac:dyDescent="0.25">
      <c r="A136" s="6">
        <v>132</v>
      </c>
      <c r="B136" s="11">
        <v>284.2</v>
      </c>
      <c r="C136" s="11">
        <v>5.08</v>
      </c>
      <c r="D136" s="11">
        <v>231.2</v>
      </c>
      <c r="E136" s="11">
        <v>6.72</v>
      </c>
      <c r="F136" s="11">
        <v>427.37</v>
      </c>
      <c r="G136" s="11">
        <v>0</v>
      </c>
      <c r="H136" s="11">
        <v>352.27</v>
      </c>
      <c r="I136" s="11">
        <v>0</v>
      </c>
      <c r="J136" s="11">
        <v>1401.31</v>
      </c>
      <c r="K136" s="11">
        <v>-25.13</v>
      </c>
      <c r="L136" s="11">
        <v>736.33</v>
      </c>
      <c r="M136" s="11">
        <v>0.64</v>
      </c>
      <c r="N136" s="11">
        <v>464.6</v>
      </c>
      <c r="O136" s="11">
        <v>0</v>
      </c>
      <c r="P136" s="7">
        <f t="shared" si="6"/>
        <v>3897.2799999999997</v>
      </c>
      <c r="Q136" s="7">
        <f t="shared" si="7"/>
        <v>-12.689999999999998</v>
      </c>
      <c r="R136" s="7">
        <f t="shared" si="8"/>
        <v>3884.5899999999997</v>
      </c>
      <c r="S136" s="19" t="s">
        <v>148</v>
      </c>
      <c r="T136" s="21">
        <v>41701</v>
      </c>
      <c r="U136" s="21">
        <v>41707</v>
      </c>
      <c r="V136" t="s">
        <v>211</v>
      </c>
      <c r="AB136" t="s">
        <v>212</v>
      </c>
      <c r="AD136" t="s">
        <v>26</v>
      </c>
    </row>
    <row r="137" spans="1:30" x14ac:dyDescent="0.25">
      <c r="A137" s="6">
        <v>133</v>
      </c>
      <c r="B137" s="29">
        <v>160</v>
      </c>
      <c r="C137" s="29">
        <v>0</v>
      </c>
      <c r="D137" s="29">
        <v>367.46</v>
      </c>
      <c r="E137" s="29">
        <v>3.46</v>
      </c>
      <c r="F137" s="29">
        <v>377.21</v>
      </c>
      <c r="G137" s="29">
        <v>0</v>
      </c>
      <c r="H137" s="29">
        <v>541.79</v>
      </c>
      <c r="I137" s="29">
        <v>-11</v>
      </c>
      <c r="J137" s="29">
        <v>1266.93</v>
      </c>
      <c r="K137" s="29">
        <v>0</v>
      </c>
      <c r="L137" s="29">
        <v>891.32</v>
      </c>
      <c r="M137" s="29">
        <v>4.32</v>
      </c>
      <c r="N137" s="11">
        <v>616.61</v>
      </c>
      <c r="O137" s="11">
        <v>0</v>
      </c>
      <c r="P137" s="7">
        <f t="shared" si="6"/>
        <v>4221.3200000000006</v>
      </c>
      <c r="Q137" s="7">
        <f t="shared" si="7"/>
        <v>-14.219999999999999</v>
      </c>
      <c r="R137" s="7">
        <f t="shared" si="8"/>
        <v>4207.1000000000004</v>
      </c>
      <c r="S137" s="19" t="s">
        <v>149</v>
      </c>
      <c r="T137" s="21">
        <v>41708</v>
      </c>
      <c r="U137" s="21">
        <v>41714</v>
      </c>
      <c r="V137" t="s">
        <v>213</v>
      </c>
    </row>
    <row r="138" spans="1:30" x14ac:dyDescent="0.25">
      <c r="A138" s="6">
        <v>134</v>
      </c>
      <c r="B138" s="29">
        <v>182.39</v>
      </c>
      <c r="C138" s="29">
        <v>0</v>
      </c>
      <c r="D138" s="29">
        <v>344.56</v>
      </c>
      <c r="E138" s="11">
        <v>-0.48</v>
      </c>
      <c r="F138" s="11">
        <v>262.87</v>
      </c>
      <c r="G138" s="11">
        <v>1.76</v>
      </c>
      <c r="H138" s="11">
        <v>413.8</v>
      </c>
      <c r="I138" s="11">
        <v>-13.7</v>
      </c>
      <c r="J138" s="29">
        <v>1166.0999999999999</v>
      </c>
      <c r="K138" s="29">
        <v>-4.57</v>
      </c>
      <c r="L138" s="29">
        <v>812.24</v>
      </c>
      <c r="M138" s="29">
        <v>-10</v>
      </c>
      <c r="N138" s="29">
        <v>361.04</v>
      </c>
      <c r="O138" s="29">
        <v>4.26</v>
      </c>
      <c r="P138" s="7">
        <f t="shared" si="6"/>
        <v>3543</v>
      </c>
      <c r="Q138" s="7">
        <f t="shared" si="7"/>
        <v>-36.43</v>
      </c>
      <c r="R138" s="7">
        <f t="shared" si="8"/>
        <v>3506.57</v>
      </c>
      <c r="S138" s="19" t="s">
        <v>150</v>
      </c>
      <c r="T138" s="21">
        <v>41715</v>
      </c>
      <c r="U138" s="21">
        <v>41721</v>
      </c>
    </row>
    <row r="139" spans="1:30" x14ac:dyDescent="0.25">
      <c r="A139" s="6">
        <v>135</v>
      </c>
      <c r="B139" s="29">
        <v>211.21</v>
      </c>
      <c r="C139" s="29">
        <v>4.54</v>
      </c>
      <c r="D139" s="29">
        <v>409.91</v>
      </c>
      <c r="E139" s="29">
        <v>0</v>
      </c>
      <c r="F139" s="29">
        <v>364.15</v>
      </c>
      <c r="G139" s="29">
        <v>-0.68</v>
      </c>
      <c r="H139" s="29">
        <v>672.61</v>
      </c>
      <c r="I139" s="29">
        <v>0.03</v>
      </c>
      <c r="J139" s="29">
        <v>1259.57</v>
      </c>
      <c r="K139" s="29"/>
      <c r="L139" s="29">
        <v>1333.99</v>
      </c>
      <c r="M139" s="29">
        <v>0</v>
      </c>
      <c r="N139" s="29">
        <v>354.47</v>
      </c>
      <c r="O139" s="29">
        <v>0.13</v>
      </c>
      <c r="P139" s="7">
        <f t="shared" si="6"/>
        <v>4605.91</v>
      </c>
      <c r="Q139" s="7">
        <f t="shared" si="7"/>
        <v>4.05</v>
      </c>
      <c r="R139" s="7">
        <f t="shared" si="8"/>
        <v>4609.96</v>
      </c>
      <c r="S139" s="19" t="s">
        <v>151</v>
      </c>
      <c r="T139" s="21">
        <v>41722</v>
      </c>
      <c r="U139" s="21">
        <v>41728</v>
      </c>
      <c r="V139" t="s">
        <v>214</v>
      </c>
      <c r="Y139">
        <v>748</v>
      </c>
    </row>
    <row r="140" spans="1:30" x14ac:dyDescent="0.25">
      <c r="A140" s="6">
        <v>136</v>
      </c>
      <c r="B140" s="29">
        <v>154.74</v>
      </c>
      <c r="C140" s="29">
        <v>1.55</v>
      </c>
      <c r="D140" s="29">
        <v>349.63</v>
      </c>
      <c r="E140" s="29">
        <v>0</v>
      </c>
      <c r="F140" s="29">
        <v>441.82</v>
      </c>
      <c r="G140" s="29">
        <v>10.45</v>
      </c>
      <c r="H140" s="11">
        <v>549.48</v>
      </c>
      <c r="I140" s="11">
        <v>-19.75</v>
      </c>
      <c r="J140" s="11">
        <v>1504.95</v>
      </c>
      <c r="K140" s="11">
        <v>0</v>
      </c>
      <c r="L140" s="11">
        <v>962.08</v>
      </c>
      <c r="M140" s="11">
        <v>0.17</v>
      </c>
      <c r="N140" s="11">
        <v>293.23</v>
      </c>
      <c r="O140" s="11">
        <v>-1.55</v>
      </c>
      <c r="P140" s="7">
        <f t="shared" si="6"/>
        <v>4255.93</v>
      </c>
      <c r="Q140" s="7">
        <f t="shared" si="7"/>
        <v>-28.88</v>
      </c>
      <c r="R140" s="7">
        <f t="shared" si="8"/>
        <v>4227.05</v>
      </c>
      <c r="S140" s="19" t="s">
        <v>152</v>
      </c>
      <c r="T140" s="21">
        <v>41729</v>
      </c>
      <c r="U140" s="21">
        <v>41735</v>
      </c>
    </row>
    <row r="141" spans="1:30" x14ac:dyDescent="0.25">
      <c r="A141" s="6">
        <v>137</v>
      </c>
      <c r="B141" s="29">
        <v>198.19</v>
      </c>
      <c r="C141" s="29">
        <v>-3.18</v>
      </c>
      <c r="D141" s="29">
        <v>384.69</v>
      </c>
      <c r="E141" s="29">
        <v>-0.33</v>
      </c>
      <c r="F141" s="29">
        <v>415.93</v>
      </c>
      <c r="G141" s="29">
        <v>-1.59</v>
      </c>
      <c r="H141" s="11">
        <v>430.41</v>
      </c>
      <c r="I141" s="11">
        <v>0</v>
      </c>
      <c r="J141" s="11">
        <v>1363</v>
      </c>
      <c r="K141" s="11">
        <v>0</v>
      </c>
      <c r="L141" s="11">
        <v>946.82</v>
      </c>
      <c r="M141" s="11">
        <v>0</v>
      </c>
      <c r="N141" s="11">
        <v>615.91</v>
      </c>
      <c r="O141" s="11">
        <v>0</v>
      </c>
      <c r="P141" s="7">
        <f t="shared" si="6"/>
        <v>4354.9500000000007</v>
      </c>
      <c r="Q141" s="7">
        <f t="shared" si="7"/>
        <v>-5.1000000000000005</v>
      </c>
      <c r="R141" s="7">
        <f t="shared" si="8"/>
        <v>4349.8500000000004</v>
      </c>
      <c r="S141" s="19" t="s">
        <v>153</v>
      </c>
      <c r="T141" s="21">
        <v>41736</v>
      </c>
      <c r="U141" s="21">
        <v>41742</v>
      </c>
    </row>
    <row r="142" spans="1:30" x14ac:dyDescent="0.25">
      <c r="A142" s="6">
        <v>138</v>
      </c>
      <c r="B142" s="11">
        <v>77.42</v>
      </c>
      <c r="C142" s="11">
        <v>0</v>
      </c>
      <c r="D142" s="11">
        <v>625.70000000000005</v>
      </c>
      <c r="E142" s="11">
        <v>0.03</v>
      </c>
      <c r="F142" s="11">
        <v>488.48</v>
      </c>
      <c r="G142" s="11">
        <v>-0.64</v>
      </c>
      <c r="H142" s="11">
        <v>513.91</v>
      </c>
      <c r="I142" s="11">
        <v>0.1</v>
      </c>
      <c r="J142" s="11">
        <v>1050.5999999999999</v>
      </c>
      <c r="K142" s="11">
        <v>9.65</v>
      </c>
      <c r="L142" s="11">
        <v>893.16</v>
      </c>
      <c r="M142" s="11">
        <v>4.1900000000000004</v>
      </c>
      <c r="N142" s="18">
        <v>0</v>
      </c>
      <c r="O142" s="18">
        <v>0</v>
      </c>
      <c r="P142" s="7">
        <f t="shared" si="6"/>
        <v>3649.2699999999995</v>
      </c>
      <c r="Q142" s="7">
        <f t="shared" si="7"/>
        <v>13.43</v>
      </c>
      <c r="R142" s="7">
        <f t="shared" si="8"/>
        <v>3662.6999999999994</v>
      </c>
      <c r="S142" s="19" t="s">
        <v>154</v>
      </c>
      <c r="T142" s="21">
        <v>41743</v>
      </c>
      <c r="U142" s="21">
        <v>41749</v>
      </c>
      <c r="V142" t="s">
        <v>215</v>
      </c>
    </row>
    <row r="143" spans="1:30" x14ac:dyDescent="0.25">
      <c r="A143" s="6">
        <v>139</v>
      </c>
      <c r="B143" s="18"/>
      <c r="C143" s="18"/>
      <c r="D143" s="29">
        <v>298.89999999999998</v>
      </c>
      <c r="E143" s="29">
        <v>1.65</v>
      </c>
      <c r="F143" s="29">
        <v>403.62</v>
      </c>
      <c r="G143" s="29">
        <v>0</v>
      </c>
      <c r="H143" s="33">
        <v>260.51</v>
      </c>
      <c r="I143" s="11">
        <v>0</v>
      </c>
      <c r="J143" s="11">
        <v>1235.49</v>
      </c>
      <c r="K143" s="11">
        <v>-4.04</v>
      </c>
      <c r="L143" s="11">
        <v>1510.67</v>
      </c>
      <c r="M143" s="11">
        <v>8.1300000000000008</v>
      </c>
      <c r="N143" s="11">
        <v>535.44000000000005</v>
      </c>
      <c r="O143" s="11">
        <v>4.32</v>
      </c>
      <c r="P143" s="7">
        <f t="shared" si="6"/>
        <v>4244.63</v>
      </c>
      <c r="Q143" s="7">
        <f t="shared" si="7"/>
        <v>10.06</v>
      </c>
      <c r="R143" s="7">
        <f t="shared" si="8"/>
        <v>4254.6900000000005</v>
      </c>
      <c r="S143" s="19" t="s">
        <v>155</v>
      </c>
      <c r="T143" s="21">
        <v>41750</v>
      </c>
      <c r="U143" s="21">
        <v>41756</v>
      </c>
    </row>
    <row r="144" spans="1:30" x14ac:dyDescent="0.25">
      <c r="A144" s="6">
        <v>140</v>
      </c>
      <c r="B144" s="29">
        <v>275.42</v>
      </c>
      <c r="C144" s="29">
        <v>0.23</v>
      </c>
      <c r="D144" s="29">
        <v>252.31</v>
      </c>
      <c r="E144" s="29">
        <v>2.33</v>
      </c>
      <c r="F144" s="29">
        <v>507.76</v>
      </c>
      <c r="G144" s="29">
        <v>6.79</v>
      </c>
      <c r="H144" s="29">
        <v>564.08000000000004</v>
      </c>
      <c r="I144" s="29">
        <v>-25.25</v>
      </c>
      <c r="J144" s="29">
        <v>1468.46</v>
      </c>
      <c r="K144" s="29">
        <v>-27.02</v>
      </c>
      <c r="L144" s="29">
        <v>928.11</v>
      </c>
      <c r="M144" s="29">
        <v>-37.75</v>
      </c>
      <c r="N144" s="29">
        <v>735.46</v>
      </c>
      <c r="O144" s="29">
        <v>-50</v>
      </c>
      <c r="P144" s="7">
        <f t="shared" si="6"/>
        <v>4731.6000000000004</v>
      </c>
      <c r="Q144" s="7">
        <f t="shared" si="7"/>
        <v>-155.92000000000002</v>
      </c>
      <c r="R144" s="7">
        <f t="shared" si="8"/>
        <v>4575.68</v>
      </c>
      <c r="S144" s="19" t="s">
        <v>156</v>
      </c>
      <c r="T144" s="21">
        <v>41757</v>
      </c>
      <c r="U144" s="21">
        <v>41763</v>
      </c>
    </row>
    <row r="145" spans="1:22" x14ac:dyDescent="0.25">
      <c r="A145" s="6">
        <v>141</v>
      </c>
      <c r="B145" s="29">
        <v>260.33999999999997</v>
      </c>
      <c r="C145" s="29">
        <v>0.53</v>
      </c>
      <c r="D145" s="29">
        <v>250.98</v>
      </c>
      <c r="E145" s="29">
        <v>0.02</v>
      </c>
      <c r="F145" s="29">
        <v>344.99</v>
      </c>
      <c r="G145" s="29">
        <v>0.31</v>
      </c>
      <c r="H145" s="29">
        <v>568.05999999999995</v>
      </c>
      <c r="I145" s="29">
        <v>-24.43</v>
      </c>
      <c r="J145" s="29">
        <v>1238.2</v>
      </c>
      <c r="K145" s="29">
        <v>-32.54</v>
      </c>
      <c r="L145" s="29">
        <v>856.28</v>
      </c>
      <c r="M145" s="29">
        <v>3.28</v>
      </c>
      <c r="N145" s="29">
        <v>646.64</v>
      </c>
      <c r="O145" s="29">
        <v>-10</v>
      </c>
      <c r="P145" s="7">
        <f t="shared" si="6"/>
        <v>4165.49</v>
      </c>
      <c r="Q145" s="7">
        <f t="shared" si="7"/>
        <v>-87.259999999999991</v>
      </c>
      <c r="R145" s="7">
        <f t="shared" si="8"/>
        <v>4078.2299999999996</v>
      </c>
      <c r="S145" s="19" t="s">
        <v>157</v>
      </c>
      <c r="T145" s="21">
        <v>41764</v>
      </c>
      <c r="U145" s="21">
        <v>41770</v>
      </c>
    </row>
    <row r="146" spans="1:22" x14ac:dyDescent="0.25">
      <c r="A146" s="6">
        <v>142</v>
      </c>
      <c r="B146" s="29">
        <v>172.58</v>
      </c>
      <c r="C146" s="29">
        <v>0</v>
      </c>
      <c r="D146" s="29">
        <v>214.52</v>
      </c>
      <c r="E146" s="29">
        <v>8.9</v>
      </c>
      <c r="F146" s="29">
        <v>323.02999999999997</v>
      </c>
      <c r="G146" s="29">
        <v>-1</v>
      </c>
      <c r="H146" s="29">
        <v>511.72</v>
      </c>
      <c r="I146" s="29">
        <v>0</v>
      </c>
      <c r="J146" s="29">
        <v>1396.13</v>
      </c>
      <c r="K146" s="29">
        <v>-42.22</v>
      </c>
      <c r="L146" s="29">
        <v>691.75</v>
      </c>
      <c r="M146" s="29">
        <v>2.06</v>
      </c>
      <c r="N146" s="29">
        <v>360.16</v>
      </c>
      <c r="O146" s="29">
        <v>0.56999999999999995</v>
      </c>
      <c r="P146" s="7">
        <f t="shared" si="6"/>
        <v>3669.89</v>
      </c>
      <c r="Q146" s="7">
        <f t="shared" si="7"/>
        <v>-31.689999999999998</v>
      </c>
      <c r="R146" s="7">
        <f t="shared" si="8"/>
        <v>3638.2</v>
      </c>
      <c r="S146" s="19" t="s">
        <v>158</v>
      </c>
      <c r="T146" s="21">
        <v>41771</v>
      </c>
      <c r="U146" s="21">
        <v>41777</v>
      </c>
      <c r="V146" t="s">
        <v>216</v>
      </c>
    </row>
    <row r="147" spans="1:22" x14ac:dyDescent="0.25">
      <c r="A147" s="6">
        <v>143</v>
      </c>
      <c r="B147" s="29">
        <v>460.19</v>
      </c>
      <c r="C147" s="29">
        <v>0.04</v>
      </c>
      <c r="D147" s="29">
        <v>451.9</v>
      </c>
      <c r="E147" s="29">
        <v>0.12</v>
      </c>
      <c r="F147" s="29">
        <v>294.73</v>
      </c>
      <c r="G147" s="29">
        <v>3.4</v>
      </c>
      <c r="H147" s="29">
        <v>489.38</v>
      </c>
      <c r="I147" s="29">
        <v>0</v>
      </c>
      <c r="J147" s="29">
        <v>1240.8</v>
      </c>
      <c r="K147" s="29">
        <v>-3.36</v>
      </c>
      <c r="L147" s="29">
        <v>522.01</v>
      </c>
      <c r="M147" s="29">
        <v>-1.1000000000000001</v>
      </c>
      <c r="N147" s="29">
        <v>639.17999999999995</v>
      </c>
      <c r="O147" s="29">
        <v>0.03</v>
      </c>
      <c r="P147" s="7">
        <f t="shared" si="6"/>
        <v>4098.1900000000005</v>
      </c>
      <c r="Q147" s="7">
        <f t="shared" si="7"/>
        <v>-0.86999999999999988</v>
      </c>
      <c r="R147" s="7">
        <f t="shared" si="8"/>
        <v>4097.3200000000006</v>
      </c>
      <c r="S147" s="19" t="s">
        <v>159</v>
      </c>
      <c r="T147" s="21">
        <v>41778</v>
      </c>
      <c r="U147" s="21">
        <v>41784</v>
      </c>
    </row>
    <row r="148" spans="1:22" x14ac:dyDescent="0.25">
      <c r="A148" s="6">
        <v>144</v>
      </c>
      <c r="B148" s="29">
        <v>129.62</v>
      </c>
      <c r="C148" s="29">
        <v>3.35</v>
      </c>
      <c r="D148" s="29">
        <v>351.16</v>
      </c>
      <c r="E148" s="29">
        <v>0.49</v>
      </c>
      <c r="F148" s="29">
        <v>621.29</v>
      </c>
      <c r="G148" s="29">
        <v>0</v>
      </c>
      <c r="H148" s="29">
        <v>562.72</v>
      </c>
      <c r="I148" s="29">
        <v>-3.06</v>
      </c>
      <c r="J148" s="29">
        <v>1233.02</v>
      </c>
      <c r="K148" s="29">
        <v>0.02</v>
      </c>
      <c r="L148" s="29">
        <v>1203.46</v>
      </c>
      <c r="M148" s="29">
        <v>0.04</v>
      </c>
      <c r="N148" s="29">
        <v>565.23</v>
      </c>
      <c r="O148" s="29">
        <v>2.73</v>
      </c>
      <c r="P148" s="7">
        <f t="shared" si="6"/>
        <v>4666.5</v>
      </c>
      <c r="Q148" s="7">
        <f t="shared" si="7"/>
        <v>0.50999999999999979</v>
      </c>
      <c r="R148" s="7">
        <f t="shared" si="8"/>
        <v>4667.01</v>
      </c>
      <c r="S148" s="19" t="s">
        <v>160</v>
      </c>
      <c r="T148" s="21">
        <v>41785</v>
      </c>
      <c r="U148" s="21">
        <v>41791</v>
      </c>
    </row>
    <row r="149" spans="1:22" x14ac:dyDescent="0.25">
      <c r="A149" s="6">
        <v>145</v>
      </c>
      <c r="B149" s="29">
        <v>172.45</v>
      </c>
      <c r="C149" s="29">
        <v>0.71</v>
      </c>
      <c r="D149" s="29">
        <v>349.2</v>
      </c>
      <c r="E149" s="29">
        <v>2.2599999999999998</v>
      </c>
      <c r="F149" s="29">
        <v>286.39999999999998</v>
      </c>
      <c r="G149" s="29">
        <v>3.11</v>
      </c>
      <c r="H149" s="29">
        <v>700.9</v>
      </c>
      <c r="I149" s="29">
        <v>9.19</v>
      </c>
      <c r="J149" s="29">
        <v>1233.21</v>
      </c>
      <c r="K149" s="29">
        <v>24.07</v>
      </c>
      <c r="L149" s="29">
        <v>602.35</v>
      </c>
      <c r="M149" s="29">
        <v>2.7</v>
      </c>
      <c r="N149" s="29">
        <v>536.33000000000004</v>
      </c>
      <c r="O149" s="29">
        <v>0</v>
      </c>
      <c r="P149" s="7">
        <f t="shared" si="6"/>
        <v>3880.8399999999997</v>
      </c>
      <c r="Q149" s="7">
        <f t="shared" si="7"/>
        <v>51.230000000000004</v>
      </c>
      <c r="R149" s="7">
        <f t="shared" si="8"/>
        <v>3932.0699999999997</v>
      </c>
      <c r="S149" s="19" t="s">
        <v>161</v>
      </c>
      <c r="T149" s="21">
        <v>41792</v>
      </c>
      <c r="U149" s="21">
        <v>41798</v>
      </c>
    </row>
    <row r="150" spans="1:22" x14ac:dyDescent="0.25">
      <c r="A150" s="6">
        <v>146</v>
      </c>
      <c r="B150" s="29">
        <v>76.98</v>
      </c>
      <c r="C150" s="29">
        <v>0</v>
      </c>
      <c r="D150" s="29">
        <v>300</v>
      </c>
      <c r="E150" s="29">
        <v>0</v>
      </c>
      <c r="F150" s="29">
        <v>371.38</v>
      </c>
      <c r="G150" s="29">
        <v>0</v>
      </c>
      <c r="H150" s="11">
        <v>671.92</v>
      </c>
      <c r="I150" s="11">
        <v>0.08</v>
      </c>
      <c r="J150" s="11">
        <v>1214.6099999999999</v>
      </c>
      <c r="K150" s="11">
        <v>0.67</v>
      </c>
      <c r="L150" s="11">
        <v>1178.6600000000001</v>
      </c>
      <c r="M150" s="11">
        <v>-0.64</v>
      </c>
      <c r="N150" s="11">
        <v>640.66999999999996</v>
      </c>
      <c r="O150" s="11">
        <v>-8.17</v>
      </c>
      <c r="P150" s="7">
        <f t="shared" si="6"/>
        <v>4454.22</v>
      </c>
      <c r="Q150" s="7">
        <f t="shared" si="7"/>
        <v>-7.9799999999999995</v>
      </c>
      <c r="R150" s="7">
        <f t="shared" si="8"/>
        <v>4446.2400000000007</v>
      </c>
      <c r="S150" s="19" t="s">
        <v>162</v>
      </c>
      <c r="T150" s="21">
        <v>41799</v>
      </c>
      <c r="U150" s="21">
        <v>41805</v>
      </c>
    </row>
    <row r="151" spans="1:22" x14ac:dyDescent="0.25">
      <c r="A151" s="6">
        <v>147</v>
      </c>
      <c r="B151" s="11">
        <v>137.05000000000001</v>
      </c>
      <c r="C151" s="11">
        <v>0</v>
      </c>
      <c r="D151" s="11">
        <v>374.97</v>
      </c>
      <c r="E151" s="11">
        <v>3.17</v>
      </c>
      <c r="F151" s="11">
        <v>479.65</v>
      </c>
      <c r="G151" s="11">
        <v>0</v>
      </c>
      <c r="H151" s="11">
        <v>705.82</v>
      </c>
      <c r="I151" s="11">
        <v>4.51</v>
      </c>
      <c r="J151" s="11">
        <v>1236.68</v>
      </c>
      <c r="K151" s="11">
        <v>-20.89</v>
      </c>
      <c r="L151" s="11">
        <v>511.4</v>
      </c>
      <c r="M151" s="11">
        <v>1.37</v>
      </c>
      <c r="N151" s="11">
        <v>440.34</v>
      </c>
      <c r="O151" s="11">
        <v>0</v>
      </c>
      <c r="P151" s="7">
        <f t="shared" si="6"/>
        <v>3885.9100000000003</v>
      </c>
      <c r="Q151" s="7">
        <f t="shared" si="7"/>
        <v>-7.330000000000001</v>
      </c>
      <c r="R151" s="7">
        <f t="shared" si="8"/>
        <v>3878.5800000000004</v>
      </c>
      <c r="S151" s="19" t="s">
        <v>163</v>
      </c>
      <c r="T151" s="21">
        <v>41806</v>
      </c>
      <c r="U151" s="21">
        <v>41812</v>
      </c>
    </row>
    <row r="152" spans="1:22" x14ac:dyDescent="0.25">
      <c r="A152" s="6">
        <v>148</v>
      </c>
      <c r="B152" s="11">
        <v>379.26</v>
      </c>
      <c r="C152" s="11">
        <v>7.74</v>
      </c>
      <c r="D152" s="11">
        <v>340.82</v>
      </c>
      <c r="E152" s="11">
        <v>4.71</v>
      </c>
      <c r="F152" s="11">
        <v>355.96</v>
      </c>
      <c r="G152" s="11">
        <v>3.78</v>
      </c>
      <c r="H152" s="11">
        <v>603.77</v>
      </c>
      <c r="I152" s="11">
        <v>-0.12</v>
      </c>
      <c r="J152" s="11">
        <v>1252.56</v>
      </c>
      <c r="K152" s="11">
        <v>0.78</v>
      </c>
      <c r="L152" s="11">
        <v>649.88</v>
      </c>
      <c r="M152" s="11">
        <v>1.31</v>
      </c>
      <c r="N152" s="11">
        <v>892.83</v>
      </c>
      <c r="O152" s="11">
        <v>0.15</v>
      </c>
      <c r="P152" s="7">
        <f t="shared" si="6"/>
        <v>4475.08</v>
      </c>
      <c r="Q152" s="7">
        <f t="shared" si="7"/>
        <v>18.229999999999997</v>
      </c>
      <c r="R152" s="7">
        <f t="shared" si="8"/>
        <v>4493.3099999999995</v>
      </c>
      <c r="S152" s="19" t="s">
        <v>164</v>
      </c>
      <c r="T152" s="21">
        <v>41813</v>
      </c>
      <c r="U152" s="21">
        <v>41819</v>
      </c>
    </row>
    <row r="153" spans="1:22" x14ac:dyDescent="0.25">
      <c r="A153" s="6">
        <v>149</v>
      </c>
      <c r="B153" s="11">
        <v>257.95999999999998</v>
      </c>
      <c r="C153" s="11">
        <v>0.59</v>
      </c>
      <c r="D153" s="18"/>
      <c r="E153" s="18"/>
      <c r="F153" s="11">
        <v>544.64</v>
      </c>
      <c r="G153" s="11">
        <v>0.01</v>
      </c>
      <c r="H153" s="11">
        <v>484.06</v>
      </c>
      <c r="I153" s="11">
        <v>0.76</v>
      </c>
      <c r="J153" s="11">
        <v>1117.06</v>
      </c>
      <c r="K153" s="11">
        <v>-0.01</v>
      </c>
      <c r="L153" s="11">
        <v>1100.24</v>
      </c>
      <c r="M153" s="11"/>
      <c r="N153" s="11">
        <v>551.79999999999995</v>
      </c>
      <c r="O153" s="11">
        <v>0.11</v>
      </c>
      <c r="P153" s="7">
        <f t="shared" si="6"/>
        <v>4055.76</v>
      </c>
      <c r="Q153" s="7">
        <f t="shared" si="7"/>
        <v>2.2200000000000002</v>
      </c>
      <c r="R153" s="7">
        <f t="shared" si="8"/>
        <v>4057.98</v>
      </c>
      <c r="S153" s="19" t="s">
        <v>165</v>
      </c>
      <c r="T153" s="21">
        <v>41820</v>
      </c>
      <c r="U153" s="21">
        <v>41826</v>
      </c>
      <c r="V153" t="s">
        <v>347</v>
      </c>
    </row>
    <row r="154" spans="1:22" x14ac:dyDescent="0.25">
      <c r="A154" s="6">
        <v>150</v>
      </c>
      <c r="B154" s="11">
        <v>210.7</v>
      </c>
      <c r="C154" s="11">
        <v>0.03</v>
      </c>
      <c r="D154" s="11">
        <v>279.88</v>
      </c>
      <c r="E154" s="11">
        <v>0.6</v>
      </c>
      <c r="F154" s="11">
        <v>301</v>
      </c>
      <c r="G154" s="11">
        <v>5.45</v>
      </c>
      <c r="H154" s="11">
        <v>716.36</v>
      </c>
      <c r="I154" s="11">
        <v>5.14</v>
      </c>
      <c r="J154" s="11">
        <v>1746.98</v>
      </c>
      <c r="K154" s="11">
        <v>0</v>
      </c>
      <c r="L154" s="11">
        <v>963.83</v>
      </c>
      <c r="M154" s="11">
        <v>0.11</v>
      </c>
      <c r="N154" s="11">
        <v>849.36</v>
      </c>
      <c r="O154" s="11">
        <v>0</v>
      </c>
      <c r="P154" s="7">
        <f t="shared" si="6"/>
        <v>5068.1099999999997</v>
      </c>
      <c r="Q154" s="7">
        <f t="shared" si="7"/>
        <v>16.47</v>
      </c>
      <c r="R154" s="7">
        <f t="shared" si="8"/>
        <v>5084.58</v>
      </c>
      <c r="S154" s="19" t="s">
        <v>166</v>
      </c>
      <c r="T154" s="21">
        <v>41827</v>
      </c>
      <c r="U154" s="21">
        <v>41833</v>
      </c>
      <c r="V154" t="s">
        <v>345</v>
      </c>
    </row>
    <row r="155" spans="1:22" x14ac:dyDescent="0.25">
      <c r="A155" s="6">
        <v>151</v>
      </c>
      <c r="B155" s="11">
        <v>365.68</v>
      </c>
      <c r="C155" s="11">
        <v>3.21</v>
      </c>
      <c r="D155" s="11">
        <v>405.64</v>
      </c>
      <c r="E155" s="11">
        <v>0</v>
      </c>
      <c r="F155" s="11">
        <v>732.93</v>
      </c>
      <c r="G155" s="11">
        <v>-9.02</v>
      </c>
      <c r="H155" s="11">
        <v>299.18</v>
      </c>
      <c r="I155" s="11">
        <v>-0.69</v>
      </c>
      <c r="J155" s="11">
        <v>1721.09</v>
      </c>
      <c r="K155" s="11">
        <v>0</v>
      </c>
      <c r="L155" s="11">
        <v>1536.64</v>
      </c>
      <c r="M155" s="11">
        <v>-13.31</v>
      </c>
      <c r="N155" s="11">
        <v>663.06</v>
      </c>
      <c r="O155" s="11">
        <v>-0.74</v>
      </c>
      <c r="P155" s="7">
        <f t="shared" si="6"/>
        <v>5724.2199999999993</v>
      </c>
      <c r="Q155" s="7">
        <f t="shared" si="7"/>
        <v>-21.24</v>
      </c>
      <c r="R155" s="7">
        <f t="shared" si="8"/>
        <v>5702.98</v>
      </c>
      <c r="S155" s="19" t="s">
        <v>167</v>
      </c>
      <c r="T155" s="21">
        <v>41834</v>
      </c>
      <c r="U155" s="21">
        <v>41840</v>
      </c>
      <c r="V155" t="s">
        <v>346</v>
      </c>
    </row>
    <row r="156" spans="1:22" x14ac:dyDescent="0.25">
      <c r="A156" s="6">
        <v>152</v>
      </c>
      <c r="B156" s="11">
        <v>300.61</v>
      </c>
      <c r="C156" s="11">
        <v>0</v>
      </c>
      <c r="D156" s="11">
        <v>406.47</v>
      </c>
      <c r="E156" s="11">
        <v>0</v>
      </c>
      <c r="F156" s="11">
        <v>734.4</v>
      </c>
      <c r="G156" s="11">
        <v>11.43</v>
      </c>
      <c r="H156" s="11">
        <v>437.34</v>
      </c>
      <c r="I156" s="11">
        <v>5.72</v>
      </c>
      <c r="J156" s="11">
        <v>1384.62</v>
      </c>
      <c r="K156" s="11">
        <v>5.87</v>
      </c>
      <c r="L156" s="11">
        <v>1277.74</v>
      </c>
      <c r="M156" s="11">
        <v>0</v>
      </c>
      <c r="N156" s="11">
        <v>532.92999999999995</v>
      </c>
      <c r="O156" s="11">
        <v>0.28000000000000003</v>
      </c>
      <c r="P156" s="7">
        <f t="shared" si="6"/>
        <v>5074.1099999999997</v>
      </c>
      <c r="Q156" s="7">
        <f t="shared" si="7"/>
        <v>29.02</v>
      </c>
      <c r="R156" s="7">
        <f t="shared" si="8"/>
        <v>5103.13</v>
      </c>
      <c r="S156" s="19" t="s">
        <v>168</v>
      </c>
      <c r="T156" s="21">
        <v>41841</v>
      </c>
      <c r="U156" s="21">
        <v>41847</v>
      </c>
    </row>
    <row r="157" spans="1:22" x14ac:dyDescent="0.25">
      <c r="A157" s="6">
        <v>153</v>
      </c>
      <c r="B157" s="11">
        <v>200</v>
      </c>
      <c r="C157" s="11">
        <v>0</v>
      </c>
      <c r="D157" s="11">
        <v>387.78</v>
      </c>
      <c r="E157" s="11">
        <v>0</v>
      </c>
      <c r="F157" s="11">
        <v>372.62</v>
      </c>
      <c r="G157" s="11">
        <v>0.02</v>
      </c>
      <c r="H157" s="11">
        <v>476.82</v>
      </c>
      <c r="I157" s="11">
        <v>0</v>
      </c>
      <c r="J157" s="11">
        <v>1376.35</v>
      </c>
      <c r="K157" s="11">
        <v>-84.49</v>
      </c>
      <c r="L157" s="11">
        <v>832.8</v>
      </c>
      <c r="M157" s="11">
        <v>-38.42</v>
      </c>
      <c r="N157" s="11">
        <v>626.39</v>
      </c>
      <c r="O157" s="11">
        <v>0</v>
      </c>
      <c r="P157" s="7">
        <f t="shared" ref="P157:P220" si="9">SUM(B157+D157+F157+H157+J157+L157+N157)</f>
        <v>4272.76</v>
      </c>
      <c r="Q157" s="7">
        <f t="shared" ref="Q157:Q220" si="10">SUM(C157+E157+G157+I157+I157+K157+M157+O157)</f>
        <v>-122.89</v>
      </c>
      <c r="R157" s="7">
        <f t="shared" ref="R157:R220" si="11">SUM(P157:Q157)</f>
        <v>4149.87</v>
      </c>
      <c r="S157" s="19" t="s">
        <v>217</v>
      </c>
      <c r="T157" s="21">
        <v>41848</v>
      </c>
      <c r="U157" s="21">
        <v>41854</v>
      </c>
    </row>
    <row r="158" spans="1:22" x14ac:dyDescent="0.25">
      <c r="A158" s="6">
        <v>154</v>
      </c>
      <c r="B158" s="18"/>
      <c r="C158" s="18"/>
      <c r="D158" s="11">
        <v>226.17</v>
      </c>
      <c r="E158" s="11">
        <v>-0.2</v>
      </c>
      <c r="F158" s="11">
        <v>374.67</v>
      </c>
      <c r="G158" s="11">
        <v>5.63</v>
      </c>
      <c r="H158" s="11">
        <v>733.93</v>
      </c>
      <c r="I158" s="11">
        <v>-4.8</v>
      </c>
      <c r="J158" s="11">
        <v>1472.84</v>
      </c>
      <c r="K158" s="11">
        <v>2.59</v>
      </c>
      <c r="L158" s="11">
        <v>838.75</v>
      </c>
      <c r="M158" s="11">
        <v>1.59</v>
      </c>
      <c r="N158" s="11">
        <v>758.28</v>
      </c>
      <c r="O158" s="11">
        <v>0.77</v>
      </c>
      <c r="P158" s="7">
        <f t="shared" si="9"/>
        <v>4404.6399999999994</v>
      </c>
      <c r="Q158" s="7">
        <f t="shared" si="10"/>
        <v>0.78</v>
      </c>
      <c r="R158" s="7">
        <f t="shared" si="11"/>
        <v>4405.4199999999992</v>
      </c>
      <c r="S158" s="19" t="s">
        <v>218</v>
      </c>
      <c r="T158" s="21">
        <v>41855</v>
      </c>
      <c r="U158" s="21">
        <v>41861</v>
      </c>
    </row>
    <row r="159" spans="1:22" x14ac:dyDescent="0.25">
      <c r="A159" s="6">
        <v>155</v>
      </c>
      <c r="B159" s="11">
        <v>449.52</v>
      </c>
      <c r="C159" s="11">
        <v>0</v>
      </c>
      <c r="D159" s="11">
        <v>587.44000000000005</v>
      </c>
      <c r="E159" s="11">
        <v>-1.72</v>
      </c>
      <c r="F159" s="11">
        <v>627.14</v>
      </c>
      <c r="G159" s="11">
        <v>7.78</v>
      </c>
      <c r="H159" s="11">
        <v>465.31</v>
      </c>
      <c r="I159" s="11">
        <v>0.03</v>
      </c>
      <c r="J159" s="11">
        <v>1107.02</v>
      </c>
      <c r="K159" s="11">
        <v>0.92</v>
      </c>
      <c r="L159" s="11">
        <v>1192.8</v>
      </c>
      <c r="M159" s="11">
        <v>0</v>
      </c>
      <c r="N159" s="11">
        <v>710.81</v>
      </c>
      <c r="O159" s="11">
        <v>0</v>
      </c>
      <c r="P159" s="7">
        <f t="shared" si="9"/>
        <v>5140.0399999999991</v>
      </c>
      <c r="Q159" s="7">
        <f t="shared" si="10"/>
        <v>7.0400000000000009</v>
      </c>
      <c r="R159" s="7">
        <f t="shared" si="11"/>
        <v>5147.079999999999</v>
      </c>
      <c r="S159" s="19" t="s">
        <v>219</v>
      </c>
      <c r="T159" s="21">
        <v>41862</v>
      </c>
      <c r="U159" s="21">
        <v>41868</v>
      </c>
    </row>
    <row r="160" spans="1:22" x14ac:dyDescent="0.25">
      <c r="A160" s="6">
        <v>156</v>
      </c>
      <c r="B160" s="11">
        <v>315.27</v>
      </c>
      <c r="C160" s="11">
        <v>1.37</v>
      </c>
      <c r="D160" s="11">
        <v>492.57</v>
      </c>
      <c r="E160" s="11">
        <v>0</v>
      </c>
      <c r="F160" s="11">
        <v>528.74</v>
      </c>
      <c r="G160" s="11">
        <v>0</v>
      </c>
      <c r="H160" s="11">
        <v>690.11</v>
      </c>
      <c r="I160" s="11">
        <v>0</v>
      </c>
      <c r="J160" s="11">
        <v>1257.56</v>
      </c>
      <c r="K160" s="11">
        <v>1.1000000000000001</v>
      </c>
      <c r="L160" s="11">
        <v>967.63</v>
      </c>
      <c r="M160" s="11">
        <v>0</v>
      </c>
      <c r="N160" s="11">
        <v>821.57</v>
      </c>
      <c r="O160" s="11">
        <v>5.46</v>
      </c>
      <c r="P160" s="7">
        <f t="shared" si="9"/>
        <v>5073.45</v>
      </c>
      <c r="Q160" s="7">
        <f t="shared" si="10"/>
        <v>7.93</v>
      </c>
      <c r="R160" s="7">
        <f t="shared" si="11"/>
        <v>5081.38</v>
      </c>
      <c r="S160" s="19" t="s">
        <v>220</v>
      </c>
      <c r="T160" s="21">
        <v>41869</v>
      </c>
      <c r="U160" s="21">
        <v>41875</v>
      </c>
    </row>
    <row r="161" spans="1:26" x14ac:dyDescent="0.25">
      <c r="A161" s="6">
        <v>157</v>
      </c>
      <c r="B161" s="11">
        <v>132.63999999999999</v>
      </c>
      <c r="C161" s="11">
        <v>0</v>
      </c>
      <c r="D161" s="11">
        <v>458.94</v>
      </c>
      <c r="E161" s="11">
        <v>0</v>
      </c>
      <c r="F161" s="11">
        <v>500.24</v>
      </c>
      <c r="G161" s="11">
        <v>0</v>
      </c>
      <c r="H161" s="11">
        <v>625.33000000000004</v>
      </c>
      <c r="I161" s="11">
        <v>1.03</v>
      </c>
      <c r="J161" s="11">
        <v>1339.14</v>
      </c>
      <c r="K161" s="11">
        <v>1.42</v>
      </c>
      <c r="L161" s="11">
        <v>910.22</v>
      </c>
      <c r="M161" s="11">
        <v>0.06</v>
      </c>
      <c r="N161" s="11">
        <v>527.77</v>
      </c>
      <c r="O161" s="11">
        <v>0.23</v>
      </c>
      <c r="P161" s="7">
        <f t="shared" si="9"/>
        <v>4494.2800000000007</v>
      </c>
      <c r="Q161" s="7">
        <f t="shared" si="10"/>
        <v>3.77</v>
      </c>
      <c r="R161" s="7">
        <f t="shared" si="11"/>
        <v>4498.0500000000011</v>
      </c>
      <c r="S161" s="19" t="s">
        <v>221</v>
      </c>
      <c r="T161" s="21">
        <v>41876</v>
      </c>
      <c r="U161" s="21">
        <v>41882</v>
      </c>
      <c r="V161" t="s">
        <v>385</v>
      </c>
      <c r="Z161" t="s">
        <v>386</v>
      </c>
    </row>
    <row r="162" spans="1:26" x14ac:dyDescent="0.25">
      <c r="A162" s="6">
        <v>158</v>
      </c>
      <c r="B162" s="11">
        <v>777.26</v>
      </c>
      <c r="C162" s="11">
        <v>0</v>
      </c>
      <c r="D162" s="18"/>
      <c r="E162" s="18"/>
      <c r="F162" s="11">
        <v>461.6</v>
      </c>
      <c r="G162" s="11">
        <v>0</v>
      </c>
      <c r="H162" s="11">
        <v>369.1</v>
      </c>
      <c r="I162" s="11">
        <v>5.25</v>
      </c>
      <c r="J162" s="11">
        <v>1760.71</v>
      </c>
      <c r="K162" s="11">
        <v>0</v>
      </c>
      <c r="L162" s="11">
        <v>1246.99</v>
      </c>
      <c r="M162" s="11">
        <v>0</v>
      </c>
      <c r="N162" s="11">
        <v>501.75</v>
      </c>
      <c r="O162" s="11">
        <v>-2.6</v>
      </c>
      <c r="P162" s="7">
        <f t="shared" si="9"/>
        <v>5117.41</v>
      </c>
      <c r="Q162" s="7">
        <f t="shared" si="10"/>
        <v>7.9</v>
      </c>
      <c r="R162" s="7">
        <f t="shared" si="11"/>
        <v>5125.3099999999995</v>
      </c>
      <c r="S162" s="19" t="s">
        <v>222</v>
      </c>
      <c r="T162" s="21">
        <v>41883</v>
      </c>
      <c r="U162" s="21">
        <v>41889</v>
      </c>
      <c r="V162" t="s">
        <v>387</v>
      </c>
    </row>
    <row r="163" spans="1:26" x14ac:dyDescent="0.25">
      <c r="A163" s="6">
        <v>159</v>
      </c>
      <c r="B163" s="11">
        <v>216.32</v>
      </c>
      <c r="C163" s="11">
        <v>0</v>
      </c>
      <c r="D163" s="11">
        <v>347.91</v>
      </c>
      <c r="E163" s="11">
        <v>0</v>
      </c>
      <c r="F163" s="11">
        <v>716.71</v>
      </c>
      <c r="G163" s="11">
        <v>0</v>
      </c>
      <c r="H163" s="11">
        <v>480.57</v>
      </c>
      <c r="I163" s="11">
        <v>0</v>
      </c>
      <c r="J163" s="11">
        <v>1579.17</v>
      </c>
      <c r="K163" s="11">
        <v>3.36</v>
      </c>
      <c r="L163" s="11">
        <v>1310.3499999999999</v>
      </c>
      <c r="M163" s="11">
        <v>0.2</v>
      </c>
      <c r="N163" s="11">
        <v>515.91999999999996</v>
      </c>
      <c r="O163" s="11">
        <v>0.12</v>
      </c>
      <c r="P163" s="7">
        <f t="shared" si="9"/>
        <v>5166.9500000000007</v>
      </c>
      <c r="Q163" s="7">
        <f t="shared" si="10"/>
        <v>3.68</v>
      </c>
      <c r="R163" s="7">
        <f t="shared" si="11"/>
        <v>5170.630000000001</v>
      </c>
      <c r="S163" s="19" t="s">
        <v>223</v>
      </c>
      <c r="T163" s="21">
        <v>41890</v>
      </c>
      <c r="U163" s="21">
        <v>41896</v>
      </c>
    </row>
    <row r="164" spans="1:26" x14ac:dyDescent="0.25">
      <c r="A164" s="6">
        <v>160</v>
      </c>
      <c r="B164" s="11">
        <v>598.53</v>
      </c>
      <c r="C164" s="11">
        <v>0</v>
      </c>
      <c r="D164" s="11">
        <v>488.6</v>
      </c>
      <c r="E164" s="11">
        <v>0</v>
      </c>
      <c r="F164" s="11">
        <v>482.16</v>
      </c>
      <c r="G164" s="11">
        <v>0</v>
      </c>
      <c r="H164" s="11">
        <v>496.42</v>
      </c>
      <c r="I164" s="11">
        <v>0</v>
      </c>
      <c r="J164" s="11">
        <v>1862.58</v>
      </c>
      <c r="K164" s="11">
        <v>0.02</v>
      </c>
      <c r="L164" s="11">
        <v>1231.42</v>
      </c>
      <c r="M164" s="11">
        <v>0</v>
      </c>
      <c r="N164" s="11">
        <v>787.31</v>
      </c>
      <c r="O164" s="11">
        <v>0</v>
      </c>
      <c r="P164" s="7">
        <f t="shared" si="9"/>
        <v>5947.02</v>
      </c>
      <c r="Q164" s="7">
        <f t="shared" si="10"/>
        <v>0.02</v>
      </c>
      <c r="R164" s="7">
        <f t="shared" si="11"/>
        <v>5947.0400000000009</v>
      </c>
      <c r="S164" s="19" t="s">
        <v>224</v>
      </c>
      <c r="T164" s="21">
        <v>41897</v>
      </c>
      <c r="U164" s="21">
        <v>41903</v>
      </c>
      <c r="V164" t="s">
        <v>388</v>
      </c>
      <c r="Z164" t="s">
        <v>389</v>
      </c>
    </row>
    <row r="165" spans="1:26" x14ac:dyDescent="0.25">
      <c r="A165" s="6">
        <v>161</v>
      </c>
      <c r="B165" s="11">
        <v>575.17999999999995</v>
      </c>
      <c r="C165" s="11">
        <v>0</v>
      </c>
      <c r="D165" s="11">
        <v>451.34</v>
      </c>
      <c r="E165" s="11">
        <v>0.04</v>
      </c>
      <c r="F165" s="11">
        <v>607.39</v>
      </c>
      <c r="G165" s="11">
        <v>-14</v>
      </c>
      <c r="H165" s="11">
        <v>892.77</v>
      </c>
      <c r="I165" s="11">
        <v>0.11</v>
      </c>
      <c r="J165" s="11">
        <v>1355.66</v>
      </c>
      <c r="K165" s="11">
        <v>2.73</v>
      </c>
      <c r="L165" s="11">
        <v>1008.13</v>
      </c>
      <c r="M165" s="11">
        <v>8.89</v>
      </c>
      <c r="N165" s="11">
        <v>775.8</v>
      </c>
      <c r="O165" s="11">
        <v>7.0000000000000007E-2</v>
      </c>
      <c r="P165" s="7">
        <f t="shared" si="9"/>
        <v>5666.27</v>
      </c>
      <c r="Q165" s="7">
        <f t="shared" si="10"/>
        <v>-2.0500000000000012</v>
      </c>
      <c r="R165" s="7">
        <f t="shared" si="11"/>
        <v>5664.22</v>
      </c>
      <c r="S165" s="19" t="s">
        <v>225</v>
      </c>
      <c r="T165" s="21">
        <v>41904</v>
      </c>
      <c r="U165" s="21">
        <v>41910</v>
      </c>
    </row>
    <row r="166" spans="1:26" x14ac:dyDescent="0.25">
      <c r="A166" s="6">
        <v>162</v>
      </c>
      <c r="B166" s="11">
        <v>236.5</v>
      </c>
      <c r="C166" s="11">
        <v>0</v>
      </c>
      <c r="D166" s="11">
        <v>449</v>
      </c>
      <c r="E166" s="11">
        <v>0</v>
      </c>
      <c r="F166" s="11">
        <v>595.41</v>
      </c>
      <c r="G166" s="11">
        <v>0</v>
      </c>
      <c r="H166" s="11">
        <v>606.91</v>
      </c>
      <c r="I166" s="11">
        <v>0</v>
      </c>
      <c r="J166" s="11">
        <v>1940.16</v>
      </c>
      <c r="K166" s="11">
        <v>2</v>
      </c>
      <c r="L166" s="11">
        <v>1483.25</v>
      </c>
      <c r="M166" s="11">
        <v>0</v>
      </c>
      <c r="N166" s="11">
        <v>694.49</v>
      </c>
      <c r="O166" s="11">
        <v>0</v>
      </c>
      <c r="P166" s="7">
        <f t="shared" si="9"/>
        <v>6005.7199999999993</v>
      </c>
      <c r="Q166" s="7">
        <f t="shared" si="10"/>
        <v>2</v>
      </c>
      <c r="R166" s="7">
        <f t="shared" si="11"/>
        <v>6007.7199999999993</v>
      </c>
      <c r="S166" s="19" t="s">
        <v>226</v>
      </c>
      <c r="T166" s="21">
        <v>41911</v>
      </c>
      <c r="U166" s="21">
        <v>41917</v>
      </c>
      <c r="V166" t="s">
        <v>392</v>
      </c>
    </row>
    <row r="167" spans="1:26" x14ac:dyDescent="0.25">
      <c r="A167" s="6">
        <v>163</v>
      </c>
      <c r="B167" s="11">
        <v>313.89999999999998</v>
      </c>
      <c r="C167" s="11">
        <v>-1</v>
      </c>
      <c r="D167" s="11">
        <v>467.82</v>
      </c>
      <c r="E167" s="11">
        <v>0.76</v>
      </c>
      <c r="F167" s="11">
        <v>774.61</v>
      </c>
      <c r="G167" s="11">
        <v>0</v>
      </c>
      <c r="H167" s="11">
        <v>589.86</v>
      </c>
      <c r="I167" s="11">
        <v>0</v>
      </c>
      <c r="J167" s="11">
        <v>1757.45</v>
      </c>
      <c r="K167" s="11">
        <v>0</v>
      </c>
      <c r="L167" s="11">
        <v>1063.49</v>
      </c>
      <c r="M167" s="11">
        <v>0</v>
      </c>
      <c r="N167" s="18"/>
      <c r="O167" s="18"/>
      <c r="P167" s="7">
        <f t="shared" si="9"/>
        <v>4967.13</v>
      </c>
      <c r="Q167" s="7">
        <f t="shared" si="10"/>
        <v>-0.24</v>
      </c>
      <c r="R167" s="7">
        <f t="shared" si="11"/>
        <v>4966.8900000000003</v>
      </c>
      <c r="S167" s="19" t="s">
        <v>227</v>
      </c>
      <c r="T167" s="21">
        <v>41918</v>
      </c>
      <c r="U167" s="21">
        <v>41924</v>
      </c>
    </row>
    <row r="168" spans="1:26" x14ac:dyDescent="0.25">
      <c r="A168" s="6">
        <v>164</v>
      </c>
      <c r="B168" s="18"/>
      <c r="C168" s="18"/>
      <c r="D168" s="11">
        <v>279.52999999999997</v>
      </c>
      <c r="E168" s="11">
        <v>2.48</v>
      </c>
      <c r="F168" s="11">
        <v>592.91999999999996</v>
      </c>
      <c r="G168" s="11">
        <v>0.01</v>
      </c>
      <c r="H168" s="11">
        <v>470.76</v>
      </c>
      <c r="I168" s="11">
        <v>-0.04</v>
      </c>
      <c r="J168" s="11">
        <v>1615.32</v>
      </c>
      <c r="K168" s="11">
        <v>0</v>
      </c>
      <c r="L168" s="11">
        <v>1636.13</v>
      </c>
      <c r="M168" s="11">
        <v>0</v>
      </c>
      <c r="N168" s="11">
        <v>960</v>
      </c>
      <c r="O168" s="11">
        <v>0</v>
      </c>
      <c r="P168" s="7">
        <f t="shared" si="9"/>
        <v>5554.66</v>
      </c>
      <c r="Q168" s="7">
        <f t="shared" si="10"/>
        <v>2.4099999999999997</v>
      </c>
      <c r="R168" s="7">
        <f t="shared" si="11"/>
        <v>5557.07</v>
      </c>
      <c r="S168" s="19" t="s">
        <v>228</v>
      </c>
      <c r="T168" s="21">
        <v>41925</v>
      </c>
      <c r="U168" s="21">
        <v>41931</v>
      </c>
    </row>
    <row r="169" spans="1:26" x14ac:dyDescent="0.25">
      <c r="A169" s="6">
        <v>165</v>
      </c>
      <c r="B169" s="11">
        <v>495.5</v>
      </c>
      <c r="C169" s="11">
        <v>0</v>
      </c>
      <c r="D169" s="11">
        <v>354.64</v>
      </c>
      <c r="E169" s="11">
        <v>0</v>
      </c>
      <c r="F169" s="11">
        <v>708.24</v>
      </c>
      <c r="G169" s="11">
        <v>-3.43</v>
      </c>
      <c r="H169" s="11">
        <v>1201.54</v>
      </c>
      <c r="I169" s="11">
        <v>3.7</v>
      </c>
      <c r="J169" s="11">
        <v>1467.48</v>
      </c>
      <c r="K169" s="11">
        <v>-53.31</v>
      </c>
      <c r="L169" s="11">
        <v>1612.74</v>
      </c>
      <c r="M169" s="11">
        <v>0</v>
      </c>
      <c r="N169" s="11">
        <v>802.37</v>
      </c>
      <c r="O169" s="11">
        <v>2.09</v>
      </c>
      <c r="P169" s="7">
        <f t="shared" si="9"/>
        <v>6642.5099999999993</v>
      </c>
      <c r="Q169" s="7">
        <f t="shared" si="10"/>
        <v>-47.25</v>
      </c>
      <c r="R169" s="7">
        <f t="shared" si="11"/>
        <v>6595.2599999999993</v>
      </c>
      <c r="S169" s="19" t="s">
        <v>229</v>
      </c>
      <c r="T169" s="21">
        <v>41932</v>
      </c>
      <c r="U169" s="21">
        <v>41938</v>
      </c>
    </row>
    <row r="170" spans="1:26" x14ac:dyDescent="0.25">
      <c r="A170" s="6">
        <v>166</v>
      </c>
      <c r="B170" s="11">
        <v>392.15</v>
      </c>
      <c r="C170" s="11">
        <v>0</v>
      </c>
      <c r="D170" s="11">
        <v>352.28</v>
      </c>
      <c r="E170" s="11">
        <v>-0.03</v>
      </c>
      <c r="F170" s="11">
        <v>509.11</v>
      </c>
      <c r="G170" s="11">
        <v>7.46</v>
      </c>
      <c r="H170" s="11">
        <v>868.58</v>
      </c>
      <c r="I170" s="11">
        <v>5.61</v>
      </c>
      <c r="J170" s="11">
        <v>2057.86</v>
      </c>
      <c r="K170" s="11">
        <v>1.82</v>
      </c>
      <c r="L170" s="11">
        <v>1943.77</v>
      </c>
      <c r="M170" s="11">
        <v>0</v>
      </c>
      <c r="N170" s="11">
        <v>909.84</v>
      </c>
      <c r="O170" s="11">
        <v>0</v>
      </c>
      <c r="P170" s="7">
        <f t="shared" si="9"/>
        <v>7033.59</v>
      </c>
      <c r="Q170" s="7">
        <f t="shared" si="10"/>
        <v>20.47</v>
      </c>
      <c r="R170" s="7">
        <f t="shared" si="11"/>
        <v>7054.06</v>
      </c>
      <c r="S170" s="19" t="s">
        <v>230</v>
      </c>
      <c r="T170" s="21">
        <v>41939</v>
      </c>
      <c r="U170" s="21">
        <v>41945</v>
      </c>
    </row>
    <row r="171" spans="1:26" x14ac:dyDescent="0.25">
      <c r="A171" s="6">
        <v>167</v>
      </c>
      <c r="B171" s="11">
        <v>455.03</v>
      </c>
      <c r="C171" s="11">
        <v>0</v>
      </c>
      <c r="D171" s="11">
        <v>359.23</v>
      </c>
      <c r="E171" s="11">
        <v>-8.26</v>
      </c>
      <c r="F171" s="11">
        <v>491.9</v>
      </c>
      <c r="G171" s="11">
        <v>1.44</v>
      </c>
      <c r="H171" s="11">
        <v>474.78</v>
      </c>
      <c r="I171" s="11">
        <v>-1.28</v>
      </c>
      <c r="J171" s="11">
        <v>1765.44</v>
      </c>
      <c r="K171" s="11">
        <v>0.06</v>
      </c>
      <c r="L171" s="11">
        <v>1495.33</v>
      </c>
      <c r="M171" s="11">
        <v>-6.7</v>
      </c>
      <c r="N171" s="11">
        <v>636.55999999999995</v>
      </c>
      <c r="O171" s="11">
        <v>0</v>
      </c>
      <c r="P171" s="7">
        <f t="shared" si="9"/>
        <v>5678.27</v>
      </c>
      <c r="Q171" s="7">
        <f t="shared" si="10"/>
        <v>-16.02</v>
      </c>
      <c r="R171" s="7">
        <f t="shared" si="11"/>
        <v>5662.25</v>
      </c>
      <c r="S171" s="19" t="s">
        <v>231</v>
      </c>
      <c r="T171" s="21">
        <v>41946</v>
      </c>
      <c r="U171" s="21">
        <v>41952</v>
      </c>
    </row>
    <row r="172" spans="1:26" x14ac:dyDescent="0.25">
      <c r="A172" s="6">
        <v>168</v>
      </c>
      <c r="B172" s="11">
        <v>560.9</v>
      </c>
      <c r="C172" s="11">
        <v>0.08</v>
      </c>
      <c r="D172" s="11">
        <v>462.74</v>
      </c>
      <c r="E172" s="11">
        <v>0.31</v>
      </c>
      <c r="F172" s="11">
        <v>389.72</v>
      </c>
      <c r="G172" s="11">
        <v>0.15</v>
      </c>
      <c r="H172" s="11">
        <v>917.61</v>
      </c>
      <c r="I172" s="11">
        <v>0</v>
      </c>
      <c r="J172" s="11">
        <v>1902.43</v>
      </c>
      <c r="K172" s="11">
        <v>2.6</v>
      </c>
      <c r="L172" s="11">
        <v>1401.7</v>
      </c>
      <c r="M172" s="11">
        <v>0.15</v>
      </c>
      <c r="N172" s="11">
        <v>784.95</v>
      </c>
      <c r="O172" s="11">
        <v>0</v>
      </c>
      <c r="P172" s="7">
        <f t="shared" si="9"/>
        <v>6420.05</v>
      </c>
      <c r="Q172" s="7">
        <f t="shared" si="10"/>
        <v>3.29</v>
      </c>
      <c r="R172" s="7">
        <f t="shared" si="11"/>
        <v>6423.34</v>
      </c>
      <c r="S172" s="19" t="s">
        <v>232</v>
      </c>
      <c r="T172" s="21">
        <v>41953</v>
      </c>
      <c r="U172" s="21">
        <v>41959</v>
      </c>
      <c r="V172" t="s">
        <v>396</v>
      </c>
    </row>
    <row r="173" spans="1:26" x14ac:dyDescent="0.25">
      <c r="A173" s="6">
        <v>169</v>
      </c>
      <c r="B173" s="11">
        <v>384.15</v>
      </c>
      <c r="C173" s="11">
        <v>0</v>
      </c>
      <c r="D173" s="11">
        <v>108.11</v>
      </c>
      <c r="E173" s="11">
        <v>0</v>
      </c>
      <c r="F173" s="11">
        <v>594.69000000000005</v>
      </c>
      <c r="G173" s="11">
        <v>-89.21</v>
      </c>
      <c r="H173" s="11">
        <v>735.35</v>
      </c>
      <c r="I173" s="11">
        <v>0.04</v>
      </c>
      <c r="J173" s="11">
        <v>1706.04</v>
      </c>
      <c r="K173" s="11">
        <v>0</v>
      </c>
      <c r="L173" s="11">
        <v>1567.51</v>
      </c>
      <c r="M173" s="11">
        <v>0.05</v>
      </c>
      <c r="N173" s="11">
        <v>789.01</v>
      </c>
      <c r="O173" s="11">
        <v>0</v>
      </c>
      <c r="P173" s="7">
        <f t="shared" si="9"/>
        <v>5884.8600000000006</v>
      </c>
      <c r="Q173" s="7">
        <f t="shared" si="10"/>
        <v>-89.079999999999984</v>
      </c>
      <c r="R173" s="7">
        <f t="shared" si="11"/>
        <v>5795.7800000000007</v>
      </c>
      <c r="S173" s="19" t="s">
        <v>233</v>
      </c>
      <c r="T173" s="21">
        <v>41960</v>
      </c>
      <c r="U173" s="21">
        <v>41966</v>
      </c>
      <c r="V173" t="s">
        <v>395</v>
      </c>
    </row>
    <row r="174" spans="1:26" x14ac:dyDescent="0.25">
      <c r="A174" s="6">
        <v>170</v>
      </c>
      <c r="B174" s="11">
        <v>548.48</v>
      </c>
      <c r="C174" s="11">
        <v>0</v>
      </c>
      <c r="D174" s="11">
        <v>640.37</v>
      </c>
      <c r="E174" s="11">
        <v>2.73</v>
      </c>
      <c r="F174" s="11">
        <v>407.03</v>
      </c>
      <c r="G174" s="11">
        <v>0.05</v>
      </c>
      <c r="H174" s="11">
        <v>420.95</v>
      </c>
      <c r="I174" s="11">
        <v>0</v>
      </c>
      <c r="J174" s="11">
        <v>1529.25</v>
      </c>
      <c r="K174" s="11">
        <v>0.02</v>
      </c>
      <c r="L174" s="11">
        <v>1582.63</v>
      </c>
      <c r="M174" s="11">
        <v>1</v>
      </c>
      <c r="N174" s="11">
        <v>984.96</v>
      </c>
      <c r="O174" s="11">
        <v>0.03</v>
      </c>
      <c r="P174" s="7">
        <f t="shared" si="9"/>
        <v>6113.67</v>
      </c>
      <c r="Q174" s="7">
        <f t="shared" si="10"/>
        <v>3.8299999999999996</v>
      </c>
      <c r="R174" s="7">
        <f t="shared" si="11"/>
        <v>6117.5</v>
      </c>
      <c r="S174" s="19" t="s">
        <v>234</v>
      </c>
      <c r="T174" s="21">
        <v>41967</v>
      </c>
      <c r="U174" s="21">
        <v>41973</v>
      </c>
    </row>
    <row r="175" spans="1:26" x14ac:dyDescent="0.25">
      <c r="A175" s="6">
        <v>171</v>
      </c>
      <c r="B175" s="11">
        <v>438.01</v>
      </c>
      <c r="C175" s="11">
        <v>0.01</v>
      </c>
      <c r="D175" s="11">
        <v>383.84</v>
      </c>
      <c r="E175" s="11">
        <v>0</v>
      </c>
      <c r="F175" s="11">
        <v>418.66</v>
      </c>
      <c r="G175" s="11">
        <v>0</v>
      </c>
      <c r="H175" s="11">
        <v>649.46</v>
      </c>
      <c r="I175" s="11">
        <v>0.19</v>
      </c>
      <c r="J175" s="11">
        <v>2110.39</v>
      </c>
      <c r="K175" s="11">
        <v>11.5</v>
      </c>
      <c r="L175" s="11">
        <v>1443.34</v>
      </c>
      <c r="M175" s="11">
        <v>0</v>
      </c>
      <c r="N175" s="11">
        <v>972.56</v>
      </c>
      <c r="O175" s="11">
        <v>0</v>
      </c>
      <c r="P175" s="7">
        <f t="shared" si="9"/>
        <v>6416.26</v>
      </c>
      <c r="Q175" s="7">
        <f t="shared" si="10"/>
        <v>11.89</v>
      </c>
      <c r="R175" s="7">
        <f t="shared" si="11"/>
        <v>6428.1500000000005</v>
      </c>
      <c r="S175" s="19" t="s">
        <v>235</v>
      </c>
      <c r="T175" s="21">
        <v>41974</v>
      </c>
      <c r="U175" s="21">
        <v>41980</v>
      </c>
    </row>
    <row r="176" spans="1:26" x14ac:dyDescent="0.25">
      <c r="A176" s="6">
        <v>172</v>
      </c>
      <c r="B176" s="11">
        <v>526.59</v>
      </c>
      <c r="C176" s="11">
        <v>0.05</v>
      </c>
      <c r="D176" s="11">
        <v>508.42</v>
      </c>
      <c r="E176" s="11">
        <v>0.16</v>
      </c>
      <c r="F176" s="11">
        <v>547.22</v>
      </c>
      <c r="G176" s="11">
        <v>0</v>
      </c>
      <c r="H176" s="11">
        <v>611.1</v>
      </c>
      <c r="I176" s="11">
        <v>0</v>
      </c>
      <c r="J176" s="11">
        <v>1821.93</v>
      </c>
      <c r="K176" s="11">
        <v>-1.63</v>
      </c>
      <c r="L176" s="11">
        <v>1453.34</v>
      </c>
      <c r="M176" s="11">
        <v>0</v>
      </c>
      <c r="N176" s="11">
        <v>788.36</v>
      </c>
      <c r="O176" s="11">
        <v>0.35</v>
      </c>
      <c r="P176" s="7">
        <f t="shared" si="9"/>
        <v>6256.96</v>
      </c>
      <c r="Q176" s="7">
        <f t="shared" si="10"/>
        <v>-1.0699999999999998</v>
      </c>
      <c r="R176" s="7">
        <f t="shared" si="11"/>
        <v>6255.89</v>
      </c>
      <c r="S176" s="19" t="s">
        <v>236</v>
      </c>
      <c r="T176" s="21">
        <v>41981</v>
      </c>
      <c r="U176" s="21">
        <v>41987</v>
      </c>
    </row>
    <row r="177" spans="1:21" x14ac:dyDescent="0.25">
      <c r="A177" s="6">
        <v>173</v>
      </c>
      <c r="B177" s="11">
        <v>404.98</v>
      </c>
      <c r="C177" s="11">
        <v>0</v>
      </c>
      <c r="D177" s="11">
        <v>338.47</v>
      </c>
      <c r="E177" s="11">
        <v>3.58</v>
      </c>
      <c r="F177" s="11">
        <v>699.86</v>
      </c>
      <c r="G177" s="11">
        <v>15.02</v>
      </c>
      <c r="H177" s="11">
        <v>409.03</v>
      </c>
      <c r="I177" s="11">
        <v>8.6</v>
      </c>
      <c r="J177" s="11">
        <v>1536.3</v>
      </c>
      <c r="K177" s="11">
        <v>0</v>
      </c>
      <c r="L177" s="11">
        <v>1627.36</v>
      </c>
      <c r="M177" s="11">
        <v>0</v>
      </c>
      <c r="N177" s="11">
        <v>1384.36</v>
      </c>
      <c r="O177" s="11">
        <v>0</v>
      </c>
      <c r="P177" s="7">
        <f t="shared" si="9"/>
        <v>6400.36</v>
      </c>
      <c r="Q177" s="7">
        <f t="shared" si="10"/>
        <v>35.800000000000004</v>
      </c>
      <c r="R177" s="7">
        <f t="shared" si="11"/>
        <v>6436.16</v>
      </c>
      <c r="S177" s="19" t="s">
        <v>237</v>
      </c>
      <c r="T177" s="21">
        <v>41988</v>
      </c>
      <c r="U177" s="21">
        <v>41994</v>
      </c>
    </row>
    <row r="178" spans="1:21" x14ac:dyDescent="0.25">
      <c r="A178" s="6">
        <v>174</v>
      </c>
      <c r="B178" s="11">
        <v>611.83000000000004</v>
      </c>
      <c r="C178" s="11">
        <v>0</v>
      </c>
      <c r="D178" s="11">
        <v>559.74</v>
      </c>
      <c r="E178" s="11">
        <v>0</v>
      </c>
      <c r="F178" s="18"/>
      <c r="G178" s="18"/>
      <c r="H178" s="18"/>
      <c r="I178" s="18"/>
      <c r="J178" s="18"/>
      <c r="K178" s="18"/>
      <c r="L178" s="11">
        <v>1393.81</v>
      </c>
      <c r="M178" s="11">
        <v>-0.46</v>
      </c>
      <c r="N178" s="11">
        <v>927.21</v>
      </c>
      <c r="O178" s="11">
        <v>-70.52</v>
      </c>
      <c r="P178" s="7">
        <f t="shared" si="9"/>
        <v>3492.59</v>
      </c>
      <c r="Q178" s="7">
        <f t="shared" si="10"/>
        <v>-70.97999999999999</v>
      </c>
      <c r="R178" s="7">
        <f t="shared" si="11"/>
        <v>3421.61</v>
      </c>
      <c r="S178" s="19" t="s">
        <v>238</v>
      </c>
      <c r="T178" s="21">
        <v>41995</v>
      </c>
      <c r="U178" s="21">
        <v>42001</v>
      </c>
    </row>
    <row r="179" spans="1:21" x14ac:dyDescent="0.25">
      <c r="A179" s="6">
        <v>175</v>
      </c>
      <c r="B179" s="11">
        <v>790.33</v>
      </c>
      <c r="C179" s="11">
        <v>0.01</v>
      </c>
      <c r="D179" s="11">
        <v>740.51</v>
      </c>
      <c r="E179" s="11">
        <v>0</v>
      </c>
      <c r="F179" s="11">
        <v>1606.41</v>
      </c>
      <c r="G179" s="11">
        <v>0</v>
      </c>
      <c r="H179" s="18"/>
      <c r="I179" s="18"/>
      <c r="J179" s="11">
        <v>1287.96</v>
      </c>
      <c r="K179" s="11">
        <v>-83.99</v>
      </c>
      <c r="L179" s="11">
        <v>1322.94</v>
      </c>
      <c r="M179" s="11">
        <v>0</v>
      </c>
      <c r="N179" s="11">
        <v>847.06</v>
      </c>
      <c r="O179" s="11">
        <v>0</v>
      </c>
      <c r="P179" s="7">
        <f t="shared" si="9"/>
        <v>6595.2099999999991</v>
      </c>
      <c r="Q179" s="7">
        <f t="shared" si="10"/>
        <v>-83.97999999999999</v>
      </c>
      <c r="R179" s="7">
        <f t="shared" si="11"/>
        <v>6511.23</v>
      </c>
      <c r="S179" s="19" t="s">
        <v>239</v>
      </c>
      <c r="T179" s="21">
        <v>42002</v>
      </c>
      <c r="U179" s="21">
        <v>42008</v>
      </c>
    </row>
    <row r="180" spans="1:21" x14ac:dyDescent="0.25">
      <c r="A180" s="6">
        <v>176</v>
      </c>
      <c r="B180" s="11">
        <v>513.4</v>
      </c>
      <c r="C180" s="11">
        <v>0</v>
      </c>
      <c r="D180" s="11">
        <v>518.6</v>
      </c>
      <c r="E180" s="11">
        <v>0</v>
      </c>
      <c r="F180" s="11">
        <v>546.95000000000005</v>
      </c>
      <c r="G180" s="11">
        <v>0.71</v>
      </c>
      <c r="H180" s="11">
        <v>607.05999999999995</v>
      </c>
      <c r="I180" s="11">
        <v>0</v>
      </c>
      <c r="J180" s="11">
        <v>1819.57</v>
      </c>
      <c r="K180" s="11">
        <v>9.2799999999999994</v>
      </c>
      <c r="L180" s="11">
        <v>1017.93</v>
      </c>
      <c r="M180" s="11">
        <v>-51.57</v>
      </c>
      <c r="N180" s="11">
        <v>868.01</v>
      </c>
      <c r="O180" s="11">
        <v>0</v>
      </c>
      <c r="P180" s="7">
        <f t="shared" si="9"/>
        <v>5891.52</v>
      </c>
      <c r="Q180" s="7">
        <f t="shared" si="10"/>
        <v>-41.58</v>
      </c>
      <c r="R180" s="7">
        <f t="shared" si="11"/>
        <v>5849.9400000000005</v>
      </c>
      <c r="S180" s="19" t="s">
        <v>240</v>
      </c>
      <c r="T180" s="21">
        <v>42009</v>
      </c>
      <c r="U180" s="21">
        <v>42015</v>
      </c>
    </row>
    <row r="181" spans="1:21" x14ac:dyDescent="0.25">
      <c r="A181" s="6">
        <v>177</v>
      </c>
      <c r="B181" s="11">
        <v>397.2</v>
      </c>
      <c r="C181" s="11">
        <v>0</v>
      </c>
      <c r="D181" s="11">
        <v>590.42999999999995</v>
      </c>
      <c r="E181" s="11">
        <v>0.02</v>
      </c>
      <c r="F181" s="11">
        <v>525.39</v>
      </c>
      <c r="G181" s="11">
        <v>0</v>
      </c>
      <c r="H181" s="11">
        <v>725.63</v>
      </c>
      <c r="I181" s="11">
        <v>5.5</v>
      </c>
      <c r="J181" s="11">
        <v>1660.12</v>
      </c>
      <c r="K181" s="11">
        <v>0.39</v>
      </c>
      <c r="L181" s="11">
        <v>1311.08</v>
      </c>
      <c r="M181" s="11">
        <v>0</v>
      </c>
      <c r="N181" s="11">
        <v>1313</v>
      </c>
      <c r="O181" s="11">
        <v>0</v>
      </c>
      <c r="P181" s="7">
        <f t="shared" si="9"/>
        <v>6522.85</v>
      </c>
      <c r="Q181" s="7">
        <f t="shared" si="10"/>
        <v>11.41</v>
      </c>
      <c r="R181" s="7">
        <f t="shared" si="11"/>
        <v>6534.26</v>
      </c>
      <c r="S181" s="19" t="s">
        <v>241</v>
      </c>
      <c r="T181" s="21">
        <v>42016</v>
      </c>
      <c r="U181" s="21">
        <v>42022</v>
      </c>
    </row>
    <row r="182" spans="1:21" x14ac:dyDescent="0.25">
      <c r="A182" s="6">
        <v>178</v>
      </c>
      <c r="B182" s="11">
        <v>176.45</v>
      </c>
      <c r="C182" s="11">
        <v>0</v>
      </c>
      <c r="D182" s="11">
        <v>262.06</v>
      </c>
      <c r="E182" s="11">
        <v>0</v>
      </c>
      <c r="F182" s="11">
        <v>439.51</v>
      </c>
      <c r="G182" s="11">
        <v>0</v>
      </c>
      <c r="H182" s="11">
        <v>792.28</v>
      </c>
      <c r="I182" s="11">
        <v>0</v>
      </c>
      <c r="J182" s="11">
        <v>1048.27</v>
      </c>
      <c r="K182" s="11">
        <v>0</v>
      </c>
      <c r="L182" s="11">
        <v>999.8</v>
      </c>
      <c r="M182" s="11">
        <v>-56.25</v>
      </c>
      <c r="N182" s="11">
        <v>886.15</v>
      </c>
      <c r="O182" s="11">
        <v>-2.2799999999999998</v>
      </c>
      <c r="P182" s="7">
        <f t="shared" si="9"/>
        <v>4604.5199999999995</v>
      </c>
      <c r="Q182" s="7">
        <f t="shared" si="10"/>
        <v>-58.53</v>
      </c>
      <c r="R182" s="7">
        <f t="shared" si="11"/>
        <v>4545.99</v>
      </c>
      <c r="S182" s="19" t="s">
        <v>242</v>
      </c>
      <c r="T182" s="21">
        <v>42023</v>
      </c>
      <c r="U182" s="21">
        <v>42029</v>
      </c>
    </row>
    <row r="183" spans="1:21" x14ac:dyDescent="0.25">
      <c r="A183" s="6">
        <v>179</v>
      </c>
      <c r="B183" s="11">
        <v>324.83999999999997</v>
      </c>
      <c r="C183" s="11"/>
      <c r="D183" s="11">
        <v>479.11</v>
      </c>
      <c r="E183" s="11">
        <v>0</v>
      </c>
      <c r="F183" s="11">
        <v>815.92</v>
      </c>
      <c r="G183" s="11">
        <v>0</v>
      </c>
      <c r="H183" s="11">
        <v>400.42</v>
      </c>
      <c r="I183" s="11">
        <v>7.81</v>
      </c>
      <c r="J183" s="11">
        <v>1624.54</v>
      </c>
      <c r="K183" s="11">
        <v>0</v>
      </c>
      <c r="L183" s="11">
        <v>1101.97</v>
      </c>
      <c r="M183" s="11">
        <v>0</v>
      </c>
      <c r="N183" s="11">
        <v>1287.49</v>
      </c>
      <c r="O183" s="11">
        <v>0</v>
      </c>
      <c r="P183" s="7">
        <f t="shared" si="9"/>
        <v>6034.29</v>
      </c>
      <c r="Q183" s="7">
        <f t="shared" si="10"/>
        <v>15.62</v>
      </c>
      <c r="R183" s="7">
        <f t="shared" si="11"/>
        <v>6049.91</v>
      </c>
      <c r="S183" s="19" t="s">
        <v>243</v>
      </c>
      <c r="T183" s="21">
        <v>42030</v>
      </c>
      <c r="U183" s="21">
        <v>42036</v>
      </c>
    </row>
    <row r="184" spans="1:21" x14ac:dyDescent="0.25">
      <c r="A184" s="6">
        <v>180</v>
      </c>
      <c r="B184" s="18"/>
      <c r="C184" s="18"/>
      <c r="D184" s="11">
        <v>284.61</v>
      </c>
      <c r="E184" s="11">
        <v>0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7">
        <f t="shared" si="9"/>
        <v>284.61</v>
      </c>
      <c r="Q184" s="7">
        <f t="shared" si="10"/>
        <v>0</v>
      </c>
      <c r="R184" s="7">
        <f t="shared" si="11"/>
        <v>284.61</v>
      </c>
      <c r="S184" s="19" t="s">
        <v>244</v>
      </c>
      <c r="T184" s="21">
        <v>42037</v>
      </c>
      <c r="U184" s="21">
        <v>42043</v>
      </c>
    </row>
    <row r="185" spans="1:21" x14ac:dyDescent="0.25">
      <c r="A185" s="6">
        <v>181</v>
      </c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7">
        <f t="shared" si="9"/>
        <v>0</v>
      </c>
      <c r="Q185" s="7">
        <f t="shared" si="10"/>
        <v>0</v>
      </c>
      <c r="R185" s="7">
        <f t="shared" si="11"/>
        <v>0</v>
      </c>
      <c r="S185" s="19" t="s">
        <v>245</v>
      </c>
      <c r="T185" s="21">
        <v>42044</v>
      </c>
      <c r="U185" s="21">
        <v>42050</v>
      </c>
    </row>
    <row r="186" spans="1:21" x14ac:dyDescent="0.25">
      <c r="A186" s="6">
        <v>182</v>
      </c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7">
        <f t="shared" si="9"/>
        <v>0</v>
      </c>
      <c r="Q186" s="7">
        <f t="shared" si="10"/>
        <v>0</v>
      </c>
      <c r="R186" s="7">
        <f t="shared" si="11"/>
        <v>0</v>
      </c>
      <c r="S186" s="19" t="s">
        <v>246</v>
      </c>
      <c r="T186" s="21">
        <v>42051</v>
      </c>
      <c r="U186" s="21">
        <v>42057</v>
      </c>
    </row>
    <row r="187" spans="1:21" x14ac:dyDescent="0.25">
      <c r="A187" s="6">
        <v>183</v>
      </c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7">
        <f t="shared" si="9"/>
        <v>0</v>
      </c>
      <c r="Q187" s="7">
        <f t="shared" si="10"/>
        <v>0</v>
      </c>
      <c r="R187" s="7">
        <f t="shared" si="11"/>
        <v>0</v>
      </c>
      <c r="S187" s="19" t="s">
        <v>247</v>
      </c>
      <c r="T187" s="21">
        <v>42058</v>
      </c>
      <c r="U187" s="21">
        <v>42064</v>
      </c>
    </row>
    <row r="188" spans="1:21" x14ac:dyDescent="0.25">
      <c r="A188" s="6">
        <v>184</v>
      </c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7">
        <f t="shared" si="9"/>
        <v>0</v>
      </c>
      <c r="Q188" s="7">
        <f t="shared" si="10"/>
        <v>0</v>
      </c>
      <c r="R188" s="7">
        <f t="shared" si="11"/>
        <v>0</v>
      </c>
      <c r="S188" s="19" t="s">
        <v>248</v>
      </c>
      <c r="T188" s="21">
        <v>42065</v>
      </c>
      <c r="U188" s="21">
        <v>42071</v>
      </c>
    </row>
    <row r="189" spans="1:21" x14ac:dyDescent="0.25">
      <c r="A189" s="6">
        <v>185</v>
      </c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7">
        <f t="shared" si="9"/>
        <v>0</v>
      </c>
      <c r="Q189" s="7">
        <f t="shared" si="10"/>
        <v>0</v>
      </c>
      <c r="R189" s="7">
        <f t="shared" si="11"/>
        <v>0</v>
      </c>
      <c r="S189" s="19" t="s">
        <v>249</v>
      </c>
      <c r="T189" s="21">
        <v>42072</v>
      </c>
      <c r="U189" s="21">
        <v>42078</v>
      </c>
    </row>
    <row r="190" spans="1:21" x14ac:dyDescent="0.25">
      <c r="A190" s="6">
        <v>186</v>
      </c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7">
        <f t="shared" si="9"/>
        <v>0</v>
      </c>
      <c r="Q190" s="7">
        <f t="shared" si="10"/>
        <v>0</v>
      </c>
      <c r="R190" s="7">
        <f t="shared" si="11"/>
        <v>0</v>
      </c>
      <c r="S190" s="19" t="s">
        <v>250</v>
      </c>
      <c r="T190" s="21">
        <v>42079</v>
      </c>
      <c r="U190" s="21">
        <v>42085</v>
      </c>
    </row>
    <row r="191" spans="1:21" x14ac:dyDescent="0.25">
      <c r="A191" s="6">
        <v>187</v>
      </c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7">
        <f t="shared" si="9"/>
        <v>0</v>
      </c>
      <c r="Q191" s="7">
        <f t="shared" si="10"/>
        <v>0</v>
      </c>
      <c r="R191" s="7">
        <f t="shared" si="11"/>
        <v>0</v>
      </c>
      <c r="S191" s="19" t="s">
        <v>251</v>
      </c>
      <c r="T191" s="21">
        <v>42086</v>
      </c>
      <c r="U191" s="21">
        <v>42092</v>
      </c>
    </row>
    <row r="192" spans="1:21" x14ac:dyDescent="0.25">
      <c r="A192" s="6">
        <v>188</v>
      </c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7">
        <f t="shared" si="9"/>
        <v>0</v>
      </c>
      <c r="Q192" s="7">
        <f t="shared" si="10"/>
        <v>0</v>
      </c>
      <c r="R192" s="7">
        <f t="shared" si="11"/>
        <v>0</v>
      </c>
      <c r="S192" s="19" t="s">
        <v>252</v>
      </c>
      <c r="T192" s="21">
        <v>42093</v>
      </c>
      <c r="U192" s="21">
        <v>42099</v>
      </c>
    </row>
    <row r="193" spans="1:21" x14ac:dyDescent="0.25">
      <c r="A193" s="6">
        <v>189</v>
      </c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7">
        <f t="shared" si="9"/>
        <v>0</v>
      </c>
      <c r="Q193" s="7">
        <f t="shared" si="10"/>
        <v>0</v>
      </c>
      <c r="R193" s="7">
        <f t="shared" si="11"/>
        <v>0</v>
      </c>
      <c r="S193" s="19" t="s">
        <v>253</v>
      </c>
      <c r="T193" s="21">
        <v>42100</v>
      </c>
      <c r="U193" s="21">
        <v>42106</v>
      </c>
    </row>
    <row r="194" spans="1:21" x14ac:dyDescent="0.25">
      <c r="A194" s="6">
        <v>190</v>
      </c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7">
        <f t="shared" si="9"/>
        <v>0</v>
      </c>
      <c r="Q194" s="7">
        <f t="shared" si="10"/>
        <v>0</v>
      </c>
      <c r="R194" s="7">
        <f t="shared" si="11"/>
        <v>0</v>
      </c>
      <c r="S194" s="19" t="s">
        <v>254</v>
      </c>
      <c r="T194" s="21">
        <v>42107</v>
      </c>
      <c r="U194" s="21">
        <v>42113</v>
      </c>
    </row>
    <row r="195" spans="1:21" x14ac:dyDescent="0.25">
      <c r="A195" s="6">
        <v>191</v>
      </c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7">
        <f t="shared" si="9"/>
        <v>0</v>
      </c>
      <c r="Q195" s="7">
        <f t="shared" si="10"/>
        <v>0</v>
      </c>
      <c r="R195" s="7">
        <f t="shared" si="11"/>
        <v>0</v>
      </c>
      <c r="S195" s="19" t="s">
        <v>255</v>
      </c>
      <c r="T195" s="21">
        <v>42114</v>
      </c>
      <c r="U195" s="21">
        <v>42120</v>
      </c>
    </row>
    <row r="196" spans="1:21" x14ac:dyDescent="0.25">
      <c r="A196" s="6">
        <v>192</v>
      </c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7">
        <f t="shared" si="9"/>
        <v>0</v>
      </c>
      <c r="Q196" s="7">
        <f t="shared" si="10"/>
        <v>0</v>
      </c>
      <c r="R196" s="7">
        <f t="shared" si="11"/>
        <v>0</v>
      </c>
      <c r="S196" s="19" t="s">
        <v>256</v>
      </c>
      <c r="T196" s="21">
        <v>42121</v>
      </c>
      <c r="U196" s="21">
        <v>42127</v>
      </c>
    </row>
    <row r="197" spans="1:21" x14ac:dyDescent="0.25">
      <c r="A197" s="6">
        <v>193</v>
      </c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7">
        <f t="shared" si="9"/>
        <v>0</v>
      </c>
      <c r="Q197" s="7">
        <f t="shared" si="10"/>
        <v>0</v>
      </c>
      <c r="R197" s="7">
        <f t="shared" si="11"/>
        <v>0</v>
      </c>
      <c r="S197" s="19" t="s">
        <v>257</v>
      </c>
      <c r="T197" s="21">
        <v>42128</v>
      </c>
      <c r="U197" s="21">
        <v>42134</v>
      </c>
    </row>
    <row r="198" spans="1:21" x14ac:dyDescent="0.25">
      <c r="A198" s="6">
        <v>194</v>
      </c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7">
        <f t="shared" si="9"/>
        <v>0</v>
      </c>
      <c r="Q198" s="7">
        <f t="shared" si="10"/>
        <v>0</v>
      </c>
      <c r="R198" s="7">
        <f t="shared" si="11"/>
        <v>0</v>
      </c>
      <c r="S198" s="19" t="s">
        <v>258</v>
      </c>
      <c r="T198" s="21">
        <v>42135</v>
      </c>
      <c r="U198" s="21">
        <v>42141</v>
      </c>
    </row>
    <row r="199" spans="1:21" x14ac:dyDescent="0.25">
      <c r="A199" s="6">
        <v>195</v>
      </c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7">
        <f t="shared" si="9"/>
        <v>0</v>
      </c>
      <c r="Q199" s="7">
        <f t="shared" si="10"/>
        <v>0</v>
      </c>
      <c r="R199" s="7">
        <f t="shared" si="11"/>
        <v>0</v>
      </c>
      <c r="S199" s="19" t="s">
        <v>259</v>
      </c>
      <c r="T199" s="21">
        <v>42142</v>
      </c>
      <c r="U199" s="21">
        <v>42148</v>
      </c>
    </row>
    <row r="200" spans="1:21" x14ac:dyDescent="0.25">
      <c r="A200" s="6">
        <v>196</v>
      </c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7">
        <f t="shared" si="9"/>
        <v>0</v>
      </c>
      <c r="Q200" s="7">
        <f t="shared" si="10"/>
        <v>0</v>
      </c>
      <c r="R200" s="7">
        <f t="shared" si="11"/>
        <v>0</v>
      </c>
      <c r="S200" s="19" t="s">
        <v>260</v>
      </c>
      <c r="T200" s="21">
        <v>42149</v>
      </c>
      <c r="U200" s="21">
        <v>42155</v>
      </c>
    </row>
    <row r="201" spans="1:21" x14ac:dyDescent="0.25">
      <c r="A201" s="6">
        <v>197</v>
      </c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7">
        <f t="shared" si="9"/>
        <v>0</v>
      </c>
      <c r="Q201" s="7">
        <f t="shared" si="10"/>
        <v>0</v>
      </c>
      <c r="R201" s="7">
        <f t="shared" si="11"/>
        <v>0</v>
      </c>
      <c r="S201" s="19" t="s">
        <v>261</v>
      </c>
      <c r="T201" s="21">
        <v>42156</v>
      </c>
      <c r="U201" s="21">
        <v>42162</v>
      </c>
    </row>
    <row r="202" spans="1:21" x14ac:dyDescent="0.25">
      <c r="A202" s="6">
        <v>198</v>
      </c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7">
        <f t="shared" si="9"/>
        <v>0</v>
      </c>
      <c r="Q202" s="7">
        <f t="shared" si="10"/>
        <v>0</v>
      </c>
      <c r="R202" s="7">
        <f t="shared" si="11"/>
        <v>0</v>
      </c>
      <c r="S202" s="19" t="s">
        <v>262</v>
      </c>
      <c r="T202" s="21">
        <v>42163</v>
      </c>
      <c r="U202" s="21">
        <v>42169</v>
      </c>
    </row>
    <row r="203" spans="1:21" x14ac:dyDescent="0.25">
      <c r="A203" s="6">
        <v>199</v>
      </c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7">
        <f t="shared" si="9"/>
        <v>0</v>
      </c>
      <c r="Q203" s="7">
        <f t="shared" si="10"/>
        <v>0</v>
      </c>
      <c r="R203" s="7">
        <f t="shared" si="11"/>
        <v>0</v>
      </c>
      <c r="S203" s="19" t="s">
        <v>263</v>
      </c>
      <c r="T203" s="21">
        <v>42170</v>
      </c>
      <c r="U203" s="21">
        <v>42176</v>
      </c>
    </row>
    <row r="204" spans="1:21" x14ac:dyDescent="0.25">
      <c r="A204" s="6">
        <v>200</v>
      </c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7">
        <f t="shared" si="9"/>
        <v>0</v>
      </c>
      <c r="Q204" s="7">
        <f t="shared" si="10"/>
        <v>0</v>
      </c>
      <c r="R204" s="7">
        <f t="shared" si="11"/>
        <v>0</v>
      </c>
      <c r="S204" s="19" t="s">
        <v>264</v>
      </c>
      <c r="T204" s="21">
        <v>42177</v>
      </c>
      <c r="U204" s="21">
        <v>42183</v>
      </c>
    </row>
    <row r="205" spans="1:21" x14ac:dyDescent="0.25">
      <c r="A205" s="6">
        <v>201</v>
      </c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7">
        <f t="shared" si="9"/>
        <v>0</v>
      </c>
      <c r="Q205" s="7">
        <f t="shared" si="10"/>
        <v>0</v>
      </c>
      <c r="R205" s="7">
        <f t="shared" si="11"/>
        <v>0</v>
      </c>
      <c r="S205" s="19" t="s">
        <v>265</v>
      </c>
      <c r="T205" s="21">
        <v>42184</v>
      </c>
      <c r="U205" s="21">
        <v>42190</v>
      </c>
    </row>
    <row r="206" spans="1:21" x14ac:dyDescent="0.25">
      <c r="A206" s="6">
        <v>202</v>
      </c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7">
        <f t="shared" si="9"/>
        <v>0</v>
      </c>
      <c r="Q206" s="7">
        <f t="shared" si="10"/>
        <v>0</v>
      </c>
      <c r="R206" s="7">
        <f t="shared" si="11"/>
        <v>0</v>
      </c>
      <c r="S206" s="19" t="s">
        <v>266</v>
      </c>
      <c r="T206" s="21">
        <v>42191</v>
      </c>
      <c r="U206" s="21">
        <v>42197</v>
      </c>
    </row>
    <row r="207" spans="1:21" x14ac:dyDescent="0.25">
      <c r="A207" s="6">
        <v>203</v>
      </c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7">
        <f t="shared" si="9"/>
        <v>0</v>
      </c>
      <c r="Q207" s="7">
        <f t="shared" si="10"/>
        <v>0</v>
      </c>
      <c r="R207" s="7">
        <f t="shared" si="11"/>
        <v>0</v>
      </c>
      <c r="S207" s="19" t="s">
        <v>267</v>
      </c>
      <c r="T207" s="21">
        <v>42198</v>
      </c>
      <c r="U207" s="21">
        <v>42204</v>
      </c>
    </row>
    <row r="208" spans="1:21" x14ac:dyDescent="0.25">
      <c r="A208" s="6">
        <v>204</v>
      </c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7">
        <f t="shared" si="9"/>
        <v>0</v>
      </c>
      <c r="Q208" s="7">
        <f t="shared" si="10"/>
        <v>0</v>
      </c>
      <c r="R208" s="7">
        <f t="shared" si="11"/>
        <v>0</v>
      </c>
      <c r="S208" s="19" t="s">
        <v>268</v>
      </c>
      <c r="T208" s="21">
        <v>42205</v>
      </c>
      <c r="U208" s="21">
        <v>42211</v>
      </c>
    </row>
    <row r="209" spans="1:21" x14ac:dyDescent="0.25">
      <c r="A209" s="6">
        <v>205</v>
      </c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7">
        <f t="shared" si="9"/>
        <v>0</v>
      </c>
      <c r="Q209" s="7">
        <f t="shared" si="10"/>
        <v>0</v>
      </c>
      <c r="R209" s="7">
        <f t="shared" si="11"/>
        <v>0</v>
      </c>
      <c r="S209" s="19" t="s">
        <v>269</v>
      </c>
      <c r="T209" s="21">
        <v>42212</v>
      </c>
      <c r="U209" s="21">
        <v>42218</v>
      </c>
    </row>
    <row r="210" spans="1:21" x14ac:dyDescent="0.25">
      <c r="A210" s="6">
        <v>206</v>
      </c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7">
        <f t="shared" si="9"/>
        <v>0</v>
      </c>
      <c r="Q210" s="7">
        <f t="shared" si="10"/>
        <v>0</v>
      </c>
      <c r="R210" s="7">
        <f t="shared" si="11"/>
        <v>0</v>
      </c>
      <c r="S210" s="19" t="s">
        <v>270</v>
      </c>
      <c r="T210" s="21">
        <v>42219</v>
      </c>
      <c r="U210" s="21">
        <v>42225</v>
      </c>
    </row>
    <row r="211" spans="1:21" x14ac:dyDescent="0.25">
      <c r="A211" s="6">
        <v>207</v>
      </c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7">
        <f t="shared" si="9"/>
        <v>0</v>
      </c>
      <c r="Q211" s="7">
        <f t="shared" si="10"/>
        <v>0</v>
      </c>
      <c r="R211" s="7">
        <f t="shared" si="11"/>
        <v>0</v>
      </c>
      <c r="S211" s="19" t="s">
        <v>271</v>
      </c>
      <c r="T211" s="21">
        <v>42226</v>
      </c>
      <c r="U211" s="21">
        <v>42232</v>
      </c>
    </row>
    <row r="212" spans="1:21" x14ac:dyDescent="0.25">
      <c r="A212" s="6">
        <v>208</v>
      </c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7">
        <f t="shared" si="9"/>
        <v>0</v>
      </c>
      <c r="Q212" s="7">
        <f t="shared" si="10"/>
        <v>0</v>
      </c>
      <c r="R212" s="7">
        <f t="shared" si="11"/>
        <v>0</v>
      </c>
      <c r="S212" s="19" t="s">
        <v>272</v>
      </c>
      <c r="T212" s="21">
        <v>42233</v>
      </c>
      <c r="U212" s="21">
        <v>42239</v>
      </c>
    </row>
    <row r="213" spans="1:21" x14ac:dyDescent="0.25">
      <c r="A213" s="6">
        <v>209</v>
      </c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7">
        <f t="shared" si="9"/>
        <v>0</v>
      </c>
      <c r="Q213" s="7">
        <f t="shared" si="10"/>
        <v>0</v>
      </c>
      <c r="R213" s="7">
        <f t="shared" si="11"/>
        <v>0</v>
      </c>
      <c r="S213" s="19" t="s">
        <v>273</v>
      </c>
      <c r="T213" s="21">
        <v>42240</v>
      </c>
      <c r="U213" s="21">
        <v>42246</v>
      </c>
    </row>
    <row r="214" spans="1:21" x14ac:dyDescent="0.25">
      <c r="A214" s="6">
        <v>210</v>
      </c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7">
        <f t="shared" si="9"/>
        <v>0</v>
      </c>
      <c r="Q214" s="7">
        <f t="shared" si="10"/>
        <v>0</v>
      </c>
      <c r="R214" s="7">
        <f t="shared" si="11"/>
        <v>0</v>
      </c>
      <c r="S214" s="19" t="s">
        <v>274</v>
      </c>
      <c r="T214" s="21">
        <v>42247</v>
      </c>
      <c r="U214" s="21">
        <v>42253</v>
      </c>
    </row>
    <row r="215" spans="1:21" x14ac:dyDescent="0.25">
      <c r="A215" s="6">
        <v>211</v>
      </c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7">
        <f t="shared" si="9"/>
        <v>0</v>
      </c>
      <c r="Q215" s="7">
        <f t="shared" si="10"/>
        <v>0</v>
      </c>
      <c r="R215" s="7">
        <f t="shared" si="11"/>
        <v>0</v>
      </c>
      <c r="S215" s="19" t="s">
        <v>275</v>
      </c>
      <c r="T215" s="21">
        <v>42254</v>
      </c>
      <c r="U215" s="21">
        <v>42260</v>
      </c>
    </row>
    <row r="216" spans="1:21" x14ac:dyDescent="0.25">
      <c r="A216" s="6">
        <v>212</v>
      </c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7">
        <f t="shared" si="9"/>
        <v>0</v>
      </c>
      <c r="Q216" s="7">
        <f t="shared" si="10"/>
        <v>0</v>
      </c>
      <c r="R216" s="7">
        <f t="shared" si="11"/>
        <v>0</v>
      </c>
      <c r="S216" s="19" t="s">
        <v>276</v>
      </c>
      <c r="T216" s="21">
        <v>42261</v>
      </c>
      <c r="U216" s="21">
        <v>42267</v>
      </c>
    </row>
    <row r="217" spans="1:21" x14ac:dyDescent="0.25">
      <c r="A217" s="6">
        <v>213</v>
      </c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7">
        <f t="shared" si="9"/>
        <v>0</v>
      </c>
      <c r="Q217" s="7">
        <f t="shared" si="10"/>
        <v>0</v>
      </c>
      <c r="R217" s="7">
        <f t="shared" si="11"/>
        <v>0</v>
      </c>
      <c r="S217" s="19" t="s">
        <v>277</v>
      </c>
      <c r="T217" s="21">
        <v>42268</v>
      </c>
      <c r="U217" s="21">
        <v>42274</v>
      </c>
    </row>
    <row r="218" spans="1:21" x14ac:dyDescent="0.25">
      <c r="A218" s="6">
        <v>214</v>
      </c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7">
        <f t="shared" si="9"/>
        <v>0</v>
      </c>
      <c r="Q218" s="7">
        <f t="shared" si="10"/>
        <v>0</v>
      </c>
      <c r="R218" s="7">
        <f t="shared" si="11"/>
        <v>0</v>
      </c>
      <c r="S218" s="19" t="s">
        <v>278</v>
      </c>
      <c r="T218" s="21">
        <v>42275</v>
      </c>
      <c r="U218" s="21">
        <v>42281</v>
      </c>
    </row>
    <row r="219" spans="1:21" x14ac:dyDescent="0.25">
      <c r="A219" s="6">
        <v>215</v>
      </c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7">
        <f t="shared" si="9"/>
        <v>0</v>
      </c>
      <c r="Q219" s="7">
        <f t="shared" si="10"/>
        <v>0</v>
      </c>
      <c r="R219" s="7">
        <f t="shared" si="11"/>
        <v>0</v>
      </c>
      <c r="S219" s="19" t="s">
        <v>279</v>
      </c>
      <c r="T219" s="21">
        <v>42282</v>
      </c>
      <c r="U219" s="21">
        <v>42288</v>
      </c>
    </row>
    <row r="220" spans="1:21" x14ac:dyDescent="0.25">
      <c r="A220" s="6">
        <v>216</v>
      </c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7">
        <f t="shared" si="9"/>
        <v>0</v>
      </c>
      <c r="Q220" s="7">
        <f t="shared" si="10"/>
        <v>0</v>
      </c>
      <c r="R220" s="7">
        <f t="shared" si="11"/>
        <v>0</v>
      </c>
      <c r="S220" s="19" t="s">
        <v>280</v>
      </c>
      <c r="T220" s="21">
        <v>42289</v>
      </c>
      <c r="U220" s="21">
        <v>42295</v>
      </c>
    </row>
    <row r="221" spans="1:21" x14ac:dyDescent="0.25">
      <c r="A221" s="6">
        <v>217</v>
      </c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7">
        <f t="shared" ref="P221:P284" si="12">SUM(B221+D221+F221+H221+J221+L221+N221)</f>
        <v>0</v>
      </c>
      <c r="Q221" s="7">
        <f t="shared" ref="Q221:Q284" si="13">SUM(C221+E221+G221+I221+I221+K221+M221+O221)</f>
        <v>0</v>
      </c>
      <c r="R221" s="7">
        <f t="shared" ref="R221:R284" si="14">SUM(P221:Q221)</f>
        <v>0</v>
      </c>
      <c r="S221" s="19" t="s">
        <v>281</v>
      </c>
      <c r="T221" s="21">
        <v>42296</v>
      </c>
      <c r="U221" s="21">
        <v>42302</v>
      </c>
    </row>
    <row r="222" spans="1:21" x14ac:dyDescent="0.25">
      <c r="A222" s="6">
        <v>218</v>
      </c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7">
        <f t="shared" si="12"/>
        <v>0</v>
      </c>
      <c r="Q222" s="7">
        <f t="shared" si="13"/>
        <v>0</v>
      </c>
      <c r="R222" s="7">
        <f t="shared" si="14"/>
        <v>0</v>
      </c>
      <c r="S222" s="19" t="s">
        <v>282</v>
      </c>
      <c r="T222" s="21">
        <v>42303</v>
      </c>
      <c r="U222" s="21">
        <v>42309</v>
      </c>
    </row>
    <row r="223" spans="1:21" x14ac:dyDescent="0.25">
      <c r="A223" s="6">
        <v>219</v>
      </c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7">
        <f t="shared" si="12"/>
        <v>0</v>
      </c>
      <c r="Q223" s="7">
        <f t="shared" si="13"/>
        <v>0</v>
      </c>
      <c r="R223" s="7">
        <f t="shared" si="14"/>
        <v>0</v>
      </c>
      <c r="S223" s="19" t="s">
        <v>283</v>
      </c>
      <c r="T223" s="21">
        <v>42310</v>
      </c>
      <c r="U223" s="21">
        <v>42316</v>
      </c>
    </row>
    <row r="224" spans="1:21" x14ac:dyDescent="0.25">
      <c r="A224" s="6">
        <v>220</v>
      </c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7">
        <f t="shared" si="12"/>
        <v>0</v>
      </c>
      <c r="Q224" s="7">
        <f t="shared" si="13"/>
        <v>0</v>
      </c>
      <c r="R224" s="7">
        <f t="shared" si="14"/>
        <v>0</v>
      </c>
      <c r="S224" s="19" t="s">
        <v>284</v>
      </c>
      <c r="T224" s="21">
        <v>42317</v>
      </c>
      <c r="U224" s="21">
        <v>42323</v>
      </c>
    </row>
    <row r="225" spans="1:21" x14ac:dyDescent="0.25">
      <c r="A225" s="6">
        <v>221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7">
        <f t="shared" si="12"/>
        <v>0</v>
      </c>
      <c r="Q225" s="7">
        <f t="shared" si="13"/>
        <v>0</v>
      </c>
      <c r="R225" s="7">
        <f t="shared" si="14"/>
        <v>0</v>
      </c>
      <c r="S225" s="19" t="s">
        <v>285</v>
      </c>
      <c r="T225" s="21">
        <v>42324</v>
      </c>
      <c r="U225" s="21">
        <v>42330</v>
      </c>
    </row>
    <row r="226" spans="1:21" x14ac:dyDescent="0.25">
      <c r="A226" s="6">
        <v>222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7">
        <f t="shared" si="12"/>
        <v>0</v>
      </c>
      <c r="Q226" s="7">
        <f t="shared" si="13"/>
        <v>0</v>
      </c>
      <c r="R226" s="7">
        <f t="shared" si="14"/>
        <v>0</v>
      </c>
      <c r="S226" s="19" t="s">
        <v>286</v>
      </c>
      <c r="T226" s="21">
        <v>42331</v>
      </c>
      <c r="U226" s="21">
        <v>42337</v>
      </c>
    </row>
    <row r="227" spans="1:21" x14ac:dyDescent="0.25">
      <c r="A227" s="6">
        <v>223</v>
      </c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7">
        <f t="shared" si="12"/>
        <v>0</v>
      </c>
      <c r="Q227" s="7">
        <f t="shared" si="13"/>
        <v>0</v>
      </c>
      <c r="R227" s="7">
        <f t="shared" si="14"/>
        <v>0</v>
      </c>
      <c r="S227" s="19" t="s">
        <v>287</v>
      </c>
      <c r="T227" s="21">
        <v>42338</v>
      </c>
      <c r="U227" s="21">
        <v>42344</v>
      </c>
    </row>
    <row r="228" spans="1:21" x14ac:dyDescent="0.25">
      <c r="A228" s="6">
        <v>224</v>
      </c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7">
        <f t="shared" si="12"/>
        <v>0</v>
      </c>
      <c r="Q228" s="7">
        <f t="shared" si="13"/>
        <v>0</v>
      </c>
      <c r="R228" s="7">
        <f t="shared" si="14"/>
        <v>0</v>
      </c>
      <c r="S228" s="19" t="s">
        <v>288</v>
      </c>
      <c r="T228" s="21">
        <v>42345</v>
      </c>
      <c r="U228" s="21">
        <v>42351</v>
      </c>
    </row>
    <row r="229" spans="1:21" x14ac:dyDescent="0.25">
      <c r="A229" s="6">
        <v>225</v>
      </c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7">
        <f t="shared" si="12"/>
        <v>0</v>
      </c>
      <c r="Q229" s="7">
        <f t="shared" si="13"/>
        <v>0</v>
      </c>
      <c r="R229" s="7">
        <f t="shared" si="14"/>
        <v>0</v>
      </c>
      <c r="S229" s="19" t="s">
        <v>289</v>
      </c>
      <c r="T229" s="21">
        <v>42352</v>
      </c>
      <c r="U229" s="21">
        <v>42358</v>
      </c>
    </row>
    <row r="230" spans="1:21" x14ac:dyDescent="0.25">
      <c r="A230" s="6">
        <v>226</v>
      </c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7">
        <f t="shared" si="12"/>
        <v>0</v>
      </c>
      <c r="Q230" s="7">
        <f t="shared" si="13"/>
        <v>0</v>
      </c>
      <c r="R230" s="7">
        <f t="shared" si="14"/>
        <v>0</v>
      </c>
      <c r="S230" s="19" t="s">
        <v>290</v>
      </c>
      <c r="T230" s="21">
        <v>42359</v>
      </c>
      <c r="U230" s="21">
        <v>42365</v>
      </c>
    </row>
    <row r="231" spans="1:21" x14ac:dyDescent="0.25">
      <c r="A231" s="6">
        <v>227</v>
      </c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7">
        <f t="shared" si="12"/>
        <v>0</v>
      </c>
      <c r="Q231" s="7">
        <f t="shared" si="13"/>
        <v>0</v>
      </c>
      <c r="R231" s="7">
        <f t="shared" si="14"/>
        <v>0</v>
      </c>
      <c r="S231" s="19" t="s">
        <v>291</v>
      </c>
      <c r="T231" s="21">
        <v>42366</v>
      </c>
      <c r="U231" s="21">
        <v>42372</v>
      </c>
    </row>
    <row r="232" spans="1:21" x14ac:dyDescent="0.25">
      <c r="A232" s="6">
        <v>228</v>
      </c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7">
        <f t="shared" si="12"/>
        <v>0</v>
      </c>
      <c r="Q232" s="7">
        <f t="shared" si="13"/>
        <v>0</v>
      </c>
      <c r="R232" s="7">
        <f t="shared" si="14"/>
        <v>0</v>
      </c>
      <c r="S232" s="19" t="s">
        <v>292</v>
      </c>
      <c r="T232" s="21">
        <v>42373</v>
      </c>
      <c r="U232" s="21">
        <v>42379</v>
      </c>
    </row>
    <row r="233" spans="1:21" x14ac:dyDescent="0.25">
      <c r="A233" s="6">
        <v>229</v>
      </c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7">
        <f t="shared" si="12"/>
        <v>0</v>
      </c>
      <c r="Q233" s="7">
        <f t="shared" si="13"/>
        <v>0</v>
      </c>
      <c r="R233" s="7">
        <f t="shared" si="14"/>
        <v>0</v>
      </c>
      <c r="S233" s="19" t="s">
        <v>293</v>
      </c>
      <c r="T233" s="21">
        <v>42380</v>
      </c>
      <c r="U233" s="21">
        <v>42386</v>
      </c>
    </row>
    <row r="234" spans="1:21" x14ac:dyDescent="0.25">
      <c r="A234" s="6">
        <v>230</v>
      </c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7">
        <f t="shared" si="12"/>
        <v>0</v>
      </c>
      <c r="Q234" s="7">
        <f t="shared" si="13"/>
        <v>0</v>
      </c>
      <c r="R234" s="7">
        <f t="shared" si="14"/>
        <v>0</v>
      </c>
      <c r="S234" s="19" t="s">
        <v>294</v>
      </c>
      <c r="T234" s="21">
        <v>42387</v>
      </c>
      <c r="U234" s="21">
        <v>42393</v>
      </c>
    </row>
    <row r="235" spans="1:21" x14ac:dyDescent="0.25">
      <c r="A235" s="6">
        <v>231</v>
      </c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7">
        <f t="shared" si="12"/>
        <v>0</v>
      </c>
      <c r="Q235" s="7">
        <f t="shared" si="13"/>
        <v>0</v>
      </c>
      <c r="R235" s="7">
        <f t="shared" si="14"/>
        <v>0</v>
      </c>
      <c r="S235" s="19" t="s">
        <v>295</v>
      </c>
      <c r="T235" s="21">
        <v>42394</v>
      </c>
      <c r="U235" s="21">
        <v>42400</v>
      </c>
    </row>
    <row r="236" spans="1:21" x14ac:dyDescent="0.25">
      <c r="A236" s="6">
        <v>232</v>
      </c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7">
        <f t="shared" si="12"/>
        <v>0</v>
      </c>
      <c r="Q236" s="7">
        <f t="shared" si="13"/>
        <v>0</v>
      </c>
      <c r="R236" s="7">
        <f t="shared" si="14"/>
        <v>0</v>
      </c>
      <c r="S236" s="19" t="s">
        <v>296</v>
      </c>
      <c r="T236" s="21">
        <v>42401</v>
      </c>
      <c r="U236" s="21">
        <v>42407</v>
      </c>
    </row>
    <row r="237" spans="1:21" x14ac:dyDescent="0.25">
      <c r="A237" s="6">
        <v>233</v>
      </c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7">
        <f t="shared" si="12"/>
        <v>0</v>
      </c>
      <c r="Q237" s="7">
        <f t="shared" si="13"/>
        <v>0</v>
      </c>
      <c r="R237" s="7">
        <f t="shared" si="14"/>
        <v>0</v>
      </c>
      <c r="S237" s="19" t="s">
        <v>297</v>
      </c>
      <c r="T237" s="21">
        <v>42408</v>
      </c>
      <c r="U237" s="21">
        <v>42414</v>
      </c>
    </row>
    <row r="238" spans="1:21" x14ac:dyDescent="0.25">
      <c r="A238" s="6">
        <v>234</v>
      </c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7">
        <f t="shared" si="12"/>
        <v>0</v>
      </c>
      <c r="Q238" s="7">
        <f t="shared" si="13"/>
        <v>0</v>
      </c>
      <c r="R238" s="7">
        <f t="shared" si="14"/>
        <v>0</v>
      </c>
      <c r="S238" s="19" t="s">
        <v>298</v>
      </c>
      <c r="T238" s="21">
        <v>42415</v>
      </c>
      <c r="U238" s="21">
        <v>42421</v>
      </c>
    </row>
    <row r="239" spans="1:21" x14ac:dyDescent="0.25">
      <c r="A239" s="6">
        <v>235</v>
      </c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7">
        <f t="shared" si="12"/>
        <v>0</v>
      </c>
      <c r="Q239" s="7">
        <f t="shared" si="13"/>
        <v>0</v>
      </c>
      <c r="R239" s="7">
        <f t="shared" si="14"/>
        <v>0</v>
      </c>
      <c r="S239" s="19" t="s">
        <v>299</v>
      </c>
      <c r="T239" s="21">
        <v>42422</v>
      </c>
      <c r="U239" s="21">
        <v>42428</v>
      </c>
    </row>
    <row r="240" spans="1:21" x14ac:dyDescent="0.25">
      <c r="A240" s="6">
        <v>236</v>
      </c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7">
        <f t="shared" si="12"/>
        <v>0</v>
      </c>
      <c r="Q240" s="7">
        <f t="shared" si="13"/>
        <v>0</v>
      </c>
      <c r="R240" s="7">
        <f t="shared" si="14"/>
        <v>0</v>
      </c>
      <c r="S240" s="19" t="s">
        <v>300</v>
      </c>
      <c r="T240" s="21">
        <v>42429</v>
      </c>
      <c r="U240" s="21">
        <v>42435</v>
      </c>
    </row>
    <row r="241" spans="1:21" x14ac:dyDescent="0.25">
      <c r="A241" s="6">
        <v>237</v>
      </c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7">
        <f t="shared" si="12"/>
        <v>0</v>
      </c>
      <c r="Q241" s="7">
        <f t="shared" si="13"/>
        <v>0</v>
      </c>
      <c r="R241" s="7">
        <f t="shared" si="14"/>
        <v>0</v>
      </c>
      <c r="S241" s="19" t="s">
        <v>301</v>
      </c>
      <c r="T241" s="21">
        <v>42436</v>
      </c>
      <c r="U241" s="21">
        <v>42442</v>
      </c>
    </row>
    <row r="242" spans="1:21" x14ac:dyDescent="0.25">
      <c r="A242" s="6">
        <v>238</v>
      </c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7">
        <f t="shared" si="12"/>
        <v>0</v>
      </c>
      <c r="Q242" s="7">
        <f t="shared" si="13"/>
        <v>0</v>
      </c>
      <c r="R242" s="7">
        <f t="shared" si="14"/>
        <v>0</v>
      </c>
      <c r="S242" s="19" t="s">
        <v>302</v>
      </c>
      <c r="T242" s="21">
        <v>42443</v>
      </c>
      <c r="U242" s="21">
        <v>42449</v>
      </c>
    </row>
    <row r="243" spans="1:21" x14ac:dyDescent="0.25">
      <c r="A243" s="6">
        <v>239</v>
      </c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7">
        <f t="shared" si="12"/>
        <v>0</v>
      </c>
      <c r="Q243" s="7">
        <f t="shared" si="13"/>
        <v>0</v>
      </c>
      <c r="R243" s="7">
        <f t="shared" si="14"/>
        <v>0</v>
      </c>
      <c r="S243" s="19" t="s">
        <v>303</v>
      </c>
      <c r="T243" s="21">
        <v>42450</v>
      </c>
      <c r="U243" s="21">
        <v>42456</v>
      </c>
    </row>
    <row r="244" spans="1:21" x14ac:dyDescent="0.25">
      <c r="A244" s="6">
        <v>240</v>
      </c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7">
        <f t="shared" si="12"/>
        <v>0</v>
      </c>
      <c r="Q244" s="7">
        <f t="shared" si="13"/>
        <v>0</v>
      </c>
      <c r="R244" s="7">
        <f t="shared" si="14"/>
        <v>0</v>
      </c>
      <c r="S244" s="19" t="s">
        <v>304</v>
      </c>
      <c r="T244" s="21">
        <v>42457</v>
      </c>
      <c r="U244" s="21">
        <v>42463</v>
      </c>
    </row>
    <row r="245" spans="1:21" x14ac:dyDescent="0.25">
      <c r="A245" s="6">
        <v>241</v>
      </c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7">
        <f t="shared" si="12"/>
        <v>0</v>
      </c>
      <c r="Q245" s="7">
        <f t="shared" si="13"/>
        <v>0</v>
      </c>
      <c r="R245" s="7">
        <f t="shared" si="14"/>
        <v>0</v>
      </c>
      <c r="S245" s="19" t="s">
        <v>305</v>
      </c>
      <c r="T245" s="21">
        <v>42464</v>
      </c>
      <c r="U245" s="21">
        <v>42470</v>
      </c>
    </row>
    <row r="246" spans="1:21" x14ac:dyDescent="0.25">
      <c r="A246" s="6">
        <v>242</v>
      </c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7">
        <f t="shared" si="12"/>
        <v>0</v>
      </c>
      <c r="Q246" s="7">
        <f t="shared" si="13"/>
        <v>0</v>
      </c>
      <c r="R246" s="7">
        <f t="shared" si="14"/>
        <v>0</v>
      </c>
      <c r="S246" s="19" t="s">
        <v>306</v>
      </c>
      <c r="T246" s="21">
        <v>42471</v>
      </c>
      <c r="U246" s="21">
        <v>42477</v>
      </c>
    </row>
    <row r="247" spans="1:21" x14ac:dyDescent="0.25">
      <c r="A247" s="6">
        <v>243</v>
      </c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7">
        <f t="shared" si="12"/>
        <v>0</v>
      </c>
      <c r="Q247" s="7">
        <f t="shared" si="13"/>
        <v>0</v>
      </c>
      <c r="R247" s="7">
        <f t="shared" si="14"/>
        <v>0</v>
      </c>
      <c r="S247" s="19" t="s">
        <v>307</v>
      </c>
      <c r="T247" s="21">
        <v>42478</v>
      </c>
      <c r="U247" s="21">
        <v>42484</v>
      </c>
    </row>
    <row r="248" spans="1:21" x14ac:dyDescent="0.25">
      <c r="A248" s="6">
        <v>244</v>
      </c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7">
        <f t="shared" si="12"/>
        <v>0</v>
      </c>
      <c r="Q248" s="7">
        <f t="shared" si="13"/>
        <v>0</v>
      </c>
      <c r="R248" s="7">
        <f t="shared" si="14"/>
        <v>0</v>
      </c>
      <c r="S248" s="19" t="s">
        <v>308</v>
      </c>
      <c r="T248" s="21">
        <v>42485</v>
      </c>
      <c r="U248" s="21">
        <v>42491</v>
      </c>
    </row>
    <row r="249" spans="1:21" x14ac:dyDescent="0.25">
      <c r="A249" s="6">
        <v>245</v>
      </c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7">
        <f t="shared" si="12"/>
        <v>0</v>
      </c>
      <c r="Q249" s="7">
        <f t="shared" si="13"/>
        <v>0</v>
      </c>
      <c r="R249" s="7">
        <f t="shared" si="14"/>
        <v>0</v>
      </c>
      <c r="S249" s="19" t="s">
        <v>309</v>
      </c>
      <c r="T249" s="21">
        <v>42492</v>
      </c>
      <c r="U249" s="21">
        <v>42498</v>
      </c>
    </row>
    <row r="250" spans="1:21" x14ac:dyDescent="0.25">
      <c r="A250" s="6">
        <v>246</v>
      </c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7">
        <f t="shared" si="12"/>
        <v>0</v>
      </c>
      <c r="Q250" s="7">
        <f t="shared" si="13"/>
        <v>0</v>
      </c>
      <c r="R250" s="7">
        <f t="shared" si="14"/>
        <v>0</v>
      </c>
      <c r="S250" s="19" t="s">
        <v>310</v>
      </c>
      <c r="T250" s="21">
        <v>42499</v>
      </c>
      <c r="U250" s="21">
        <v>42505</v>
      </c>
    </row>
    <row r="251" spans="1:21" x14ac:dyDescent="0.25">
      <c r="A251" s="6">
        <v>247</v>
      </c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7">
        <f t="shared" si="12"/>
        <v>0</v>
      </c>
      <c r="Q251" s="7">
        <f t="shared" si="13"/>
        <v>0</v>
      </c>
      <c r="R251" s="7">
        <f t="shared" si="14"/>
        <v>0</v>
      </c>
      <c r="S251" s="19" t="s">
        <v>311</v>
      </c>
      <c r="T251" s="21">
        <v>42506</v>
      </c>
      <c r="U251" s="21">
        <v>42512</v>
      </c>
    </row>
    <row r="252" spans="1:21" x14ac:dyDescent="0.25">
      <c r="A252" s="6">
        <v>248</v>
      </c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7">
        <f t="shared" si="12"/>
        <v>0</v>
      </c>
      <c r="Q252" s="7">
        <f t="shared" si="13"/>
        <v>0</v>
      </c>
      <c r="R252" s="7">
        <f t="shared" si="14"/>
        <v>0</v>
      </c>
      <c r="S252" s="19" t="s">
        <v>312</v>
      </c>
      <c r="T252" s="21">
        <v>42513</v>
      </c>
      <c r="U252" s="21">
        <v>42519</v>
      </c>
    </row>
    <row r="253" spans="1:21" x14ac:dyDescent="0.25">
      <c r="A253" s="6">
        <v>249</v>
      </c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7">
        <f t="shared" si="12"/>
        <v>0</v>
      </c>
      <c r="Q253" s="7">
        <f t="shared" si="13"/>
        <v>0</v>
      </c>
      <c r="R253" s="7">
        <f t="shared" si="14"/>
        <v>0</v>
      </c>
      <c r="S253" s="19" t="s">
        <v>313</v>
      </c>
      <c r="T253" s="21">
        <v>42520</v>
      </c>
      <c r="U253" s="21">
        <v>42526</v>
      </c>
    </row>
    <row r="254" spans="1:21" x14ac:dyDescent="0.25">
      <c r="A254" s="6">
        <v>250</v>
      </c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7">
        <f t="shared" si="12"/>
        <v>0</v>
      </c>
      <c r="Q254" s="7">
        <f t="shared" si="13"/>
        <v>0</v>
      </c>
      <c r="R254" s="7">
        <f t="shared" si="14"/>
        <v>0</v>
      </c>
      <c r="S254" s="19" t="s">
        <v>314</v>
      </c>
      <c r="T254" s="21">
        <v>42527</v>
      </c>
      <c r="U254" s="21">
        <v>42533</v>
      </c>
    </row>
    <row r="255" spans="1:21" x14ac:dyDescent="0.25">
      <c r="A255" s="6">
        <v>251</v>
      </c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7">
        <f t="shared" si="12"/>
        <v>0</v>
      </c>
      <c r="Q255" s="7">
        <f t="shared" si="13"/>
        <v>0</v>
      </c>
      <c r="R255" s="7">
        <f t="shared" si="14"/>
        <v>0</v>
      </c>
      <c r="S255" s="19" t="s">
        <v>315</v>
      </c>
      <c r="T255" s="21">
        <v>42534</v>
      </c>
      <c r="U255" s="21">
        <v>42540</v>
      </c>
    </row>
    <row r="256" spans="1:21" x14ac:dyDescent="0.25">
      <c r="A256" s="6">
        <v>252</v>
      </c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7">
        <f t="shared" si="12"/>
        <v>0</v>
      </c>
      <c r="Q256" s="7">
        <f t="shared" si="13"/>
        <v>0</v>
      </c>
      <c r="R256" s="7">
        <f t="shared" si="14"/>
        <v>0</v>
      </c>
      <c r="S256" s="19" t="s">
        <v>316</v>
      </c>
      <c r="T256" s="21">
        <v>42541</v>
      </c>
      <c r="U256" s="21">
        <v>42547</v>
      </c>
    </row>
    <row r="257" spans="1:21" x14ac:dyDescent="0.25">
      <c r="A257" s="6">
        <v>253</v>
      </c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7">
        <f t="shared" si="12"/>
        <v>0</v>
      </c>
      <c r="Q257" s="7">
        <f t="shared" si="13"/>
        <v>0</v>
      </c>
      <c r="R257" s="7">
        <f t="shared" si="14"/>
        <v>0</v>
      </c>
      <c r="S257" s="19" t="s">
        <v>317</v>
      </c>
      <c r="T257" s="21">
        <v>42548</v>
      </c>
      <c r="U257" s="21">
        <v>42554</v>
      </c>
    </row>
    <row r="258" spans="1:21" x14ac:dyDescent="0.25">
      <c r="A258" s="6">
        <v>254</v>
      </c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7">
        <f t="shared" si="12"/>
        <v>0</v>
      </c>
      <c r="Q258" s="7">
        <f t="shared" si="13"/>
        <v>0</v>
      </c>
      <c r="R258" s="7">
        <f t="shared" si="14"/>
        <v>0</v>
      </c>
      <c r="S258" s="19" t="s">
        <v>318</v>
      </c>
      <c r="T258" s="21">
        <v>42555</v>
      </c>
      <c r="U258" s="21">
        <v>42561</v>
      </c>
    </row>
    <row r="259" spans="1:21" x14ac:dyDescent="0.25">
      <c r="A259" s="6">
        <v>255</v>
      </c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7">
        <f t="shared" si="12"/>
        <v>0</v>
      </c>
      <c r="Q259" s="7">
        <f t="shared" si="13"/>
        <v>0</v>
      </c>
      <c r="R259" s="7">
        <f t="shared" si="14"/>
        <v>0</v>
      </c>
      <c r="S259" s="19" t="s">
        <v>319</v>
      </c>
      <c r="T259" s="21">
        <v>42562</v>
      </c>
      <c r="U259" s="21">
        <v>42568</v>
      </c>
    </row>
    <row r="260" spans="1:21" x14ac:dyDescent="0.25">
      <c r="A260" s="6">
        <v>256</v>
      </c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7">
        <f t="shared" si="12"/>
        <v>0</v>
      </c>
      <c r="Q260" s="7">
        <f t="shared" si="13"/>
        <v>0</v>
      </c>
      <c r="R260" s="7">
        <f t="shared" si="14"/>
        <v>0</v>
      </c>
      <c r="S260" s="19" t="s">
        <v>320</v>
      </c>
      <c r="T260" s="21">
        <v>42569</v>
      </c>
      <c r="U260" s="21">
        <v>42575</v>
      </c>
    </row>
    <row r="261" spans="1:21" x14ac:dyDescent="0.25">
      <c r="A261" s="6">
        <v>257</v>
      </c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7">
        <f t="shared" si="12"/>
        <v>0</v>
      </c>
      <c r="Q261" s="7">
        <f t="shared" si="13"/>
        <v>0</v>
      </c>
      <c r="R261" s="7">
        <f t="shared" si="14"/>
        <v>0</v>
      </c>
      <c r="S261" s="19" t="s">
        <v>321</v>
      </c>
      <c r="T261" s="21">
        <v>42576</v>
      </c>
      <c r="U261" s="21">
        <v>42582</v>
      </c>
    </row>
    <row r="262" spans="1:21" x14ac:dyDescent="0.25">
      <c r="A262" s="6">
        <v>258</v>
      </c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7">
        <f t="shared" si="12"/>
        <v>0</v>
      </c>
      <c r="Q262" s="7">
        <f t="shared" si="13"/>
        <v>0</v>
      </c>
      <c r="R262" s="7">
        <f t="shared" si="14"/>
        <v>0</v>
      </c>
      <c r="S262" s="19" t="s">
        <v>322</v>
      </c>
      <c r="T262" s="21">
        <v>42583</v>
      </c>
      <c r="U262" s="21">
        <v>42589</v>
      </c>
    </row>
    <row r="263" spans="1:21" x14ac:dyDescent="0.25">
      <c r="A263" s="6">
        <v>259</v>
      </c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7">
        <f t="shared" si="12"/>
        <v>0</v>
      </c>
      <c r="Q263" s="7">
        <f t="shared" si="13"/>
        <v>0</v>
      </c>
      <c r="R263" s="7">
        <f t="shared" si="14"/>
        <v>0</v>
      </c>
      <c r="S263" s="19" t="s">
        <v>323</v>
      </c>
      <c r="T263" s="21">
        <v>42590</v>
      </c>
      <c r="U263" s="21">
        <v>42596</v>
      </c>
    </row>
    <row r="264" spans="1:21" x14ac:dyDescent="0.25">
      <c r="A264" s="6">
        <v>260</v>
      </c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7">
        <f t="shared" si="12"/>
        <v>0</v>
      </c>
      <c r="Q264" s="7">
        <f t="shared" si="13"/>
        <v>0</v>
      </c>
      <c r="R264" s="7">
        <f t="shared" si="14"/>
        <v>0</v>
      </c>
      <c r="S264" s="19" t="s">
        <v>324</v>
      </c>
      <c r="T264" s="21">
        <v>42597</v>
      </c>
      <c r="U264" s="21">
        <v>42603</v>
      </c>
    </row>
    <row r="265" spans="1:21" x14ac:dyDescent="0.25">
      <c r="A265" s="6">
        <v>261</v>
      </c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7">
        <f t="shared" si="12"/>
        <v>0</v>
      </c>
      <c r="Q265" s="7">
        <f t="shared" si="13"/>
        <v>0</v>
      </c>
      <c r="R265" s="7">
        <f t="shared" si="14"/>
        <v>0</v>
      </c>
      <c r="S265" s="19" t="s">
        <v>325</v>
      </c>
      <c r="T265" s="21">
        <v>42604</v>
      </c>
      <c r="U265" s="21">
        <v>42610</v>
      </c>
    </row>
    <row r="266" spans="1:21" x14ac:dyDescent="0.25">
      <c r="A266" s="6">
        <v>262</v>
      </c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7">
        <f t="shared" si="12"/>
        <v>0</v>
      </c>
      <c r="Q266" s="7">
        <f t="shared" si="13"/>
        <v>0</v>
      </c>
      <c r="R266" s="7">
        <f t="shared" si="14"/>
        <v>0</v>
      </c>
      <c r="S266" s="19" t="s">
        <v>326</v>
      </c>
      <c r="T266" s="21">
        <v>42611</v>
      </c>
      <c r="U266" s="21">
        <v>42617</v>
      </c>
    </row>
    <row r="267" spans="1:21" x14ac:dyDescent="0.25">
      <c r="A267" s="6">
        <v>263</v>
      </c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7">
        <f t="shared" si="12"/>
        <v>0</v>
      </c>
      <c r="Q267" s="7">
        <f t="shared" si="13"/>
        <v>0</v>
      </c>
      <c r="R267" s="7">
        <f t="shared" si="14"/>
        <v>0</v>
      </c>
      <c r="S267" s="19" t="s">
        <v>327</v>
      </c>
      <c r="T267" s="21">
        <v>42618</v>
      </c>
      <c r="U267" s="21">
        <v>42624</v>
      </c>
    </row>
    <row r="268" spans="1:21" x14ac:dyDescent="0.25">
      <c r="A268" s="6">
        <v>264</v>
      </c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7">
        <f t="shared" si="12"/>
        <v>0</v>
      </c>
      <c r="Q268" s="7">
        <f t="shared" si="13"/>
        <v>0</v>
      </c>
      <c r="R268" s="7">
        <f t="shared" si="14"/>
        <v>0</v>
      </c>
      <c r="S268" s="19" t="s">
        <v>328</v>
      </c>
      <c r="T268" s="21">
        <v>42625</v>
      </c>
      <c r="U268" s="21">
        <v>42631</v>
      </c>
    </row>
    <row r="269" spans="1:21" x14ac:dyDescent="0.25">
      <c r="A269" s="6">
        <v>265</v>
      </c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7">
        <f t="shared" si="12"/>
        <v>0</v>
      </c>
      <c r="Q269" s="7">
        <f t="shared" si="13"/>
        <v>0</v>
      </c>
      <c r="R269" s="7">
        <f t="shared" si="14"/>
        <v>0</v>
      </c>
      <c r="S269" s="19" t="s">
        <v>329</v>
      </c>
      <c r="T269" s="21">
        <v>42632</v>
      </c>
      <c r="U269" s="21">
        <v>42638</v>
      </c>
    </row>
    <row r="270" spans="1:21" x14ac:dyDescent="0.25">
      <c r="A270" s="6">
        <v>266</v>
      </c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7">
        <f t="shared" si="12"/>
        <v>0</v>
      </c>
      <c r="Q270" s="7">
        <f t="shared" si="13"/>
        <v>0</v>
      </c>
      <c r="R270" s="7">
        <f t="shared" si="14"/>
        <v>0</v>
      </c>
      <c r="S270" s="19" t="s">
        <v>330</v>
      </c>
      <c r="T270" s="21">
        <v>42639</v>
      </c>
      <c r="U270" s="21">
        <v>42645</v>
      </c>
    </row>
    <row r="271" spans="1:21" x14ac:dyDescent="0.25">
      <c r="A271" s="6">
        <v>267</v>
      </c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7">
        <f t="shared" si="12"/>
        <v>0</v>
      </c>
      <c r="Q271" s="7">
        <f t="shared" si="13"/>
        <v>0</v>
      </c>
      <c r="R271" s="7">
        <f t="shared" si="14"/>
        <v>0</v>
      </c>
      <c r="S271" s="19" t="s">
        <v>331</v>
      </c>
      <c r="T271" s="21">
        <v>42646</v>
      </c>
      <c r="U271" s="21">
        <v>42652</v>
      </c>
    </row>
    <row r="272" spans="1:21" x14ac:dyDescent="0.25">
      <c r="A272" s="6">
        <v>268</v>
      </c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7">
        <f t="shared" si="12"/>
        <v>0</v>
      </c>
      <c r="Q272" s="7">
        <f t="shared" si="13"/>
        <v>0</v>
      </c>
      <c r="R272" s="7">
        <f t="shared" si="14"/>
        <v>0</v>
      </c>
      <c r="S272" s="19" t="s">
        <v>332</v>
      </c>
      <c r="T272" s="21">
        <v>42653</v>
      </c>
      <c r="U272" s="21">
        <v>42659</v>
      </c>
    </row>
    <row r="273" spans="1:21" x14ac:dyDescent="0.25">
      <c r="A273" s="6">
        <v>269</v>
      </c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7">
        <f t="shared" si="12"/>
        <v>0</v>
      </c>
      <c r="Q273" s="7">
        <f t="shared" si="13"/>
        <v>0</v>
      </c>
      <c r="R273" s="7">
        <f t="shared" si="14"/>
        <v>0</v>
      </c>
      <c r="S273" s="19" t="s">
        <v>333</v>
      </c>
      <c r="T273" s="21">
        <v>42660</v>
      </c>
      <c r="U273" s="21">
        <v>42666</v>
      </c>
    </row>
    <row r="274" spans="1:21" x14ac:dyDescent="0.25">
      <c r="A274" s="6">
        <v>270</v>
      </c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7">
        <f t="shared" si="12"/>
        <v>0</v>
      </c>
      <c r="Q274" s="7">
        <f t="shared" si="13"/>
        <v>0</v>
      </c>
      <c r="R274" s="7">
        <f t="shared" si="14"/>
        <v>0</v>
      </c>
      <c r="S274" s="19" t="s">
        <v>334</v>
      </c>
      <c r="T274" s="21">
        <v>42667</v>
      </c>
      <c r="U274" s="21">
        <v>42673</v>
      </c>
    </row>
    <row r="275" spans="1:21" x14ac:dyDescent="0.25">
      <c r="A275" s="6">
        <v>271</v>
      </c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7">
        <f t="shared" si="12"/>
        <v>0</v>
      </c>
      <c r="Q275" s="7">
        <f t="shared" si="13"/>
        <v>0</v>
      </c>
      <c r="R275" s="7">
        <f t="shared" si="14"/>
        <v>0</v>
      </c>
      <c r="S275" s="19" t="s">
        <v>335</v>
      </c>
      <c r="T275" s="21">
        <v>42674</v>
      </c>
      <c r="U275" s="21">
        <v>42680</v>
      </c>
    </row>
    <row r="276" spans="1:21" x14ac:dyDescent="0.25">
      <c r="A276" s="6">
        <v>272</v>
      </c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7">
        <f t="shared" si="12"/>
        <v>0</v>
      </c>
      <c r="Q276" s="7">
        <f t="shared" si="13"/>
        <v>0</v>
      </c>
      <c r="R276" s="7">
        <f t="shared" si="14"/>
        <v>0</v>
      </c>
      <c r="S276" s="19" t="s">
        <v>336</v>
      </c>
      <c r="T276" s="21">
        <v>42681</v>
      </c>
      <c r="U276" s="21">
        <v>42687</v>
      </c>
    </row>
    <row r="277" spans="1:21" x14ac:dyDescent="0.25">
      <c r="A277" s="6">
        <v>273</v>
      </c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7">
        <f t="shared" si="12"/>
        <v>0</v>
      </c>
      <c r="Q277" s="7">
        <f t="shared" si="13"/>
        <v>0</v>
      </c>
      <c r="R277" s="7">
        <f t="shared" si="14"/>
        <v>0</v>
      </c>
      <c r="S277" s="19" t="s">
        <v>337</v>
      </c>
      <c r="T277" s="21">
        <v>42688</v>
      </c>
      <c r="U277" s="21">
        <v>42694</v>
      </c>
    </row>
    <row r="278" spans="1:21" x14ac:dyDescent="0.25">
      <c r="A278" s="6">
        <v>274</v>
      </c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7">
        <f t="shared" si="12"/>
        <v>0</v>
      </c>
      <c r="Q278" s="7">
        <f t="shared" si="13"/>
        <v>0</v>
      </c>
      <c r="R278" s="7">
        <f t="shared" si="14"/>
        <v>0</v>
      </c>
      <c r="S278" s="19" t="s">
        <v>338</v>
      </c>
      <c r="T278" s="21">
        <v>42695</v>
      </c>
      <c r="U278" s="21">
        <v>42701</v>
      </c>
    </row>
    <row r="279" spans="1:21" x14ac:dyDescent="0.25">
      <c r="A279" s="6">
        <v>275</v>
      </c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7">
        <f t="shared" si="12"/>
        <v>0</v>
      </c>
      <c r="Q279" s="7">
        <f t="shared" si="13"/>
        <v>0</v>
      </c>
      <c r="R279" s="7">
        <f t="shared" si="14"/>
        <v>0</v>
      </c>
      <c r="S279" s="19" t="s">
        <v>339</v>
      </c>
      <c r="T279" s="21">
        <v>42702</v>
      </c>
      <c r="U279" s="21">
        <v>42708</v>
      </c>
    </row>
    <row r="280" spans="1:21" x14ac:dyDescent="0.25">
      <c r="A280" s="6">
        <v>276</v>
      </c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7">
        <f t="shared" si="12"/>
        <v>0</v>
      </c>
      <c r="Q280" s="7">
        <f t="shared" si="13"/>
        <v>0</v>
      </c>
      <c r="R280" s="7">
        <f t="shared" si="14"/>
        <v>0</v>
      </c>
      <c r="S280" s="19" t="s">
        <v>340</v>
      </c>
      <c r="T280" s="21">
        <v>42709</v>
      </c>
      <c r="U280" s="21">
        <v>42715</v>
      </c>
    </row>
    <row r="281" spans="1:21" x14ac:dyDescent="0.25">
      <c r="A281" s="6">
        <v>277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7">
        <f t="shared" si="12"/>
        <v>0</v>
      </c>
      <c r="Q281" s="7">
        <f t="shared" si="13"/>
        <v>0</v>
      </c>
      <c r="R281" s="7">
        <f t="shared" si="14"/>
        <v>0</v>
      </c>
      <c r="S281" s="19" t="s">
        <v>341</v>
      </c>
      <c r="T281" s="21">
        <v>42716</v>
      </c>
      <c r="U281" s="21">
        <v>42722</v>
      </c>
    </row>
    <row r="282" spans="1:21" x14ac:dyDescent="0.25">
      <c r="A282" s="6">
        <v>278</v>
      </c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7">
        <f t="shared" si="12"/>
        <v>0</v>
      </c>
      <c r="Q282" s="7">
        <f t="shared" si="13"/>
        <v>0</v>
      </c>
      <c r="R282" s="7">
        <f t="shared" si="14"/>
        <v>0</v>
      </c>
      <c r="S282" s="19" t="s">
        <v>342</v>
      </c>
      <c r="T282" s="21">
        <v>42723</v>
      </c>
      <c r="U282" s="21">
        <v>42729</v>
      </c>
    </row>
    <row r="283" spans="1:21" x14ac:dyDescent="0.25">
      <c r="A283" s="6">
        <v>279</v>
      </c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7">
        <f t="shared" si="12"/>
        <v>0</v>
      </c>
      <c r="Q283" s="7">
        <f t="shared" si="13"/>
        <v>0</v>
      </c>
      <c r="R283" s="7">
        <f t="shared" si="14"/>
        <v>0</v>
      </c>
      <c r="S283" s="19" t="s">
        <v>343</v>
      </c>
      <c r="T283" s="21">
        <v>42730</v>
      </c>
      <c r="U283" s="21">
        <v>42736</v>
      </c>
    </row>
    <row r="284" spans="1:21" x14ac:dyDescent="0.25">
      <c r="A284" s="6">
        <v>280</v>
      </c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7">
        <f t="shared" si="12"/>
        <v>0</v>
      </c>
      <c r="Q284" s="7">
        <f t="shared" si="13"/>
        <v>0</v>
      </c>
      <c r="R284" s="7">
        <f t="shared" si="14"/>
        <v>0</v>
      </c>
      <c r="S284" s="19" t="s">
        <v>344</v>
      </c>
      <c r="T284" s="21">
        <v>42737</v>
      </c>
      <c r="U284" s="21">
        <v>42743</v>
      </c>
    </row>
    <row r="285" spans="1:21" x14ac:dyDescent="0.25">
      <c r="A285" s="16" t="s">
        <v>169</v>
      </c>
      <c r="B285" s="12">
        <f>AVERAGE(B4:B156)</f>
        <v>152.50945945945941</v>
      </c>
      <c r="C285" s="12">
        <f>AVERAGE(C4:C156)</f>
        <v>-0.27141891891891834</v>
      </c>
      <c r="D285" s="12">
        <f t="shared" ref="D285:R285" si="15">AVERAGE(D4:D156)</f>
        <v>229.0377702702703</v>
      </c>
      <c r="E285" s="12">
        <f t="shared" si="15"/>
        <v>0.94026845637583834</v>
      </c>
      <c r="F285" s="12">
        <f t="shared" si="15"/>
        <v>269.01940000000019</v>
      </c>
      <c r="G285" s="12">
        <f t="shared" si="15"/>
        <v>-0.92753333333333332</v>
      </c>
      <c r="H285" s="12">
        <f t="shared" si="15"/>
        <v>358.62453947368414</v>
      </c>
      <c r="I285" s="12">
        <f t="shared" si="15"/>
        <v>-0.78172185430463559</v>
      </c>
      <c r="J285" s="12">
        <f t="shared" si="15"/>
        <v>798.53470588235268</v>
      </c>
      <c r="K285" s="12">
        <f t="shared" si="15"/>
        <v>-1.5643708609271523</v>
      </c>
      <c r="L285" s="12">
        <f t="shared" si="15"/>
        <v>599.60431372549067</v>
      </c>
      <c r="M285" s="12">
        <f t="shared" si="15"/>
        <v>-1.0037499999999997</v>
      </c>
      <c r="N285" s="12">
        <f t="shared" si="15"/>
        <v>338.81460526315794</v>
      </c>
      <c r="O285" s="12">
        <f t="shared" si="15"/>
        <v>0.20673333333333338</v>
      </c>
      <c r="P285" s="12">
        <f t="shared" si="15"/>
        <v>2723.8426143790862</v>
      </c>
      <c r="Q285" s="12">
        <f t="shared" si="15"/>
        <v>-4.1376470588235295</v>
      </c>
      <c r="R285" s="12">
        <f t="shared" si="15"/>
        <v>2719.7049673202609</v>
      </c>
      <c r="S285" s="15" t="s">
        <v>170</v>
      </c>
      <c r="T285" s="17"/>
    </row>
    <row r="287" spans="1:21" x14ac:dyDescent="0.25">
      <c r="Q287" s="30">
        <f>AVERAGE(R56:R68)</f>
        <v>2155.3823076923077</v>
      </c>
    </row>
  </sheetData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landscape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I79"/>
  <sheetViews>
    <sheetView topLeftCell="A46" zoomScale="70" zoomScaleNormal="70" workbookViewId="0">
      <selection activeCell="I84" sqref="I84"/>
    </sheetView>
  </sheetViews>
  <sheetFormatPr defaultRowHeight="15" x14ac:dyDescent="0.25"/>
  <cols>
    <col min="1" max="1" width="14.85546875" customWidth="1"/>
    <col min="2" max="2" width="18.28515625" customWidth="1"/>
    <col min="3" max="3" width="17.42578125" customWidth="1"/>
    <col min="4" max="4" width="13.42578125" customWidth="1"/>
  </cols>
  <sheetData>
    <row r="23" spans="1:9" ht="18.75" x14ac:dyDescent="0.3">
      <c r="A23" s="54" t="s">
        <v>171</v>
      </c>
      <c r="B23" s="54"/>
      <c r="C23" s="54"/>
    </row>
    <row r="24" spans="1:9" x14ac:dyDescent="0.25">
      <c r="B24" s="22" t="s">
        <v>180</v>
      </c>
      <c r="C24" s="22" t="s">
        <v>181</v>
      </c>
      <c r="D24" s="22" t="s">
        <v>29</v>
      </c>
    </row>
    <row r="25" spans="1:9" x14ac:dyDescent="0.25">
      <c r="A25" s="19" t="s">
        <v>0</v>
      </c>
      <c r="B25" s="20">
        <v>44774</v>
      </c>
      <c r="C25" s="20">
        <v>46966</v>
      </c>
      <c r="D25" s="7">
        <v>2404.6700000000005</v>
      </c>
    </row>
    <row r="26" spans="1:9" x14ac:dyDescent="0.25">
      <c r="A26" s="19" t="s">
        <v>1</v>
      </c>
      <c r="B26" s="20">
        <v>47331</v>
      </c>
      <c r="C26" s="21">
        <v>40790</v>
      </c>
      <c r="D26" s="7">
        <v>2296.6</v>
      </c>
    </row>
    <row r="27" spans="1:9" x14ac:dyDescent="0.25">
      <c r="A27" s="19" t="s">
        <v>2</v>
      </c>
      <c r="B27" s="21">
        <v>40791</v>
      </c>
      <c r="C27" s="21">
        <v>40797</v>
      </c>
      <c r="D27" s="7">
        <v>2473.33</v>
      </c>
      <c r="E27" s="28" t="s">
        <v>177</v>
      </c>
    </row>
    <row r="28" spans="1:9" x14ac:dyDescent="0.25">
      <c r="A28" s="19" t="s">
        <v>3</v>
      </c>
      <c r="B28" s="21">
        <v>40798</v>
      </c>
      <c r="C28" s="21">
        <v>40804</v>
      </c>
      <c r="D28" s="7">
        <v>2234.0099999999998</v>
      </c>
    </row>
    <row r="29" spans="1:9" x14ac:dyDescent="0.25">
      <c r="A29" s="19" t="s">
        <v>4</v>
      </c>
      <c r="B29" s="21">
        <v>40805</v>
      </c>
      <c r="C29" s="21">
        <v>40811</v>
      </c>
      <c r="D29" s="7">
        <v>2103.3200000000002</v>
      </c>
    </row>
    <row r="30" spans="1:9" x14ac:dyDescent="0.25">
      <c r="A30" s="19" t="s">
        <v>5</v>
      </c>
      <c r="B30" s="21">
        <v>40812</v>
      </c>
      <c r="C30" s="21">
        <v>40818</v>
      </c>
      <c r="D30" s="7">
        <v>1776.68</v>
      </c>
      <c r="E30" s="28" t="s">
        <v>187</v>
      </c>
    </row>
    <row r="31" spans="1:9" x14ac:dyDescent="0.25">
      <c r="A31" s="19" t="s">
        <v>6</v>
      </c>
      <c r="B31" s="21">
        <v>40819</v>
      </c>
      <c r="C31" s="21">
        <v>40825</v>
      </c>
      <c r="D31" s="7">
        <v>1935.0100000000002</v>
      </c>
      <c r="E31" s="28" t="s">
        <v>179</v>
      </c>
      <c r="F31" s="4"/>
      <c r="G31" s="4"/>
      <c r="H31" s="4"/>
      <c r="I31" s="4"/>
    </row>
    <row r="32" spans="1:9" x14ac:dyDescent="0.25">
      <c r="A32" s="23" t="s">
        <v>7</v>
      </c>
      <c r="B32" s="26">
        <v>40826</v>
      </c>
      <c r="C32" s="26">
        <v>40832</v>
      </c>
      <c r="D32" s="27">
        <v>1469.83</v>
      </c>
      <c r="E32" s="28" t="s">
        <v>178</v>
      </c>
      <c r="F32" s="4"/>
      <c r="G32" s="4"/>
      <c r="H32" s="4"/>
      <c r="I32" s="4"/>
    </row>
    <row r="33" spans="1:5" x14ac:dyDescent="0.25">
      <c r="A33" s="19" t="s">
        <v>8</v>
      </c>
      <c r="B33" s="21">
        <v>40833</v>
      </c>
      <c r="C33" s="21">
        <v>40839</v>
      </c>
      <c r="D33" s="7">
        <v>1809.4100000000003</v>
      </c>
    </row>
    <row r="34" spans="1:5" x14ac:dyDescent="0.25">
      <c r="A34" s="19" t="s">
        <v>9</v>
      </c>
      <c r="B34" s="21">
        <v>40840</v>
      </c>
      <c r="C34" s="21">
        <v>40846</v>
      </c>
      <c r="D34" s="7">
        <v>1920.35</v>
      </c>
    </row>
    <row r="35" spans="1:5" x14ac:dyDescent="0.25">
      <c r="A35" s="19" t="s">
        <v>10</v>
      </c>
      <c r="B35" s="21">
        <v>40847</v>
      </c>
      <c r="C35" s="21">
        <v>40853</v>
      </c>
      <c r="D35" s="7">
        <v>1693.4299999999998</v>
      </c>
    </row>
    <row r="36" spans="1:5" x14ac:dyDescent="0.25">
      <c r="A36" s="19" t="s">
        <v>11</v>
      </c>
      <c r="B36" s="21">
        <v>40854</v>
      </c>
      <c r="C36" s="21">
        <v>40860</v>
      </c>
      <c r="D36" s="7">
        <v>1603.81</v>
      </c>
    </row>
    <row r="37" spans="1:5" x14ac:dyDescent="0.25">
      <c r="A37" s="19" t="s">
        <v>12</v>
      </c>
      <c r="B37" s="21">
        <v>40861</v>
      </c>
      <c r="C37" s="21">
        <v>40867</v>
      </c>
      <c r="D37" s="7">
        <v>1771.82</v>
      </c>
    </row>
    <row r="38" spans="1:5" x14ac:dyDescent="0.25">
      <c r="A38" s="19" t="s">
        <v>13</v>
      </c>
      <c r="B38" s="21">
        <v>40868</v>
      </c>
      <c r="C38" s="21">
        <v>40874</v>
      </c>
      <c r="D38" s="7">
        <v>1789.6999999999998</v>
      </c>
    </row>
    <row r="39" spans="1:5" x14ac:dyDescent="0.25">
      <c r="A39" s="19" t="s">
        <v>14</v>
      </c>
      <c r="B39" s="21">
        <v>40875</v>
      </c>
      <c r="C39" s="21">
        <v>40881</v>
      </c>
      <c r="D39" s="7">
        <v>1974.2199999999998</v>
      </c>
    </row>
    <row r="40" spans="1:5" x14ac:dyDescent="0.25">
      <c r="A40" s="19" t="s">
        <v>15</v>
      </c>
      <c r="B40" s="21">
        <v>40882</v>
      </c>
      <c r="C40" s="21">
        <v>40888</v>
      </c>
      <c r="D40" s="7">
        <v>1848.4299999999998</v>
      </c>
    </row>
    <row r="41" spans="1:5" x14ac:dyDescent="0.25">
      <c r="A41" s="19" t="s">
        <v>16</v>
      </c>
      <c r="B41" s="21">
        <v>40889</v>
      </c>
      <c r="C41" s="21">
        <v>40895</v>
      </c>
      <c r="D41" s="7">
        <v>2030.68</v>
      </c>
    </row>
    <row r="42" spans="1:5" x14ac:dyDescent="0.25">
      <c r="A42" s="23" t="s">
        <v>17</v>
      </c>
      <c r="B42" s="24">
        <v>40896</v>
      </c>
      <c r="C42" s="24">
        <v>40902</v>
      </c>
      <c r="D42" s="25">
        <v>1308.78</v>
      </c>
      <c r="E42" s="28" t="s">
        <v>182</v>
      </c>
    </row>
    <row r="43" spans="1:5" x14ac:dyDescent="0.25">
      <c r="A43" s="23" t="s">
        <v>18</v>
      </c>
      <c r="B43" s="24">
        <v>40903</v>
      </c>
      <c r="C43" s="24">
        <v>40909</v>
      </c>
      <c r="D43" s="25">
        <v>1063.4000000000001</v>
      </c>
    </row>
    <row r="44" spans="1:5" x14ac:dyDescent="0.25">
      <c r="A44" s="23" t="s">
        <v>19</v>
      </c>
      <c r="B44" s="24">
        <v>40910</v>
      </c>
      <c r="C44" s="24">
        <v>40916</v>
      </c>
      <c r="D44" s="25">
        <v>1318.67</v>
      </c>
    </row>
    <row r="45" spans="1:5" x14ac:dyDescent="0.25">
      <c r="A45" s="23" t="s">
        <v>36</v>
      </c>
      <c r="B45" s="24">
        <v>40917</v>
      </c>
      <c r="C45" s="24">
        <v>40923</v>
      </c>
      <c r="D45" s="25">
        <v>1355.7499999999998</v>
      </c>
    </row>
    <row r="46" spans="1:5" x14ac:dyDescent="0.25">
      <c r="A46" s="23" t="s">
        <v>37</v>
      </c>
      <c r="B46" s="24">
        <v>40924</v>
      </c>
      <c r="C46" s="24">
        <v>40930</v>
      </c>
      <c r="D46" s="25">
        <v>1306.7199999999998</v>
      </c>
    </row>
    <row r="47" spans="1:5" x14ac:dyDescent="0.25">
      <c r="A47" s="19" t="s">
        <v>38</v>
      </c>
      <c r="B47" s="21">
        <v>40931</v>
      </c>
      <c r="C47" s="21">
        <v>40937</v>
      </c>
      <c r="D47" s="7">
        <v>1703.5</v>
      </c>
    </row>
    <row r="48" spans="1:5" x14ac:dyDescent="0.25">
      <c r="A48" s="19" t="s">
        <v>39</v>
      </c>
      <c r="B48" s="21">
        <v>40938</v>
      </c>
      <c r="C48" s="21">
        <v>40944</v>
      </c>
      <c r="D48" s="7">
        <v>1543.0600000000002</v>
      </c>
    </row>
    <row r="49" spans="1:5" x14ac:dyDescent="0.25">
      <c r="A49" s="23" t="s">
        <v>40</v>
      </c>
      <c r="B49" s="24">
        <v>40945</v>
      </c>
      <c r="C49" s="24">
        <v>40951</v>
      </c>
      <c r="D49" s="25">
        <v>1432.1499999999999</v>
      </c>
      <c r="E49" s="28" t="s">
        <v>183</v>
      </c>
    </row>
    <row r="50" spans="1:5" x14ac:dyDescent="0.25">
      <c r="A50" s="19" t="s">
        <v>41</v>
      </c>
      <c r="B50" s="21">
        <v>40952</v>
      </c>
      <c r="C50" s="21">
        <v>40958</v>
      </c>
      <c r="D50" s="7">
        <v>1725.0099999999998</v>
      </c>
    </row>
    <row r="51" spans="1:5" x14ac:dyDescent="0.25">
      <c r="A51" s="19" t="s">
        <v>42</v>
      </c>
      <c r="B51" s="21">
        <v>40959</v>
      </c>
      <c r="C51" s="21">
        <v>40965</v>
      </c>
      <c r="D51" s="7">
        <v>1852.26</v>
      </c>
    </row>
    <row r="52" spans="1:5" x14ac:dyDescent="0.25">
      <c r="A52" s="23" t="s">
        <v>43</v>
      </c>
      <c r="B52" s="24">
        <v>40966</v>
      </c>
      <c r="C52" s="24">
        <v>40972</v>
      </c>
      <c r="D52" s="25">
        <v>1284.7300000000002</v>
      </c>
      <c r="E52" s="28" t="s">
        <v>184</v>
      </c>
    </row>
    <row r="53" spans="1:5" x14ac:dyDescent="0.25">
      <c r="A53" s="19" t="s">
        <v>44</v>
      </c>
      <c r="B53" s="21">
        <v>40973</v>
      </c>
      <c r="C53" s="21">
        <v>40979</v>
      </c>
      <c r="D53" s="7">
        <v>1867.85</v>
      </c>
    </row>
    <row r="54" spans="1:5" x14ac:dyDescent="0.25">
      <c r="A54" s="19" t="s">
        <v>45</v>
      </c>
      <c r="B54" s="21">
        <v>40980</v>
      </c>
      <c r="C54" s="21">
        <v>40986</v>
      </c>
      <c r="D54" s="7">
        <v>2015.7299999999998</v>
      </c>
    </row>
    <row r="55" spans="1:5" x14ac:dyDescent="0.25">
      <c r="A55" s="19" t="s">
        <v>46</v>
      </c>
      <c r="B55" s="21">
        <v>40987</v>
      </c>
      <c r="C55" s="21">
        <v>40993</v>
      </c>
      <c r="D55" s="7">
        <v>1924.81</v>
      </c>
    </row>
    <row r="56" spans="1:5" x14ac:dyDescent="0.25">
      <c r="A56" s="19" t="s">
        <v>47</v>
      </c>
      <c r="B56" s="21">
        <v>40994</v>
      </c>
      <c r="C56" s="21">
        <v>41000</v>
      </c>
      <c r="D56" s="7">
        <v>2375.3699999999994</v>
      </c>
    </row>
    <row r="57" spans="1:5" x14ac:dyDescent="0.25">
      <c r="A57" s="23" t="s">
        <v>48</v>
      </c>
      <c r="B57" s="24">
        <v>41001</v>
      </c>
      <c r="C57" s="24">
        <v>41007</v>
      </c>
      <c r="D57" s="25">
        <v>1411.34</v>
      </c>
      <c r="E57" s="28" t="s">
        <v>184</v>
      </c>
    </row>
    <row r="58" spans="1:5" x14ac:dyDescent="0.25">
      <c r="A58" s="19" t="s">
        <v>49</v>
      </c>
      <c r="B58" s="21">
        <v>41008</v>
      </c>
      <c r="C58" s="21">
        <v>41014</v>
      </c>
      <c r="D58" s="7">
        <v>2337.58</v>
      </c>
    </row>
    <row r="59" spans="1:5" x14ac:dyDescent="0.25">
      <c r="A59" s="19" t="s">
        <v>50</v>
      </c>
      <c r="B59" s="21">
        <v>41015</v>
      </c>
      <c r="C59" s="21">
        <v>41021</v>
      </c>
      <c r="D59" s="7">
        <v>1836.4099999999999</v>
      </c>
    </row>
    <row r="60" spans="1:5" x14ac:dyDescent="0.25">
      <c r="A60" s="19" t="s">
        <v>51</v>
      </c>
      <c r="B60" s="21">
        <v>41022</v>
      </c>
      <c r="C60" s="21">
        <v>41028</v>
      </c>
      <c r="D60" s="7">
        <v>2017.1500000000003</v>
      </c>
    </row>
    <row r="61" spans="1:5" x14ac:dyDescent="0.25">
      <c r="A61" s="19" t="s">
        <v>52</v>
      </c>
      <c r="B61" s="21">
        <v>41029</v>
      </c>
      <c r="C61" s="21">
        <v>41035</v>
      </c>
      <c r="D61" s="7">
        <v>1984.32</v>
      </c>
    </row>
    <row r="62" spans="1:5" x14ac:dyDescent="0.25">
      <c r="A62" s="19" t="s">
        <v>53</v>
      </c>
      <c r="B62" s="21">
        <v>41036</v>
      </c>
      <c r="C62" s="21">
        <v>41042</v>
      </c>
      <c r="D62" s="7">
        <v>1792.13</v>
      </c>
    </row>
    <row r="63" spans="1:5" x14ac:dyDescent="0.25">
      <c r="A63" s="19" t="s">
        <v>54</v>
      </c>
      <c r="B63" s="21">
        <v>41043</v>
      </c>
      <c r="C63" s="21">
        <v>41049</v>
      </c>
      <c r="D63" s="7">
        <v>1898.6499999999999</v>
      </c>
    </row>
    <row r="64" spans="1:5" x14ac:dyDescent="0.25">
      <c r="A64" s="19" t="s">
        <v>55</v>
      </c>
      <c r="B64" s="21">
        <v>41050</v>
      </c>
      <c r="C64" s="21">
        <v>41056</v>
      </c>
      <c r="D64" s="7">
        <v>2230.8900000000003</v>
      </c>
    </row>
    <row r="65" spans="1:7" x14ac:dyDescent="0.25">
      <c r="A65" s="19" t="s">
        <v>56</v>
      </c>
      <c r="B65" s="21">
        <v>41057</v>
      </c>
      <c r="C65" s="21">
        <v>41063</v>
      </c>
      <c r="D65" s="7">
        <v>1985.5999999999997</v>
      </c>
    </row>
    <row r="66" spans="1:7" x14ac:dyDescent="0.25">
      <c r="A66" s="19" t="s">
        <v>57</v>
      </c>
      <c r="B66" s="21">
        <v>41064</v>
      </c>
      <c r="C66" s="21">
        <v>41070</v>
      </c>
      <c r="D66" s="7">
        <v>2182.38</v>
      </c>
    </row>
    <row r="67" spans="1:7" x14ac:dyDescent="0.25">
      <c r="A67" s="19" t="s">
        <v>58</v>
      </c>
      <c r="B67" s="21">
        <v>41071</v>
      </c>
      <c r="C67" s="21">
        <v>41077</v>
      </c>
      <c r="D67" s="7">
        <v>2255.9900000000002</v>
      </c>
    </row>
    <row r="68" spans="1:7" x14ac:dyDescent="0.25">
      <c r="A68" s="19" t="s">
        <v>59</v>
      </c>
      <c r="B68" s="21">
        <v>41078</v>
      </c>
      <c r="C68" s="21">
        <v>41084</v>
      </c>
      <c r="D68" s="7">
        <v>1975.1699999999998</v>
      </c>
    </row>
    <row r="69" spans="1:7" x14ac:dyDescent="0.25">
      <c r="A69" s="19" t="s">
        <v>60</v>
      </c>
      <c r="B69" s="21">
        <v>41085</v>
      </c>
      <c r="C69" s="21">
        <v>41091</v>
      </c>
      <c r="D69" s="7">
        <v>1507</v>
      </c>
    </row>
    <row r="70" spans="1:7" x14ac:dyDescent="0.25">
      <c r="A70" s="19" t="s">
        <v>61</v>
      </c>
      <c r="B70" s="21">
        <v>41092</v>
      </c>
      <c r="C70" s="21">
        <v>41098</v>
      </c>
      <c r="D70" s="7">
        <v>2050.44</v>
      </c>
    </row>
    <row r="71" spans="1:7" x14ac:dyDescent="0.25">
      <c r="A71" s="19" t="s">
        <v>62</v>
      </c>
      <c r="B71" s="21">
        <v>41099</v>
      </c>
      <c r="C71" s="21">
        <v>41105</v>
      </c>
      <c r="D71" s="7">
        <v>1897.04</v>
      </c>
    </row>
    <row r="72" spans="1:7" x14ac:dyDescent="0.25">
      <c r="A72" s="19" t="s">
        <v>63</v>
      </c>
      <c r="B72" s="21">
        <v>41106</v>
      </c>
      <c r="C72" s="21">
        <v>41112</v>
      </c>
      <c r="D72" s="7">
        <v>1770.1799999999998</v>
      </c>
    </row>
    <row r="73" spans="1:7" x14ac:dyDescent="0.25">
      <c r="A73" s="19" t="s">
        <v>64</v>
      </c>
      <c r="B73" s="21">
        <v>41113</v>
      </c>
      <c r="C73" s="21">
        <v>41119</v>
      </c>
      <c r="D73" s="7">
        <v>2324.3399999999997</v>
      </c>
    </row>
    <row r="74" spans="1:7" x14ac:dyDescent="0.25">
      <c r="A74" s="19" t="s">
        <v>65</v>
      </c>
      <c r="B74" s="21">
        <v>41120</v>
      </c>
      <c r="C74" s="21">
        <v>41126</v>
      </c>
      <c r="D74" s="7">
        <v>1868.96</v>
      </c>
      <c r="E74" s="28" t="s">
        <v>185</v>
      </c>
    </row>
    <row r="75" spans="1:7" x14ac:dyDescent="0.25">
      <c r="A75" s="23" t="s">
        <v>66</v>
      </c>
      <c r="B75" s="24">
        <v>41127</v>
      </c>
      <c r="C75" s="24">
        <v>41133</v>
      </c>
      <c r="D75" s="25">
        <v>1345.01</v>
      </c>
      <c r="E75" s="28" t="s">
        <v>186</v>
      </c>
    </row>
    <row r="76" spans="1:7" x14ac:dyDescent="0.25">
      <c r="A76" s="19" t="s">
        <v>67</v>
      </c>
      <c r="B76" s="21">
        <v>41134</v>
      </c>
      <c r="C76" s="21">
        <v>41140</v>
      </c>
      <c r="D76" s="7">
        <v>1877.46</v>
      </c>
    </row>
    <row r="78" spans="1:7" x14ac:dyDescent="0.25">
      <c r="B78" t="s">
        <v>195</v>
      </c>
      <c r="D78" s="30">
        <f>AVERAGE(D25:D76)</f>
        <v>1841.5601923076927</v>
      </c>
      <c r="G78" s="30"/>
    </row>
    <row r="79" spans="1:7" x14ac:dyDescent="0.25">
      <c r="D79" s="31"/>
    </row>
  </sheetData>
  <mergeCells count="1">
    <mergeCell ref="A23:C23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topLeftCell="D7" zoomScale="75" zoomScaleNormal="75" workbookViewId="0">
      <selection activeCell="H32" sqref="H32"/>
    </sheetView>
  </sheetViews>
  <sheetFormatPr defaultRowHeight="15" x14ac:dyDescent="0.25"/>
  <cols>
    <col min="1" max="1" width="6.42578125" customWidth="1"/>
    <col min="2" max="18" width="12.140625" customWidth="1"/>
    <col min="19" max="19" width="18.28515625" customWidth="1"/>
  </cols>
  <sheetData>
    <row r="1" spans="1:24" ht="64.5" customHeight="1" x14ac:dyDescent="0.25">
      <c r="E1" t="s">
        <v>348</v>
      </c>
    </row>
    <row r="2" spans="1:24" x14ac:dyDescent="0.25">
      <c r="B2" s="53" t="s">
        <v>22</v>
      </c>
      <c r="C2" s="53"/>
      <c r="D2" s="53" t="s">
        <v>23</v>
      </c>
      <c r="E2" s="53"/>
      <c r="F2" s="53" t="s">
        <v>24</v>
      </c>
      <c r="G2" s="53"/>
      <c r="H2" s="53" t="s">
        <v>25</v>
      </c>
      <c r="I2" s="53"/>
      <c r="J2" s="53" t="s">
        <v>26</v>
      </c>
      <c r="K2" s="53"/>
      <c r="L2" s="53" t="s">
        <v>27</v>
      </c>
      <c r="M2" s="53"/>
      <c r="N2" s="53" t="s">
        <v>28</v>
      </c>
      <c r="O2" s="53"/>
      <c r="P2" s="53" t="s">
        <v>31</v>
      </c>
      <c r="Q2" s="53"/>
      <c r="R2" s="36" t="s">
        <v>32</v>
      </c>
    </row>
    <row r="3" spans="1:24" ht="33.75" customHeight="1" x14ac:dyDescent="0.25">
      <c r="A3" s="5" t="s">
        <v>33</v>
      </c>
      <c r="B3" s="10" t="s">
        <v>34</v>
      </c>
      <c r="C3" s="10" t="s">
        <v>35</v>
      </c>
      <c r="D3" s="10" t="s">
        <v>34</v>
      </c>
      <c r="E3" s="10" t="s">
        <v>35</v>
      </c>
      <c r="F3" s="10" t="s">
        <v>34</v>
      </c>
      <c r="G3" s="10" t="s">
        <v>35</v>
      </c>
      <c r="H3" s="10" t="s">
        <v>34</v>
      </c>
      <c r="I3" s="10" t="s">
        <v>35</v>
      </c>
      <c r="J3" s="10" t="s">
        <v>34</v>
      </c>
      <c r="K3" s="10" t="s">
        <v>35</v>
      </c>
      <c r="L3" s="10" t="s">
        <v>34</v>
      </c>
      <c r="M3" s="10" t="s">
        <v>35</v>
      </c>
      <c r="N3" s="10" t="s">
        <v>34</v>
      </c>
      <c r="O3" s="10" t="s">
        <v>35</v>
      </c>
      <c r="P3" s="2" t="s">
        <v>29</v>
      </c>
      <c r="Q3" s="2" t="s">
        <v>30</v>
      </c>
      <c r="R3" s="3"/>
      <c r="T3" t="s">
        <v>20</v>
      </c>
      <c r="U3" t="s">
        <v>21</v>
      </c>
    </row>
    <row r="4" spans="1:24" x14ac:dyDescent="0.25">
      <c r="A4" s="6">
        <v>1</v>
      </c>
      <c r="B4" s="38"/>
      <c r="C4" s="38"/>
      <c r="D4" s="38"/>
      <c r="E4" s="38"/>
      <c r="F4" s="9"/>
      <c r="G4" s="9"/>
      <c r="H4" s="9"/>
      <c r="I4" s="9"/>
      <c r="J4" s="9"/>
      <c r="K4" s="9"/>
      <c r="L4" s="9"/>
      <c r="M4" s="9"/>
      <c r="N4" s="38"/>
      <c r="O4" s="38"/>
      <c r="P4" s="9"/>
      <c r="Q4" s="9"/>
      <c r="R4" s="9"/>
      <c r="S4" s="19" t="s">
        <v>0</v>
      </c>
      <c r="T4" s="21">
        <v>41834</v>
      </c>
      <c r="U4" s="21">
        <v>41840</v>
      </c>
    </row>
    <row r="5" spans="1:24" x14ac:dyDescent="0.25">
      <c r="A5" s="6">
        <v>2</v>
      </c>
      <c r="B5" s="38"/>
      <c r="C5" s="38"/>
      <c r="D5" s="38"/>
      <c r="E5" s="38"/>
      <c r="F5" s="9">
        <v>85</v>
      </c>
      <c r="G5" s="9">
        <v>0</v>
      </c>
      <c r="H5" s="9">
        <v>130</v>
      </c>
      <c r="I5" s="9">
        <v>0</v>
      </c>
      <c r="J5" s="9">
        <v>170</v>
      </c>
      <c r="K5" s="9">
        <v>0</v>
      </c>
      <c r="L5" s="9">
        <v>250</v>
      </c>
      <c r="M5" s="9">
        <v>0</v>
      </c>
      <c r="N5" s="38"/>
      <c r="O5" s="38"/>
      <c r="P5" s="9">
        <f>SUM(F5+H5+J5+L5)</f>
        <v>635</v>
      </c>
      <c r="Q5" s="9">
        <f>SUM(G5+I5+K5+M5)</f>
        <v>0</v>
      </c>
      <c r="R5" s="9">
        <f>SUM(P5:Q5)</f>
        <v>635</v>
      </c>
      <c r="S5" s="19" t="s">
        <v>1</v>
      </c>
      <c r="T5" s="21">
        <v>41841</v>
      </c>
      <c r="U5" s="21">
        <v>41847</v>
      </c>
    </row>
    <row r="6" spans="1:24" x14ac:dyDescent="0.25">
      <c r="A6" s="6">
        <v>3</v>
      </c>
      <c r="B6" s="38"/>
      <c r="C6" s="38"/>
      <c r="D6" s="38"/>
      <c r="E6" s="38"/>
      <c r="F6" s="9">
        <v>130</v>
      </c>
      <c r="G6" s="9">
        <v>0</v>
      </c>
      <c r="H6" s="9">
        <v>188.31</v>
      </c>
      <c r="I6" s="9">
        <v>0</v>
      </c>
      <c r="J6" s="9">
        <v>45</v>
      </c>
      <c r="K6" s="9">
        <v>0</v>
      </c>
      <c r="L6" s="9">
        <v>250</v>
      </c>
      <c r="M6" s="9">
        <v>0</v>
      </c>
      <c r="N6" s="38"/>
      <c r="O6" s="38"/>
      <c r="P6" s="9">
        <f t="shared" ref="P6:P26" si="0">SUM(F6+H6+J6+L6)</f>
        <v>613.30999999999995</v>
      </c>
      <c r="Q6" s="9">
        <f t="shared" ref="Q6:Q12" si="1">SUM(G6+I6+K6+M6)</f>
        <v>0</v>
      </c>
      <c r="R6" s="9">
        <f t="shared" ref="R6:R12" si="2">SUM(P6:Q6)</f>
        <v>613.30999999999995</v>
      </c>
      <c r="S6" s="19" t="s">
        <v>2</v>
      </c>
      <c r="T6" s="21">
        <v>41848</v>
      </c>
      <c r="U6" s="21">
        <v>41854</v>
      </c>
      <c r="V6" t="s">
        <v>173</v>
      </c>
      <c r="X6" s="28" t="s">
        <v>188</v>
      </c>
    </row>
    <row r="7" spans="1:24" x14ac:dyDescent="0.25">
      <c r="A7" s="6">
        <v>4</v>
      </c>
      <c r="B7" s="38"/>
      <c r="C7" s="38"/>
      <c r="D7" s="38"/>
      <c r="E7" s="38"/>
      <c r="F7" s="9">
        <v>27.25</v>
      </c>
      <c r="G7" s="9">
        <v>0</v>
      </c>
      <c r="H7" s="9">
        <v>0</v>
      </c>
      <c r="I7" s="9">
        <v>0</v>
      </c>
      <c r="J7" s="9">
        <v>51.28</v>
      </c>
      <c r="K7" s="9">
        <v>0</v>
      </c>
      <c r="L7" s="9">
        <v>138.58000000000001</v>
      </c>
      <c r="M7" s="9">
        <v>0</v>
      </c>
      <c r="N7" s="38"/>
      <c r="O7" s="38"/>
      <c r="P7" s="9">
        <f t="shared" si="0"/>
        <v>217.11</v>
      </c>
      <c r="Q7" s="9">
        <f t="shared" si="1"/>
        <v>0</v>
      </c>
      <c r="R7" s="9">
        <f t="shared" si="2"/>
        <v>217.11</v>
      </c>
      <c r="S7" s="19" t="s">
        <v>3</v>
      </c>
      <c r="T7" s="21">
        <v>41855</v>
      </c>
      <c r="U7" s="21">
        <v>41861</v>
      </c>
    </row>
    <row r="8" spans="1:24" x14ac:dyDescent="0.25">
      <c r="A8" s="6">
        <v>5</v>
      </c>
      <c r="B8" s="38"/>
      <c r="C8" s="38"/>
      <c r="D8" s="38"/>
      <c r="E8" s="38"/>
      <c r="F8" s="9">
        <v>0</v>
      </c>
      <c r="G8" s="9">
        <v>0</v>
      </c>
      <c r="H8" s="9">
        <v>136.72</v>
      </c>
      <c r="I8" s="9">
        <v>0</v>
      </c>
      <c r="J8" s="9">
        <v>30.17</v>
      </c>
      <c r="K8" s="9">
        <v>0</v>
      </c>
      <c r="L8" s="9">
        <v>158.68</v>
      </c>
      <c r="M8" s="9">
        <v>0</v>
      </c>
      <c r="N8" s="38"/>
      <c r="O8" s="38"/>
      <c r="P8" s="9">
        <f t="shared" si="0"/>
        <v>325.57</v>
      </c>
      <c r="Q8" s="9">
        <f t="shared" si="1"/>
        <v>0</v>
      </c>
      <c r="R8" s="9">
        <f t="shared" si="2"/>
        <v>325.57</v>
      </c>
      <c r="S8" s="19" t="s">
        <v>4</v>
      </c>
      <c r="T8" s="21">
        <v>41862</v>
      </c>
      <c r="U8" s="21">
        <v>41868</v>
      </c>
    </row>
    <row r="9" spans="1:24" x14ac:dyDescent="0.25">
      <c r="A9" s="6">
        <v>6</v>
      </c>
      <c r="B9" s="38"/>
      <c r="C9" s="38"/>
      <c r="D9" s="38"/>
      <c r="E9" s="38"/>
      <c r="F9" s="9">
        <v>83.82</v>
      </c>
      <c r="G9" s="9">
        <v>0</v>
      </c>
      <c r="H9" s="9">
        <v>170.24</v>
      </c>
      <c r="I9" s="9">
        <v>0</v>
      </c>
      <c r="J9" s="9">
        <v>66.77</v>
      </c>
      <c r="K9" s="9">
        <v>0</v>
      </c>
      <c r="L9" s="9">
        <v>158.72</v>
      </c>
      <c r="M9" s="9">
        <v>0</v>
      </c>
      <c r="N9" s="38"/>
      <c r="O9" s="38"/>
      <c r="P9" s="9">
        <f t="shared" si="0"/>
        <v>479.54999999999995</v>
      </c>
      <c r="Q9" s="9">
        <f t="shared" si="1"/>
        <v>0</v>
      </c>
      <c r="R9" s="9">
        <f t="shared" si="2"/>
        <v>479.54999999999995</v>
      </c>
      <c r="S9" s="19" t="s">
        <v>5</v>
      </c>
      <c r="T9" s="21">
        <v>41869</v>
      </c>
      <c r="U9" s="21">
        <v>41875</v>
      </c>
    </row>
    <row r="10" spans="1:24" x14ac:dyDescent="0.25">
      <c r="A10" s="6">
        <v>7</v>
      </c>
      <c r="B10" s="38"/>
      <c r="C10" s="38"/>
      <c r="D10" s="38"/>
      <c r="E10" s="38"/>
      <c r="F10" s="9">
        <v>60.43</v>
      </c>
      <c r="G10" s="9">
        <v>0</v>
      </c>
      <c r="H10" s="9">
        <v>388.16</v>
      </c>
      <c r="I10" s="9">
        <v>0</v>
      </c>
      <c r="J10" s="9">
        <v>59</v>
      </c>
      <c r="K10" s="9">
        <v>0</v>
      </c>
      <c r="L10" s="9">
        <v>137.84</v>
      </c>
      <c r="M10" s="9">
        <v>0</v>
      </c>
      <c r="N10" s="38"/>
      <c r="O10" s="38"/>
      <c r="P10" s="9">
        <f t="shared" si="0"/>
        <v>645.43000000000006</v>
      </c>
      <c r="Q10" s="9">
        <f t="shared" si="1"/>
        <v>0</v>
      </c>
      <c r="R10" s="9">
        <f t="shared" si="2"/>
        <v>645.43000000000006</v>
      </c>
      <c r="S10" s="19" t="s">
        <v>6</v>
      </c>
      <c r="T10" s="21">
        <v>41876</v>
      </c>
      <c r="U10" s="21">
        <v>41882</v>
      </c>
    </row>
    <row r="11" spans="1:24" x14ac:dyDescent="0.25">
      <c r="A11" s="6">
        <v>8</v>
      </c>
      <c r="B11" s="38"/>
      <c r="C11" s="38"/>
      <c r="D11" s="38"/>
      <c r="E11" s="38"/>
      <c r="F11" s="9">
        <v>60</v>
      </c>
      <c r="G11" s="9">
        <v>0</v>
      </c>
      <c r="H11" s="9">
        <v>0</v>
      </c>
      <c r="I11" s="9">
        <v>0</v>
      </c>
      <c r="J11" s="9">
        <v>72.64</v>
      </c>
      <c r="K11" s="9">
        <v>0</v>
      </c>
      <c r="L11" s="9">
        <v>290.52</v>
      </c>
      <c r="M11" s="9">
        <v>0</v>
      </c>
      <c r="N11" s="38"/>
      <c r="O11" s="38"/>
      <c r="P11" s="9">
        <f t="shared" si="0"/>
        <v>423.15999999999997</v>
      </c>
      <c r="Q11" s="9">
        <f t="shared" si="1"/>
        <v>0</v>
      </c>
      <c r="R11" s="9">
        <f t="shared" si="2"/>
        <v>423.15999999999997</v>
      </c>
      <c r="S11" s="19" t="s">
        <v>7</v>
      </c>
      <c r="T11" s="21">
        <v>41883</v>
      </c>
      <c r="U11" s="21">
        <v>41889</v>
      </c>
    </row>
    <row r="12" spans="1:24" x14ac:dyDescent="0.25">
      <c r="A12" s="6">
        <v>9</v>
      </c>
      <c r="B12" s="38"/>
      <c r="C12" s="38"/>
      <c r="D12" s="38"/>
      <c r="E12" s="38"/>
      <c r="F12" s="9">
        <v>121.44</v>
      </c>
      <c r="G12" s="9">
        <v>0</v>
      </c>
      <c r="H12" s="9">
        <v>203.88</v>
      </c>
      <c r="I12" s="9">
        <v>0</v>
      </c>
      <c r="J12" s="9">
        <v>200.82</v>
      </c>
      <c r="K12" s="9">
        <v>0</v>
      </c>
      <c r="L12" s="9">
        <v>97.2</v>
      </c>
      <c r="M12" s="9">
        <v>0</v>
      </c>
      <c r="N12" s="38"/>
      <c r="O12" s="38"/>
      <c r="P12" s="9">
        <f t="shared" si="0"/>
        <v>623.34</v>
      </c>
      <c r="Q12" s="9">
        <f t="shared" si="1"/>
        <v>0</v>
      </c>
      <c r="R12" s="9">
        <f t="shared" si="2"/>
        <v>623.34</v>
      </c>
      <c r="S12" s="19" t="s">
        <v>8</v>
      </c>
      <c r="T12" s="21">
        <v>41890</v>
      </c>
      <c r="U12" s="21">
        <v>41896</v>
      </c>
    </row>
    <row r="13" spans="1:24" x14ac:dyDescent="0.25">
      <c r="A13" s="6">
        <v>10</v>
      </c>
      <c r="B13" s="38"/>
      <c r="C13" s="38"/>
      <c r="D13" s="38"/>
      <c r="E13" s="38"/>
      <c r="F13" s="9">
        <v>0</v>
      </c>
      <c r="G13" s="9">
        <v>0</v>
      </c>
      <c r="H13" s="9">
        <v>0</v>
      </c>
      <c r="I13" s="9">
        <v>0</v>
      </c>
      <c r="J13" s="9">
        <v>739.53</v>
      </c>
      <c r="K13" s="9">
        <v>0</v>
      </c>
      <c r="L13" s="9">
        <v>56.4</v>
      </c>
      <c r="M13" s="9">
        <v>0</v>
      </c>
      <c r="N13" s="38"/>
      <c r="O13" s="38"/>
      <c r="P13" s="9">
        <f t="shared" si="0"/>
        <v>795.93</v>
      </c>
      <c r="Q13" s="9">
        <f t="shared" ref="Q13:Q26" si="3">SUM(G13+I13+K13+M13)</f>
        <v>0</v>
      </c>
      <c r="R13" s="9">
        <f t="shared" ref="R13:R26" si="4">SUM(P13:Q13)</f>
        <v>795.93</v>
      </c>
      <c r="S13" s="19" t="s">
        <v>9</v>
      </c>
      <c r="T13" s="21">
        <v>41897</v>
      </c>
      <c r="U13" s="21">
        <v>41903</v>
      </c>
      <c r="V13" t="s">
        <v>390</v>
      </c>
    </row>
    <row r="14" spans="1:24" x14ac:dyDescent="0.25">
      <c r="A14" s="6">
        <v>11</v>
      </c>
      <c r="B14" s="38"/>
      <c r="C14" s="38"/>
      <c r="D14" s="38"/>
      <c r="E14" s="38"/>
      <c r="F14" s="9">
        <v>25</v>
      </c>
      <c r="G14" s="9">
        <v>0</v>
      </c>
      <c r="H14" s="9">
        <v>47.29</v>
      </c>
      <c r="I14" s="9">
        <v>0</v>
      </c>
      <c r="J14" s="9">
        <v>83.35</v>
      </c>
      <c r="K14" s="9">
        <v>0</v>
      </c>
      <c r="L14" s="9">
        <v>320.27</v>
      </c>
      <c r="M14" s="9">
        <v>0</v>
      </c>
      <c r="N14" s="38"/>
      <c r="O14" s="38"/>
      <c r="P14" s="9">
        <f t="shared" si="0"/>
        <v>475.90999999999997</v>
      </c>
      <c r="Q14" s="9">
        <f t="shared" si="3"/>
        <v>0</v>
      </c>
      <c r="R14" s="9">
        <f t="shared" si="4"/>
        <v>475.90999999999997</v>
      </c>
      <c r="S14" s="19" t="s">
        <v>10</v>
      </c>
      <c r="T14" s="21">
        <v>41904</v>
      </c>
      <c r="U14" s="21">
        <v>41910</v>
      </c>
    </row>
    <row r="15" spans="1:24" x14ac:dyDescent="0.25">
      <c r="A15" s="6">
        <v>12</v>
      </c>
      <c r="B15" s="38"/>
      <c r="C15" s="38"/>
      <c r="D15" s="38"/>
      <c r="E15" s="38"/>
      <c r="F15" s="9">
        <v>190</v>
      </c>
      <c r="G15" s="9">
        <v>0</v>
      </c>
      <c r="H15" s="9">
        <v>0</v>
      </c>
      <c r="I15" s="9">
        <v>0</v>
      </c>
      <c r="J15" s="9">
        <v>609.34</v>
      </c>
      <c r="K15" s="9">
        <v>0</v>
      </c>
      <c r="L15" s="9">
        <v>26.25</v>
      </c>
      <c r="M15" s="9">
        <v>0</v>
      </c>
      <c r="N15" s="38"/>
      <c r="O15" s="38"/>
      <c r="P15" s="9">
        <f t="shared" si="0"/>
        <v>825.59</v>
      </c>
      <c r="Q15" s="9">
        <f t="shared" si="3"/>
        <v>0</v>
      </c>
      <c r="R15" s="9">
        <f t="shared" si="4"/>
        <v>825.59</v>
      </c>
      <c r="S15" s="19" t="s">
        <v>11</v>
      </c>
      <c r="T15" s="21">
        <v>41911</v>
      </c>
      <c r="U15" s="21">
        <v>41917</v>
      </c>
      <c r="V15" t="s">
        <v>391</v>
      </c>
    </row>
    <row r="16" spans="1:24" x14ac:dyDescent="0.25">
      <c r="A16" s="6">
        <v>13</v>
      </c>
      <c r="B16" s="38"/>
      <c r="C16" s="38"/>
      <c r="D16" s="38"/>
      <c r="E16" s="38"/>
      <c r="F16" s="9">
        <v>339.49</v>
      </c>
      <c r="G16" s="9">
        <v>0</v>
      </c>
      <c r="H16" s="9">
        <v>71.05</v>
      </c>
      <c r="I16" s="9">
        <v>0</v>
      </c>
      <c r="J16" s="9">
        <v>180.63</v>
      </c>
      <c r="K16" s="9">
        <v>0</v>
      </c>
      <c r="L16" s="9">
        <v>427.33</v>
      </c>
      <c r="M16" s="9">
        <v>0</v>
      </c>
      <c r="N16" s="38"/>
      <c r="O16" s="38"/>
      <c r="P16" s="9">
        <f t="shared" si="0"/>
        <v>1018.5</v>
      </c>
      <c r="Q16" s="9">
        <f t="shared" si="3"/>
        <v>0</v>
      </c>
      <c r="R16" s="9">
        <f t="shared" si="4"/>
        <v>1018.5</v>
      </c>
      <c r="S16" s="19" t="s">
        <v>12</v>
      </c>
      <c r="T16" s="21">
        <v>41918</v>
      </c>
      <c r="U16" s="21">
        <v>41924</v>
      </c>
      <c r="V16" t="s">
        <v>393</v>
      </c>
    </row>
    <row r="17" spans="1:22" x14ac:dyDescent="0.25">
      <c r="A17" s="6">
        <v>14</v>
      </c>
      <c r="B17" s="38"/>
      <c r="C17" s="38"/>
      <c r="D17" s="38"/>
      <c r="E17" s="38"/>
      <c r="F17" s="9">
        <v>67.86</v>
      </c>
      <c r="G17" s="9">
        <v>0</v>
      </c>
      <c r="H17" s="9">
        <v>752.86</v>
      </c>
      <c r="I17" s="9">
        <v>0</v>
      </c>
      <c r="J17" s="9">
        <v>263.52</v>
      </c>
      <c r="K17" s="9">
        <v>0</v>
      </c>
      <c r="L17" s="9">
        <v>420.54</v>
      </c>
      <c r="M17" s="9">
        <v>0</v>
      </c>
      <c r="N17" s="38"/>
      <c r="O17" s="38"/>
      <c r="P17" s="9">
        <f t="shared" si="0"/>
        <v>1504.78</v>
      </c>
      <c r="Q17" s="9">
        <f t="shared" si="3"/>
        <v>0</v>
      </c>
      <c r="R17" s="9">
        <f t="shared" si="4"/>
        <v>1504.78</v>
      </c>
      <c r="S17" s="19" t="s">
        <v>13</v>
      </c>
      <c r="T17" s="21">
        <v>41925</v>
      </c>
      <c r="U17" s="21">
        <v>41931</v>
      </c>
    </row>
    <row r="18" spans="1:22" x14ac:dyDescent="0.25">
      <c r="A18" s="6">
        <v>15</v>
      </c>
      <c r="B18" s="38"/>
      <c r="C18" s="38"/>
      <c r="D18" s="38"/>
      <c r="E18" s="38"/>
      <c r="F18" s="9">
        <v>151.30000000000001</v>
      </c>
      <c r="G18" s="9">
        <v>0</v>
      </c>
      <c r="H18" s="9">
        <v>30.51</v>
      </c>
      <c r="I18" s="9">
        <v>0</v>
      </c>
      <c r="J18" s="9">
        <v>116.68</v>
      </c>
      <c r="K18" s="9">
        <v>0</v>
      </c>
      <c r="L18" s="9">
        <v>20.5</v>
      </c>
      <c r="M18" s="9">
        <v>0</v>
      </c>
      <c r="N18" s="38"/>
      <c r="O18" s="38"/>
      <c r="P18" s="9">
        <f t="shared" si="0"/>
        <v>318.99</v>
      </c>
      <c r="Q18" s="9">
        <f t="shared" si="3"/>
        <v>0</v>
      </c>
      <c r="R18" s="9">
        <f t="shared" si="4"/>
        <v>318.99</v>
      </c>
      <c r="S18" s="19" t="s">
        <v>14</v>
      </c>
      <c r="T18" s="21">
        <v>41932</v>
      </c>
      <c r="U18" s="21">
        <v>41938</v>
      </c>
    </row>
    <row r="19" spans="1:22" x14ac:dyDescent="0.25">
      <c r="A19" s="6">
        <v>16</v>
      </c>
      <c r="B19" s="38"/>
      <c r="C19" s="38"/>
      <c r="D19" s="38"/>
      <c r="E19" s="38"/>
      <c r="F19" s="9">
        <v>10.25</v>
      </c>
      <c r="G19" s="9">
        <v>0</v>
      </c>
      <c r="H19" s="9">
        <v>84.49</v>
      </c>
      <c r="I19" s="9">
        <v>0</v>
      </c>
      <c r="J19" s="9">
        <v>193.59</v>
      </c>
      <c r="K19" s="9">
        <v>0</v>
      </c>
      <c r="L19" s="9">
        <v>258.64999999999998</v>
      </c>
      <c r="M19" s="9">
        <v>0</v>
      </c>
      <c r="N19" s="38"/>
      <c r="O19" s="38"/>
      <c r="P19" s="9">
        <f t="shared" si="0"/>
        <v>546.98</v>
      </c>
      <c r="Q19" s="9">
        <f t="shared" si="3"/>
        <v>0</v>
      </c>
      <c r="R19" s="9">
        <f t="shared" si="4"/>
        <v>546.98</v>
      </c>
      <c r="S19" s="19" t="s">
        <v>15</v>
      </c>
      <c r="T19" s="21">
        <v>41939</v>
      </c>
      <c r="U19" s="21">
        <v>41945</v>
      </c>
    </row>
    <row r="20" spans="1:22" x14ac:dyDescent="0.25">
      <c r="A20" s="6">
        <v>17</v>
      </c>
      <c r="B20" s="38"/>
      <c r="C20" s="38"/>
      <c r="D20" s="38"/>
      <c r="E20" s="38"/>
      <c r="F20" s="9">
        <v>477.74</v>
      </c>
      <c r="G20" s="9">
        <v>0</v>
      </c>
      <c r="H20" s="9">
        <v>82.75</v>
      </c>
      <c r="I20" s="9">
        <v>0</v>
      </c>
      <c r="J20" s="9">
        <v>104.04</v>
      </c>
      <c r="K20" s="9">
        <v>0</v>
      </c>
      <c r="L20" s="9">
        <v>283.44</v>
      </c>
      <c r="M20" s="9">
        <v>0</v>
      </c>
      <c r="N20" s="38"/>
      <c r="O20" s="38"/>
      <c r="P20" s="9">
        <f t="shared" si="0"/>
        <v>947.97</v>
      </c>
      <c r="Q20" s="9">
        <f t="shared" si="3"/>
        <v>0</v>
      </c>
      <c r="R20" s="9">
        <f t="shared" si="4"/>
        <v>947.97</v>
      </c>
      <c r="S20" s="19" t="s">
        <v>16</v>
      </c>
      <c r="T20" s="21">
        <v>41946</v>
      </c>
      <c r="U20" s="21">
        <v>41952</v>
      </c>
      <c r="V20" t="s">
        <v>394</v>
      </c>
    </row>
    <row r="21" spans="1:22" x14ac:dyDescent="0.25">
      <c r="A21" s="6">
        <v>18</v>
      </c>
      <c r="B21" s="38"/>
      <c r="C21" s="38"/>
      <c r="D21" s="38"/>
      <c r="E21" s="38"/>
      <c r="F21" s="9">
        <v>121.73</v>
      </c>
      <c r="G21" s="9">
        <v>0</v>
      </c>
      <c r="H21" s="9">
        <v>0</v>
      </c>
      <c r="I21" s="9">
        <v>0</v>
      </c>
      <c r="J21" s="9">
        <v>93.72</v>
      </c>
      <c r="K21" s="9">
        <v>0</v>
      </c>
      <c r="L21" s="9">
        <v>185.95</v>
      </c>
      <c r="M21" s="9">
        <v>0</v>
      </c>
      <c r="N21" s="38"/>
      <c r="O21" s="38"/>
      <c r="P21" s="9">
        <f t="shared" si="0"/>
        <v>401.4</v>
      </c>
      <c r="Q21" s="9">
        <f t="shared" si="3"/>
        <v>0</v>
      </c>
      <c r="R21" s="9">
        <f t="shared" si="4"/>
        <v>401.4</v>
      </c>
      <c r="S21" s="19" t="s">
        <v>17</v>
      </c>
      <c r="T21" s="21">
        <v>41953</v>
      </c>
      <c r="U21" s="21">
        <v>41959</v>
      </c>
    </row>
    <row r="22" spans="1:22" x14ac:dyDescent="0.25">
      <c r="A22" s="6">
        <v>19</v>
      </c>
      <c r="B22" s="38"/>
      <c r="C22" s="38"/>
      <c r="D22" s="38"/>
      <c r="E22" s="38"/>
      <c r="F22" s="9">
        <v>271.97000000000003</v>
      </c>
      <c r="G22" s="9">
        <v>0</v>
      </c>
      <c r="H22" s="9">
        <v>47.21</v>
      </c>
      <c r="I22" s="9">
        <v>0</v>
      </c>
      <c r="J22" s="9">
        <v>322.42</v>
      </c>
      <c r="K22" s="9">
        <v>0</v>
      </c>
      <c r="L22" s="9">
        <v>200</v>
      </c>
      <c r="M22" s="9">
        <v>0</v>
      </c>
      <c r="N22" s="38"/>
      <c r="O22" s="38"/>
      <c r="P22" s="9">
        <f t="shared" si="0"/>
        <v>841.6</v>
      </c>
      <c r="Q22" s="9">
        <f t="shared" si="3"/>
        <v>0</v>
      </c>
      <c r="R22" s="9">
        <f t="shared" si="4"/>
        <v>841.6</v>
      </c>
      <c r="S22" s="19" t="s">
        <v>18</v>
      </c>
      <c r="T22" s="21">
        <v>41960</v>
      </c>
      <c r="U22" s="21">
        <v>41966</v>
      </c>
    </row>
    <row r="23" spans="1:22" x14ac:dyDescent="0.25">
      <c r="A23" s="6">
        <v>20</v>
      </c>
      <c r="B23" s="38"/>
      <c r="C23" s="38"/>
      <c r="D23" s="38"/>
      <c r="E23" s="38"/>
      <c r="F23" s="9">
        <v>516</v>
      </c>
      <c r="G23" s="9">
        <v>0</v>
      </c>
      <c r="H23" s="9">
        <v>0</v>
      </c>
      <c r="I23" s="9">
        <v>0</v>
      </c>
      <c r="J23" s="9">
        <v>70.16</v>
      </c>
      <c r="K23" s="9">
        <v>0</v>
      </c>
      <c r="L23" s="9">
        <v>256.70999999999998</v>
      </c>
      <c r="M23" s="9">
        <v>0</v>
      </c>
      <c r="N23" s="38"/>
      <c r="O23" s="38"/>
      <c r="P23" s="9">
        <f t="shared" si="0"/>
        <v>842.86999999999989</v>
      </c>
      <c r="Q23" s="9">
        <f t="shared" si="3"/>
        <v>0</v>
      </c>
      <c r="R23" s="9">
        <f t="shared" si="4"/>
        <v>842.86999999999989</v>
      </c>
      <c r="S23" s="19" t="s">
        <v>19</v>
      </c>
      <c r="T23" s="21">
        <v>41967</v>
      </c>
      <c r="U23" s="21">
        <v>41973</v>
      </c>
      <c r="V23" t="s">
        <v>397</v>
      </c>
    </row>
    <row r="24" spans="1:22" x14ac:dyDescent="0.25">
      <c r="A24" s="6">
        <v>21</v>
      </c>
      <c r="B24" s="38"/>
      <c r="C24" s="38"/>
      <c r="D24" s="38"/>
      <c r="E24" s="38"/>
      <c r="F24" s="9">
        <v>84.59</v>
      </c>
      <c r="G24" s="9">
        <v>0</v>
      </c>
      <c r="H24" s="9">
        <v>190</v>
      </c>
      <c r="I24" s="9">
        <v>0</v>
      </c>
      <c r="J24" s="9">
        <v>202.63</v>
      </c>
      <c r="K24" s="9">
        <v>0</v>
      </c>
      <c r="L24" s="9">
        <v>320.55</v>
      </c>
      <c r="M24" s="9">
        <v>0</v>
      </c>
      <c r="N24" s="38"/>
      <c r="O24" s="38"/>
      <c r="P24" s="9">
        <f t="shared" si="0"/>
        <v>797.77</v>
      </c>
      <c r="Q24" s="9">
        <f t="shared" si="3"/>
        <v>0</v>
      </c>
      <c r="R24" s="9">
        <f t="shared" si="4"/>
        <v>797.77</v>
      </c>
      <c r="S24" s="19" t="s">
        <v>36</v>
      </c>
      <c r="T24" s="21">
        <v>41974</v>
      </c>
      <c r="U24" s="21">
        <v>41980</v>
      </c>
    </row>
    <row r="25" spans="1:22" x14ac:dyDescent="0.25">
      <c r="A25" s="6">
        <v>22</v>
      </c>
      <c r="B25" s="38"/>
      <c r="C25" s="38"/>
      <c r="D25" s="38"/>
      <c r="E25" s="38">
        <v>215.83</v>
      </c>
      <c r="F25" s="9">
        <v>235.83</v>
      </c>
      <c r="G25" s="9">
        <v>0</v>
      </c>
      <c r="H25" s="9">
        <v>137.94999999999999</v>
      </c>
      <c r="I25" s="9">
        <v>0</v>
      </c>
      <c r="J25" s="9">
        <v>143.41999999999999</v>
      </c>
      <c r="K25" s="9">
        <v>0</v>
      </c>
      <c r="L25" s="9">
        <v>208.03</v>
      </c>
      <c r="M25" s="9">
        <v>0</v>
      </c>
      <c r="N25" s="38"/>
      <c r="O25" s="38"/>
      <c r="P25" s="9">
        <f t="shared" si="0"/>
        <v>725.2299999999999</v>
      </c>
      <c r="Q25" s="9">
        <f t="shared" si="3"/>
        <v>0</v>
      </c>
      <c r="R25" s="9">
        <f t="shared" si="4"/>
        <v>725.2299999999999</v>
      </c>
      <c r="S25" s="19" t="s">
        <v>37</v>
      </c>
      <c r="T25" s="21">
        <v>41981</v>
      </c>
      <c r="U25" s="21">
        <v>41987</v>
      </c>
      <c r="V25" t="s">
        <v>398</v>
      </c>
    </row>
    <row r="26" spans="1:22" x14ac:dyDescent="0.25">
      <c r="A26" s="6">
        <v>23</v>
      </c>
      <c r="B26" s="38"/>
      <c r="C26" s="38"/>
      <c r="D26" s="38"/>
      <c r="E26" s="38"/>
      <c r="F26" s="9">
        <v>350.32</v>
      </c>
      <c r="G26" s="9">
        <v>0</v>
      </c>
      <c r="H26" s="9">
        <v>42.91</v>
      </c>
      <c r="I26" s="9">
        <v>0</v>
      </c>
      <c r="J26" s="9">
        <v>373.23</v>
      </c>
      <c r="K26" s="37">
        <v>0</v>
      </c>
      <c r="L26" s="9">
        <v>0</v>
      </c>
      <c r="M26" s="9">
        <v>0</v>
      </c>
      <c r="N26" s="38"/>
      <c r="O26" s="38"/>
      <c r="P26" s="9">
        <f t="shared" si="0"/>
        <v>766.46</v>
      </c>
      <c r="Q26" s="9">
        <f t="shared" si="3"/>
        <v>0</v>
      </c>
      <c r="R26" s="9">
        <f t="shared" si="4"/>
        <v>766.46</v>
      </c>
      <c r="S26" s="19" t="s">
        <v>38</v>
      </c>
      <c r="T26" s="21">
        <v>41988</v>
      </c>
      <c r="U26" s="21">
        <v>41994</v>
      </c>
    </row>
    <row r="27" spans="1:22" x14ac:dyDescent="0.25">
      <c r="A27" s="6"/>
      <c r="B27" s="38"/>
      <c r="C27" s="38"/>
      <c r="D27" s="38"/>
      <c r="E27" s="38"/>
      <c r="F27" s="8"/>
      <c r="G27" s="8"/>
      <c r="H27" s="8"/>
      <c r="I27" s="8"/>
      <c r="J27" s="8"/>
      <c r="K27" s="52"/>
      <c r="L27" s="9">
        <v>314.29000000000002</v>
      </c>
      <c r="M27" s="9">
        <v>0</v>
      </c>
      <c r="N27" s="38"/>
      <c r="O27" s="38"/>
      <c r="P27" s="9">
        <v>314.29000000000002</v>
      </c>
      <c r="Q27" s="9">
        <v>0</v>
      </c>
      <c r="R27" s="9"/>
      <c r="S27" s="19"/>
      <c r="T27" s="21"/>
      <c r="U27" s="21"/>
    </row>
    <row r="28" spans="1:22" x14ac:dyDescent="0.25">
      <c r="A28" s="6"/>
      <c r="B28" s="38"/>
      <c r="C28" s="38"/>
      <c r="D28" s="38"/>
      <c r="E28" s="38">
        <v>394</v>
      </c>
      <c r="F28" s="9">
        <v>88.32</v>
      </c>
      <c r="G28" s="9">
        <v>0</v>
      </c>
      <c r="H28" s="9">
        <v>0</v>
      </c>
      <c r="I28" s="9">
        <v>0</v>
      </c>
      <c r="J28" s="9">
        <v>191.3</v>
      </c>
      <c r="K28" s="37">
        <v>0</v>
      </c>
      <c r="L28" s="9">
        <v>122.57</v>
      </c>
      <c r="M28" s="9">
        <v>0</v>
      </c>
      <c r="N28" s="38"/>
      <c r="O28" s="38"/>
      <c r="P28" s="9">
        <v>402</v>
      </c>
      <c r="Q28" s="9"/>
      <c r="R28" s="9"/>
      <c r="S28" s="19"/>
      <c r="T28" s="21"/>
      <c r="U28" s="21"/>
      <c r="V28" t="s">
        <v>399</v>
      </c>
    </row>
    <row r="29" spans="1:22" x14ac:dyDescent="0.25">
      <c r="A29" s="6"/>
      <c r="B29" s="38"/>
      <c r="C29" s="38"/>
      <c r="D29" s="38"/>
      <c r="E29" s="38"/>
      <c r="F29" s="9">
        <v>0</v>
      </c>
      <c r="G29" s="9">
        <v>0</v>
      </c>
      <c r="H29" s="9">
        <v>40.409999999999997</v>
      </c>
      <c r="I29" s="9">
        <v>0</v>
      </c>
      <c r="J29" s="9">
        <v>40</v>
      </c>
      <c r="K29" s="37">
        <v>0</v>
      </c>
      <c r="L29" s="9">
        <v>100</v>
      </c>
      <c r="M29" s="9">
        <v>0</v>
      </c>
      <c r="N29" s="38"/>
      <c r="O29" s="38"/>
      <c r="P29" s="9"/>
      <c r="Q29" s="9"/>
      <c r="R29" s="9"/>
      <c r="S29" s="19"/>
      <c r="T29" s="21"/>
      <c r="U29" s="21"/>
    </row>
    <row r="30" spans="1:22" x14ac:dyDescent="0.25">
      <c r="A30" s="6"/>
      <c r="B30" s="38"/>
      <c r="C30" s="38"/>
      <c r="D30" s="38"/>
      <c r="E30" s="38"/>
      <c r="F30" s="9">
        <v>74.489999999999995</v>
      </c>
      <c r="G30" s="9">
        <v>0</v>
      </c>
      <c r="H30" s="9">
        <v>24.69</v>
      </c>
      <c r="I30" s="9">
        <v>0</v>
      </c>
      <c r="J30" s="9">
        <v>583.58000000000004</v>
      </c>
      <c r="K30" s="37">
        <v>0</v>
      </c>
      <c r="L30" s="9">
        <v>290.57</v>
      </c>
      <c r="M30" s="9">
        <v>0</v>
      </c>
      <c r="N30" s="38"/>
      <c r="O30" s="38"/>
      <c r="P30" s="9"/>
      <c r="Q30" s="9"/>
      <c r="R30" s="9"/>
      <c r="S30" s="19"/>
      <c r="T30" s="21"/>
      <c r="U30" s="21"/>
    </row>
    <row r="31" spans="1:22" x14ac:dyDescent="0.25">
      <c r="A31" s="6"/>
      <c r="B31" s="38"/>
      <c r="C31" s="38"/>
      <c r="D31" s="38"/>
      <c r="E31" s="38"/>
      <c r="F31" s="9">
        <v>242.02</v>
      </c>
      <c r="G31" s="9">
        <v>0</v>
      </c>
      <c r="H31" s="9">
        <v>76.63</v>
      </c>
      <c r="I31" s="9">
        <v>0</v>
      </c>
      <c r="J31" s="9">
        <v>216.64</v>
      </c>
      <c r="K31" s="37">
        <v>0</v>
      </c>
      <c r="L31" s="9">
        <v>100</v>
      </c>
      <c r="M31" s="9">
        <v>0</v>
      </c>
      <c r="N31" s="38"/>
      <c r="O31" s="38"/>
      <c r="P31" s="9"/>
      <c r="Q31" s="9"/>
      <c r="R31" s="9"/>
      <c r="S31" s="19"/>
      <c r="T31" s="21"/>
      <c r="U31" s="21"/>
    </row>
    <row r="32" spans="1:22" x14ac:dyDescent="0.25">
      <c r="A32" s="6"/>
      <c r="B32" s="38"/>
      <c r="C32" s="38"/>
      <c r="D32" s="38"/>
      <c r="E32" s="38"/>
      <c r="F32" s="9">
        <v>57.12</v>
      </c>
      <c r="G32" s="9">
        <v>0</v>
      </c>
      <c r="H32" s="9"/>
      <c r="I32" s="9"/>
      <c r="J32" s="9"/>
      <c r="K32" s="37"/>
      <c r="L32" s="9"/>
      <c r="M32" s="9"/>
      <c r="N32" s="38"/>
      <c r="O32" s="38"/>
      <c r="P32" s="9"/>
      <c r="Q32" s="9"/>
      <c r="R32" s="9"/>
      <c r="S32" s="19"/>
      <c r="T32" s="21"/>
      <c r="U32" s="21"/>
    </row>
    <row r="33" spans="1:21" x14ac:dyDescent="0.25">
      <c r="A33" s="6"/>
      <c r="B33" s="38"/>
      <c r="C33" s="38"/>
      <c r="D33" s="38"/>
      <c r="E33" s="38"/>
      <c r="F33" s="9"/>
      <c r="G33" s="9"/>
      <c r="H33" s="9"/>
      <c r="I33" s="9"/>
      <c r="J33" s="9"/>
      <c r="K33" s="37"/>
      <c r="L33" s="9"/>
      <c r="M33" s="9"/>
      <c r="N33" s="38"/>
      <c r="O33" s="38"/>
      <c r="P33" s="9"/>
      <c r="Q33" s="9"/>
      <c r="R33" s="9"/>
      <c r="S33" s="19"/>
      <c r="T33" s="21"/>
      <c r="U33" s="21"/>
    </row>
    <row r="34" spans="1:21" x14ac:dyDescent="0.25">
      <c r="A34" s="6"/>
      <c r="B34" s="38"/>
      <c r="C34" s="38"/>
      <c r="D34" s="38"/>
      <c r="E34" s="38"/>
      <c r="F34" s="9"/>
      <c r="G34" s="9"/>
      <c r="H34" s="9"/>
      <c r="I34" s="9"/>
      <c r="J34" s="9"/>
      <c r="K34" s="37"/>
      <c r="L34" s="9"/>
      <c r="M34" s="9"/>
      <c r="N34" s="38"/>
      <c r="O34" s="38"/>
      <c r="P34" s="9"/>
      <c r="Q34" s="9"/>
      <c r="R34" s="9"/>
      <c r="S34" s="19"/>
      <c r="T34" s="21"/>
      <c r="U34" s="21"/>
    </row>
    <row r="35" spans="1:21" x14ac:dyDescent="0.25">
      <c r="A35" s="6"/>
      <c r="B35" s="38"/>
      <c r="C35" s="38"/>
      <c r="D35" s="38"/>
      <c r="E35" s="38"/>
      <c r="F35" s="9"/>
      <c r="G35" s="9"/>
      <c r="H35" s="9"/>
      <c r="I35" s="9"/>
      <c r="J35" s="9"/>
      <c r="K35" s="37"/>
      <c r="L35" s="9"/>
      <c r="M35" s="9"/>
      <c r="N35" s="38"/>
      <c r="O35" s="38"/>
      <c r="P35" s="9"/>
      <c r="Q35" s="9"/>
      <c r="R35" s="9"/>
      <c r="S35" s="19"/>
      <c r="T35" s="21"/>
      <c r="U35" s="21"/>
    </row>
    <row r="36" spans="1:21" x14ac:dyDescent="0.25">
      <c r="A36" s="6"/>
      <c r="B36" s="38"/>
      <c r="C36" s="38"/>
      <c r="D36" s="38"/>
      <c r="E36" s="38"/>
      <c r="F36" s="9"/>
      <c r="G36" s="9"/>
      <c r="H36" s="9"/>
      <c r="I36" s="9"/>
      <c r="J36" s="9"/>
      <c r="K36" s="37"/>
      <c r="L36" s="9"/>
      <c r="M36" s="9"/>
      <c r="N36" s="38"/>
      <c r="O36" s="38"/>
      <c r="P36" s="9"/>
      <c r="Q36" s="9"/>
      <c r="R36" s="9"/>
      <c r="S36" s="19"/>
      <c r="T36" s="21"/>
      <c r="U36" s="21"/>
    </row>
    <row r="37" spans="1:21" x14ac:dyDescent="0.25">
      <c r="A37" s="6"/>
      <c r="B37" s="38"/>
      <c r="C37" s="38"/>
      <c r="D37" s="38"/>
      <c r="E37" s="38"/>
      <c r="F37" s="9"/>
      <c r="G37" s="9"/>
      <c r="H37" s="9"/>
      <c r="I37" s="9"/>
      <c r="J37" s="9"/>
      <c r="K37" s="37"/>
      <c r="L37" s="9"/>
      <c r="M37" s="9"/>
      <c r="N37" s="38"/>
      <c r="O37" s="38"/>
      <c r="P37" s="9"/>
      <c r="Q37" s="9"/>
      <c r="R37" s="9"/>
      <c r="S37" s="19"/>
      <c r="T37" s="21"/>
      <c r="U37" s="21"/>
    </row>
    <row r="38" spans="1:21" x14ac:dyDescent="0.25">
      <c r="A38" s="6"/>
      <c r="B38" s="38"/>
      <c r="C38" s="38"/>
      <c r="D38" s="38"/>
      <c r="E38" s="38"/>
      <c r="F38" s="9"/>
      <c r="G38" s="9"/>
      <c r="H38" s="9"/>
      <c r="I38" s="9"/>
      <c r="J38" s="9"/>
      <c r="K38" s="37"/>
      <c r="L38" s="9"/>
      <c r="M38" s="9"/>
      <c r="N38" s="38"/>
      <c r="O38" s="38"/>
      <c r="P38" s="9"/>
      <c r="Q38" s="9"/>
      <c r="R38" s="9"/>
      <c r="S38" s="19"/>
      <c r="T38" s="21"/>
      <c r="U38" s="21"/>
    </row>
    <row r="39" spans="1:21" x14ac:dyDescent="0.25">
      <c r="A39" s="6">
        <v>24</v>
      </c>
      <c r="B39" s="38"/>
      <c r="C39" s="38"/>
      <c r="D39" s="38"/>
      <c r="E39" s="38"/>
      <c r="F39" s="9"/>
      <c r="G39" s="9"/>
      <c r="H39" s="9"/>
      <c r="I39" s="9"/>
      <c r="J39" s="9"/>
      <c r="K39" s="37"/>
      <c r="L39" s="9"/>
      <c r="M39" s="9"/>
      <c r="N39" s="38"/>
      <c r="O39" s="38"/>
      <c r="P39" s="9"/>
      <c r="Q39" s="9"/>
      <c r="R39" s="9"/>
      <c r="S39" s="19" t="s">
        <v>39</v>
      </c>
      <c r="T39" s="21">
        <v>41995</v>
      </c>
      <c r="U39" s="21">
        <v>42001</v>
      </c>
    </row>
    <row r="40" spans="1:21" x14ac:dyDescent="0.25">
      <c r="A40" s="6"/>
      <c r="B40" s="38"/>
      <c r="C40" s="38"/>
      <c r="D40" s="38"/>
      <c r="E40" s="38"/>
      <c r="F40" s="9"/>
      <c r="G40" s="9"/>
      <c r="H40" s="9"/>
      <c r="I40" s="9"/>
      <c r="J40" s="9"/>
      <c r="K40" s="37"/>
      <c r="L40" s="9"/>
      <c r="M40" s="9"/>
      <c r="N40" s="38"/>
      <c r="O40" s="38"/>
      <c r="P40" s="9"/>
      <c r="Q40" s="9"/>
      <c r="R40" s="9"/>
      <c r="S40" s="19"/>
      <c r="T40" s="21"/>
      <c r="U40" s="21"/>
    </row>
    <row r="41" spans="1:21" x14ac:dyDescent="0.25">
      <c r="A41" s="6"/>
      <c r="B41" s="38"/>
      <c r="C41" s="38"/>
      <c r="D41" s="38"/>
      <c r="E41" s="38"/>
      <c r="F41" s="9"/>
      <c r="G41" s="9"/>
      <c r="H41" s="9"/>
      <c r="I41" s="9"/>
      <c r="J41" s="9"/>
      <c r="K41" s="37"/>
      <c r="L41" s="9"/>
      <c r="M41" s="9"/>
      <c r="N41" s="38"/>
      <c r="O41" s="38"/>
      <c r="P41" s="9"/>
      <c r="Q41" s="9"/>
      <c r="R41" s="9"/>
      <c r="S41" s="19"/>
      <c r="T41" s="21"/>
      <c r="U41" s="21"/>
    </row>
    <row r="42" spans="1:21" x14ac:dyDescent="0.25">
      <c r="A42" s="6"/>
      <c r="B42" s="38"/>
      <c r="C42" s="38"/>
      <c r="D42" s="38"/>
      <c r="E42" s="38"/>
      <c r="F42" s="9"/>
      <c r="G42" s="9"/>
      <c r="H42" s="9"/>
      <c r="I42" s="9"/>
      <c r="J42" s="9"/>
      <c r="K42" s="37"/>
      <c r="L42" s="9"/>
      <c r="M42" s="9"/>
      <c r="N42" s="38"/>
      <c r="O42" s="38"/>
      <c r="P42" s="9"/>
      <c r="Q42" s="9"/>
      <c r="R42" s="9"/>
      <c r="S42" s="19"/>
      <c r="T42" s="21"/>
      <c r="U42" s="21"/>
    </row>
    <row r="43" spans="1:21" x14ac:dyDescent="0.25">
      <c r="A43" s="6">
        <v>25</v>
      </c>
      <c r="B43" s="38"/>
      <c r="C43" s="38"/>
      <c r="D43" s="38"/>
      <c r="E43" s="38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37">
        <v>0</v>
      </c>
      <c r="L43" s="9">
        <v>314.29000000000002</v>
      </c>
      <c r="M43" s="9">
        <v>0</v>
      </c>
      <c r="N43" s="38"/>
      <c r="O43" s="38"/>
      <c r="P43" s="9">
        <v>314.19</v>
      </c>
      <c r="Q43" s="9"/>
      <c r="R43" s="9"/>
      <c r="S43" s="19" t="s">
        <v>40</v>
      </c>
      <c r="T43" s="21">
        <v>42002</v>
      </c>
      <c r="U43" s="21">
        <v>42008</v>
      </c>
    </row>
    <row r="44" spans="1:21" x14ac:dyDescent="0.25">
      <c r="A44" s="16" t="s">
        <v>169</v>
      </c>
      <c r="B44" s="38"/>
      <c r="C44" s="38"/>
      <c r="D44" s="38"/>
      <c r="E44" s="38"/>
      <c r="F44" s="12">
        <f t="shared" ref="F44:M44" si="5">AVERAGE(F4:F43)</f>
        <v>138.28464285714284</v>
      </c>
      <c r="G44" s="12">
        <f t="shared" si="5"/>
        <v>0</v>
      </c>
      <c r="H44" s="12">
        <f t="shared" si="5"/>
        <v>105.40962962962961</v>
      </c>
      <c r="I44" s="12">
        <f t="shared" si="5"/>
        <v>0</v>
      </c>
      <c r="J44" s="12">
        <f t="shared" si="5"/>
        <v>193.46148148148151</v>
      </c>
      <c r="K44" s="12">
        <f t="shared" si="5"/>
        <v>0</v>
      </c>
      <c r="L44" s="12">
        <f t="shared" si="5"/>
        <v>203.85285714285712</v>
      </c>
      <c r="M44" s="12">
        <f t="shared" si="5"/>
        <v>0</v>
      </c>
      <c r="N44" s="39"/>
      <c r="O44" s="39"/>
      <c r="P44" s="12">
        <f>AVERAGE(P4:P43)</f>
        <v>632.11719999999991</v>
      </c>
      <c r="Q44" s="12">
        <f>AVERAGE(Q4:Q43)</f>
        <v>0</v>
      </c>
      <c r="R44" s="12">
        <f>AVERAGE(R4:R43)</f>
        <v>671.47499999999991</v>
      </c>
      <c r="S44" s="40" t="s">
        <v>170</v>
      </c>
      <c r="T44" s="21"/>
      <c r="U44" s="21"/>
    </row>
    <row r="46" spans="1:21" x14ac:dyDescent="0.25">
      <c r="Q46" s="30"/>
    </row>
  </sheetData>
  <mergeCells count="8">
    <mergeCell ref="N2:O2"/>
    <mergeCell ref="P2:Q2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>
      <selection activeCell="R41" sqref="R4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5"/>
  <sheetViews>
    <sheetView workbookViewId="0">
      <selection activeCell="G15" sqref="G15"/>
    </sheetView>
  </sheetViews>
  <sheetFormatPr defaultRowHeight="15" x14ac:dyDescent="0.25"/>
  <cols>
    <col min="1" max="1" width="9.85546875" customWidth="1"/>
    <col min="2" max="2" width="7" customWidth="1"/>
    <col min="3" max="3" width="10" customWidth="1"/>
    <col min="4" max="4" width="17.5703125" customWidth="1"/>
    <col min="5" max="5" width="16.42578125" customWidth="1"/>
    <col min="6" max="6" width="10.140625" customWidth="1"/>
    <col min="7" max="8" width="18.7109375" customWidth="1"/>
    <col min="9" max="9" width="20.140625" customWidth="1"/>
    <col min="10" max="10" width="14.7109375" customWidth="1"/>
    <col min="11" max="11" width="13.7109375" customWidth="1"/>
    <col min="12" max="12" width="15.5703125" customWidth="1"/>
  </cols>
  <sheetData>
    <row r="1" spans="1:12" x14ac:dyDescent="0.25">
      <c r="D1" s="41" t="s">
        <v>350</v>
      </c>
      <c r="E1" s="41" t="s">
        <v>351</v>
      </c>
      <c r="F1" s="41" t="s">
        <v>373</v>
      </c>
      <c r="G1" s="41" t="s">
        <v>355</v>
      </c>
      <c r="H1" s="41" t="s">
        <v>353</v>
      </c>
      <c r="I1" s="41" t="s">
        <v>354</v>
      </c>
      <c r="J1" s="41" t="s">
        <v>352</v>
      </c>
      <c r="K1" s="41" t="s">
        <v>29</v>
      </c>
      <c r="L1" s="41" t="s">
        <v>384</v>
      </c>
    </row>
    <row r="2" spans="1:12" x14ac:dyDescent="0.25">
      <c r="A2" s="55" t="s">
        <v>221</v>
      </c>
      <c r="B2" s="21" t="s">
        <v>356</v>
      </c>
      <c r="C2" s="21">
        <v>41876</v>
      </c>
      <c r="D2" s="7"/>
      <c r="E2" s="7"/>
      <c r="F2" s="7">
        <f>SUM(K2*0.13)</f>
        <v>0</v>
      </c>
      <c r="G2" s="7"/>
      <c r="H2" s="7"/>
      <c r="I2" s="7"/>
      <c r="J2" s="7">
        <f>SUM(D2:I2)</f>
        <v>0</v>
      </c>
      <c r="K2" s="7"/>
      <c r="L2" s="7">
        <f>SUM(K2-J2)</f>
        <v>0</v>
      </c>
    </row>
    <row r="3" spans="1:12" x14ac:dyDescent="0.25">
      <c r="A3" s="56"/>
      <c r="B3" s="21" t="s">
        <v>357</v>
      </c>
      <c r="C3" s="21">
        <v>41877</v>
      </c>
      <c r="D3" s="7"/>
      <c r="E3" s="7"/>
      <c r="F3" s="7"/>
      <c r="G3" s="7"/>
      <c r="H3" s="7"/>
      <c r="I3" s="7"/>
      <c r="J3" s="7"/>
      <c r="K3" s="7"/>
      <c r="L3" s="7"/>
    </row>
    <row r="4" spans="1:12" x14ac:dyDescent="0.25">
      <c r="A4" s="56"/>
      <c r="B4" s="21" t="s">
        <v>358</v>
      </c>
      <c r="C4" s="21">
        <v>41878</v>
      </c>
      <c r="D4" s="7"/>
      <c r="E4" s="7"/>
      <c r="F4" s="7"/>
      <c r="G4" s="7"/>
      <c r="H4" s="7"/>
      <c r="I4" s="7"/>
      <c r="J4" s="7"/>
      <c r="K4" s="7"/>
      <c r="L4" s="7"/>
    </row>
    <row r="5" spans="1:12" x14ac:dyDescent="0.25">
      <c r="A5" s="56"/>
      <c r="B5" s="21" t="s">
        <v>359</v>
      </c>
      <c r="C5" s="21">
        <v>41879</v>
      </c>
      <c r="D5" s="7"/>
      <c r="E5" s="7"/>
      <c r="F5" s="7"/>
      <c r="G5" s="7"/>
      <c r="H5" s="7"/>
      <c r="I5" s="7"/>
      <c r="J5" s="7"/>
      <c r="K5" s="7"/>
      <c r="L5" s="7"/>
    </row>
    <row r="6" spans="1:12" x14ac:dyDescent="0.25">
      <c r="A6" s="56"/>
      <c r="B6" s="21" t="s">
        <v>360</v>
      </c>
      <c r="C6" s="21">
        <v>41880</v>
      </c>
      <c r="D6" s="7"/>
      <c r="E6" s="7"/>
      <c r="F6" s="7"/>
      <c r="G6" s="7"/>
      <c r="H6" s="7"/>
      <c r="I6" s="7"/>
      <c r="J6" s="7"/>
      <c r="K6" s="7"/>
      <c r="L6" s="7"/>
    </row>
    <row r="7" spans="1:12" x14ac:dyDescent="0.25">
      <c r="A7" s="56"/>
      <c r="B7" s="21" t="s">
        <v>361</v>
      </c>
      <c r="C7" s="21">
        <v>41881</v>
      </c>
      <c r="D7" s="7"/>
      <c r="E7" s="7"/>
      <c r="F7" s="7"/>
      <c r="G7" s="7"/>
      <c r="H7" s="7"/>
      <c r="I7" s="7"/>
      <c r="J7" s="7"/>
      <c r="K7" s="7"/>
      <c r="L7" s="7"/>
    </row>
    <row r="8" spans="1:12" ht="15.75" thickBot="1" x14ac:dyDescent="0.3">
      <c r="A8" s="57"/>
      <c r="B8" s="42" t="s">
        <v>362</v>
      </c>
      <c r="C8" s="42">
        <v>41882</v>
      </c>
      <c r="D8" s="50"/>
      <c r="E8" s="50"/>
      <c r="F8" s="50"/>
      <c r="G8" s="50"/>
      <c r="H8" s="50"/>
      <c r="I8" s="50"/>
      <c r="J8" s="50"/>
      <c r="K8" s="50"/>
      <c r="L8" s="50"/>
    </row>
    <row r="9" spans="1:12" ht="16.5" thickTop="1" thickBot="1" x14ac:dyDescent="0.3">
      <c r="A9" s="44" t="s">
        <v>363</v>
      </c>
      <c r="B9" s="45"/>
      <c r="C9" s="46"/>
      <c r="D9" s="51">
        <f>SUM(D2:D8)</f>
        <v>0</v>
      </c>
      <c r="E9" s="51">
        <f t="shared" ref="E9:L9" si="0">SUM(E2:E8)</f>
        <v>0</v>
      </c>
      <c r="F9" s="51">
        <f t="shared" si="0"/>
        <v>0</v>
      </c>
      <c r="G9" s="51">
        <f t="shared" si="0"/>
        <v>0</v>
      </c>
      <c r="H9" s="51">
        <f t="shared" si="0"/>
        <v>0</v>
      </c>
      <c r="I9" s="51">
        <f t="shared" si="0"/>
        <v>0</v>
      </c>
      <c r="J9" s="51">
        <f t="shared" si="0"/>
        <v>0</v>
      </c>
      <c r="K9" s="51">
        <f t="shared" si="0"/>
        <v>0</v>
      </c>
      <c r="L9" s="51">
        <f t="shared" si="0"/>
        <v>0</v>
      </c>
    </row>
    <row r="10" spans="1:12" ht="15.75" thickTop="1" x14ac:dyDescent="0.25">
      <c r="A10" s="55" t="s">
        <v>222</v>
      </c>
      <c r="B10" s="21" t="s">
        <v>356</v>
      </c>
      <c r="C10" s="43">
        <v>41883</v>
      </c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56"/>
      <c r="B11" s="21" t="s">
        <v>357</v>
      </c>
      <c r="C11" s="43">
        <v>41884</v>
      </c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56"/>
      <c r="B12" s="21" t="s">
        <v>358</v>
      </c>
      <c r="C12" s="43">
        <v>41885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56"/>
      <c r="B13" s="21" t="s">
        <v>359</v>
      </c>
      <c r="C13" s="43">
        <v>41886</v>
      </c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56"/>
      <c r="B14" s="21" t="s">
        <v>360</v>
      </c>
      <c r="C14" s="43">
        <v>41887</v>
      </c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56"/>
      <c r="B15" s="21" t="s">
        <v>361</v>
      </c>
      <c r="C15" s="43">
        <v>41888</v>
      </c>
      <c r="D15" s="11"/>
      <c r="E15" s="11"/>
      <c r="F15" s="11"/>
      <c r="G15" s="11"/>
      <c r="H15" s="11"/>
      <c r="I15" s="11"/>
      <c r="J15" s="11"/>
      <c r="K15" s="11"/>
      <c r="L15" s="11"/>
    </row>
    <row r="16" spans="1:12" ht="15.75" thickBot="1" x14ac:dyDescent="0.3">
      <c r="A16" s="57"/>
      <c r="B16" s="42" t="s">
        <v>362</v>
      </c>
      <c r="C16" s="43">
        <v>41889</v>
      </c>
      <c r="D16" s="47"/>
      <c r="E16" s="47"/>
      <c r="F16" s="47"/>
      <c r="G16" s="47"/>
      <c r="H16" s="47"/>
      <c r="I16" s="47"/>
      <c r="J16" s="47"/>
      <c r="K16" s="47"/>
      <c r="L16" s="47"/>
    </row>
    <row r="17" spans="1:12" ht="16.5" thickTop="1" thickBot="1" x14ac:dyDescent="0.3">
      <c r="A17" s="44" t="s">
        <v>364</v>
      </c>
      <c r="B17" s="45"/>
      <c r="C17" s="46"/>
      <c r="D17" s="48"/>
      <c r="E17" s="49"/>
      <c r="F17" s="49"/>
      <c r="G17" s="49"/>
      <c r="H17" s="49"/>
      <c r="I17" s="49"/>
      <c r="J17" s="49"/>
      <c r="K17" s="49"/>
      <c r="L17" s="49"/>
    </row>
    <row r="18" spans="1:12" ht="15.75" thickTop="1" x14ac:dyDescent="0.25">
      <c r="A18" s="55" t="s">
        <v>223</v>
      </c>
      <c r="B18" s="21" t="s">
        <v>356</v>
      </c>
      <c r="C18" s="21">
        <v>41890</v>
      </c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56"/>
      <c r="B19" s="21" t="s">
        <v>357</v>
      </c>
      <c r="C19" s="21">
        <v>41891</v>
      </c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56"/>
      <c r="B20" s="21" t="s">
        <v>358</v>
      </c>
      <c r="C20" s="21">
        <v>41892</v>
      </c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56"/>
      <c r="B21" s="21" t="s">
        <v>359</v>
      </c>
      <c r="C21" s="21">
        <v>41893</v>
      </c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56"/>
      <c r="B22" s="21" t="s">
        <v>360</v>
      </c>
      <c r="C22" s="21">
        <v>41894</v>
      </c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56"/>
      <c r="B23" s="21" t="s">
        <v>361</v>
      </c>
      <c r="C23" s="21">
        <v>41895</v>
      </c>
      <c r="D23" s="11"/>
      <c r="E23" s="11"/>
      <c r="F23" s="11"/>
      <c r="G23" s="11"/>
      <c r="H23" s="11"/>
      <c r="I23" s="11"/>
      <c r="J23" s="11"/>
      <c r="K23" s="11"/>
      <c r="L23" s="11"/>
    </row>
    <row r="24" spans="1:12" ht="15.75" thickBot="1" x14ac:dyDescent="0.3">
      <c r="A24" s="57"/>
      <c r="B24" s="42" t="s">
        <v>362</v>
      </c>
      <c r="C24" s="21">
        <v>41896</v>
      </c>
      <c r="D24" s="47"/>
      <c r="E24" s="47"/>
      <c r="F24" s="47"/>
      <c r="G24" s="47"/>
      <c r="H24" s="47"/>
      <c r="I24" s="47"/>
      <c r="J24" s="47"/>
      <c r="K24" s="47"/>
      <c r="L24" s="47"/>
    </row>
    <row r="25" spans="1:12" ht="16.5" thickTop="1" thickBot="1" x14ac:dyDescent="0.3">
      <c r="A25" s="44" t="s">
        <v>365</v>
      </c>
      <c r="B25" s="45"/>
      <c r="C25" s="46"/>
      <c r="D25" s="48"/>
      <c r="E25" s="49"/>
      <c r="F25" s="49"/>
      <c r="G25" s="49"/>
      <c r="H25" s="49"/>
      <c r="I25" s="49"/>
      <c r="J25" s="49"/>
      <c r="K25" s="49"/>
      <c r="L25" s="49"/>
    </row>
    <row r="26" spans="1:12" ht="15.75" thickTop="1" x14ac:dyDescent="0.25">
      <c r="A26" s="55" t="s">
        <v>224</v>
      </c>
      <c r="B26" s="21" t="s">
        <v>356</v>
      </c>
      <c r="C26" s="21">
        <v>41897</v>
      </c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56"/>
      <c r="B27" s="21" t="s">
        <v>357</v>
      </c>
      <c r="C27" s="21">
        <v>41898</v>
      </c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56"/>
      <c r="B28" s="21" t="s">
        <v>358</v>
      </c>
      <c r="C28" s="21">
        <v>41899</v>
      </c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56"/>
      <c r="B29" s="21" t="s">
        <v>359</v>
      </c>
      <c r="C29" s="21">
        <v>41900</v>
      </c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56"/>
      <c r="B30" s="21" t="s">
        <v>360</v>
      </c>
      <c r="C30" s="21">
        <v>41901</v>
      </c>
      <c r="D30" s="11"/>
      <c r="E30" s="11"/>
      <c r="F30" s="11"/>
      <c r="G30" s="11"/>
      <c r="H30" s="11"/>
      <c r="I30" s="11"/>
      <c r="J30" s="11"/>
      <c r="K30" s="11"/>
      <c r="L30" s="11"/>
    </row>
    <row r="31" spans="1:12" x14ac:dyDescent="0.25">
      <c r="A31" s="56"/>
      <c r="B31" s="21" t="s">
        <v>361</v>
      </c>
      <c r="C31" s="21">
        <v>41902</v>
      </c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5.75" thickBot="1" x14ac:dyDescent="0.3">
      <c r="A32" s="57"/>
      <c r="B32" s="42" t="s">
        <v>362</v>
      </c>
      <c r="C32" s="21">
        <v>41903</v>
      </c>
      <c r="D32" s="47"/>
      <c r="E32" s="47"/>
      <c r="F32" s="47"/>
      <c r="G32" s="47"/>
      <c r="H32" s="47"/>
      <c r="I32" s="47"/>
      <c r="J32" s="47"/>
      <c r="K32" s="47"/>
      <c r="L32" s="47"/>
    </row>
    <row r="33" spans="1:12" ht="16.5" thickTop="1" thickBot="1" x14ac:dyDescent="0.3">
      <c r="A33" s="44" t="s">
        <v>366</v>
      </c>
      <c r="B33" s="45"/>
      <c r="C33" s="46"/>
      <c r="D33" s="48"/>
      <c r="E33" s="49"/>
      <c r="F33" s="49"/>
      <c r="G33" s="49"/>
      <c r="H33" s="49"/>
      <c r="I33" s="49"/>
      <c r="J33" s="49"/>
      <c r="K33" s="49"/>
      <c r="L33" s="49"/>
    </row>
    <row r="34" spans="1:12" ht="15.75" thickTop="1" x14ac:dyDescent="0.25">
      <c r="A34" s="55" t="s">
        <v>225</v>
      </c>
      <c r="B34" s="21" t="s">
        <v>356</v>
      </c>
      <c r="C34" s="21">
        <v>41904</v>
      </c>
      <c r="D34" s="11"/>
      <c r="E34" s="11"/>
      <c r="F34" s="11"/>
      <c r="G34" s="11"/>
      <c r="H34" s="11"/>
      <c r="I34" s="11"/>
      <c r="J34" s="11"/>
      <c r="K34" s="11"/>
      <c r="L34" s="11"/>
    </row>
    <row r="35" spans="1:12" x14ac:dyDescent="0.25">
      <c r="A35" s="56"/>
      <c r="B35" s="21" t="s">
        <v>357</v>
      </c>
      <c r="C35" s="21">
        <v>41905</v>
      </c>
      <c r="D35" s="11"/>
      <c r="E35" s="11"/>
      <c r="F35" s="11"/>
      <c r="G35" s="11"/>
      <c r="H35" s="11"/>
      <c r="I35" s="11"/>
      <c r="J35" s="11"/>
      <c r="K35" s="11"/>
      <c r="L35" s="11"/>
    </row>
    <row r="36" spans="1:12" x14ac:dyDescent="0.25">
      <c r="A36" s="56"/>
      <c r="B36" s="21" t="s">
        <v>358</v>
      </c>
      <c r="C36" s="21">
        <v>41906</v>
      </c>
      <c r="D36" s="11"/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A37" s="56"/>
      <c r="B37" s="21" t="s">
        <v>359</v>
      </c>
      <c r="C37" s="21">
        <v>41907</v>
      </c>
      <c r="D37" s="11"/>
      <c r="E37" s="11"/>
      <c r="F37" s="11"/>
      <c r="G37" s="11"/>
      <c r="H37" s="11"/>
      <c r="I37" s="11"/>
      <c r="J37" s="11"/>
      <c r="K37" s="11"/>
      <c r="L37" s="11"/>
    </row>
    <row r="38" spans="1:12" x14ac:dyDescent="0.25">
      <c r="A38" s="56"/>
      <c r="B38" s="21" t="s">
        <v>360</v>
      </c>
      <c r="C38" s="21">
        <v>41908</v>
      </c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A39" s="56"/>
      <c r="B39" s="21" t="s">
        <v>361</v>
      </c>
      <c r="C39" s="21">
        <v>41909</v>
      </c>
      <c r="D39" s="11"/>
      <c r="E39" s="11"/>
      <c r="F39" s="11"/>
      <c r="G39" s="11"/>
      <c r="H39" s="11"/>
      <c r="I39" s="11"/>
      <c r="J39" s="11"/>
      <c r="K39" s="11"/>
      <c r="L39" s="11"/>
    </row>
    <row r="40" spans="1:12" ht="15.75" thickBot="1" x14ac:dyDescent="0.3">
      <c r="A40" s="57"/>
      <c r="B40" s="42" t="s">
        <v>362</v>
      </c>
      <c r="C40" s="21">
        <v>41910</v>
      </c>
      <c r="D40" s="47"/>
      <c r="E40" s="47"/>
      <c r="F40" s="47"/>
      <c r="G40" s="47"/>
      <c r="H40" s="47"/>
      <c r="I40" s="47"/>
      <c r="J40" s="47"/>
      <c r="K40" s="47"/>
      <c r="L40" s="47"/>
    </row>
    <row r="41" spans="1:12" ht="16.5" thickTop="1" thickBot="1" x14ac:dyDescent="0.3">
      <c r="A41" s="44" t="s">
        <v>367</v>
      </c>
      <c r="B41" s="45"/>
      <c r="C41" s="46"/>
      <c r="D41" s="48"/>
      <c r="E41" s="49"/>
      <c r="F41" s="49"/>
      <c r="G41" s="49"/>
      <c r="H41" s="49"/>
      <c r="I41" s="49"/>
      <c r="J41" s="49"/>
      <c r="K41" s="49"/>
      <c r="L41" s="49"/>
    </row>
    <row r="42" spans="1:12" ht="15.75" thickTop="1" x14ac:dyDescent="0.25">
      <c r="A42" s="55" t="s">
        <v>226</v>
      </c>
      <c r="B42" s="21" t="s">
        <v>356</v>
      </c>
      <c r="C42" s="21">
        <v>41911</v>
      </c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A43" s="56"/>
      <c r="B43" s="21" t="s">
        <v>357</v>
      </c>
      <c r="C43" s="21">
        <v>41912</v>
      </c>
      <c r="D43" s="11"/>
      <c r="E43" s="11"/>
      <c r="F43" s="11"/>
      <c r="G43" s="11"/>
      <c r="H43" s="11"/>
      <c r="I43" s="11"/>
      <c r="J43" s="11"/>
      <c r="K43" s="11"/>
      <c r="L43" s="11"/>
    </row>
    <row r="44" spans="1:12" x14ac:dyDescent="0.25">
      <c r="A44" s="56"/>
      <c r="B44" s="21" t="s">
        <v>358</v>
      </c>
      <c r="C44" s="21">
        <v>41913</v>
      </c>
      <c r="D44" s="11"/>
      <c r="E44" s="11"/>
      <c r="F44" s="11"/>
      <c r="G44" s="11"/>
      <c r="H44" s="11"/>
      <c r="I44" s="11"/>
      <c r="J44" s="11"/>
      <c r="K44" s="11"/>
      <c r="L44" s="11"/>
    </row>
    <row r="45" spans="1:12" x14ac:dyDescent="0.25">
      <c r="A45" s="56"/>
      <c r="B45" s="21" t="s">
        <v>359</v>
      </c>
      <c r="C45" s="21">
        <v>41914</v>
      </c>
      <c r="D45" s="11"/>
      <c r="E45" s="11"/>
      <c r="F45" s="11"/>
      <c r="G45" s="11"/>
      <c r="H45" s="11"/>
      <c r="I45" s="11"/>
      <c r="J45" s="11"/>
      <c r="K45" s="11"/>
      <c r="L45" s="11"/>
    </row>
    <row r="46" spans="1:12" x14ac:dyDescent="0.25">
      <c r="A46" s="56"/>
      <c r="B46" s="21" t="s">
        <v>360</v>
      </c>
      <c r="C46" s="21">
        <v>41915</v>
      </c>
      <c r="D46" s="11"/>
      <c r="E46" s="11"/>
      <c r="F46" s="11"/>
      <c r="G46" s="11"/>
      <c r="H46" s="11"/>
      <c r="I46" s="11"/>
      <c r="J46" s="11"/>
      <c r="K46" s="11"/>
      <c r="L46" s="11"/>
    </row>
    <row r="47" spans="1:12" x14ac:dyDescent="0.25">
      <c r="A47" s="56"/>
      <c r="B47" s="21" t="s">
        <v>361</v>
      </c>
      <c r="C47" s="21">
        <v>41916</v>
      </c>
      <c r="D47" s="11"/>
      <c r="E47" s="11"/>
      <c r="F47" s="11"/>
      <c r="G47" s="11"/>
      <c r="H47" s="11"/>
      <c r="I47" s="11"/>
      <c r="J47" s="11"/>
      <c r="K47" s="11"/>
      <c r="L47" s="11"/>
    </row>
    <row r="48" spans="1:12" ht="15.75" thickBot="1" x14ac:dyDescent="0.3">
      <c r="A48" s="57"/>
      <c r="B48" s="42" t="s">
        <v>362</v>
      </c>
      <c r="C48" s="21">
        <v>41917</v>
      </c>
      <c r="D48" s="47"/>
      <c r="E48" s="47"/>
      <c r="F48" s="47"/>
      <c r="G48" s="47"/>
      <c r="H48" s="47"/>
      <c r="I48" s="47"/>
      <c r="J48" s="47"/>
      <c r="K48" s="47"/>
      <c r="L48" s="47"/>
    </row>
    <row r="49" spans="1:12" ht="16.5" thickTop="1" thickBot="1" x14ac:dyDescent="0.3">
      <c r="A49" s="44" t="s">
        <v>368</v>
      </c>
      <c r="B49" s="45"/>
      <c r="C49" s="46"/>
      <c r="D49" s="48"/>
      <c r="E49" s="49"/>
      <c r="F49" s="49"/>
      <c r="G49" s="49"/>
      <c r="H49" s="49"/>
      <c r="I49" s="49"/>
      <c r="J49" s="49"/>
      <c r="K49" s="49"/>
      <c r="L49" s="49"/>
    </row>
    <row r="50" spans="1:12" ht="15.75" thickTop="1" x14ac:dyDescent="0.25">
      <c r="A50" s="55" t="s">
        <v>227</v>
      </c>
      <c r="B50" s="21" t="s">
        <v>356</v>
      </c>
      <c r="C50" s="21">
        <v>41918</v>
      </c>
      <c r="D50" s="11"/>
      <c r="E50" s="11"/>
      <c r="F50" s="11"/>
      <c r="G50" s="11"/>
      <c r="H50" s="11"/>
      <c r="I50" s="11"/>
      <c r="J50" s="11"/>
      <c r="K50" s="11"/>
      <c r="L50" s="11"/>
    </row>
    <row r="51" spans="1:12" x14ac:dyDescent="0.25">
      <c r="A51" s="56"/>
      <c r="B51" s="21" t="s">
        <v>357</v>
      </c>
      <c r="C51" s="21">
        <v>41919</v>
      </c>
      <c r="D51" s="11"/>
      <c r="E51" s="11"/>
      <c r="F51" s="11"/>
      <c r="G51" s="11"/>
      <c r="H51" s="11"/>
      <c r="I51" s="11"/>
      <c r="J51" s="11"/>
      <c r="K51" s="11"/>
      <c r="L51" s="11"/>
    </row>
    <row r="52" spans="1:12" x14ac:dyDescent="0.25">
      <c r="A52" s="56"/>
      <c r="B52" s="21" t="s">
        <v>358</v>
      </c>
      <c r="C52" s="21">
        <v>41920</v>
      </c>
      <c r="D52" s="11"/>
      <c r="E52" s="11"/>
      <c r="F52" s="11"/>
      <c r="G52" s="11"/>
      <c r="H52" s="11"/>
      <c r="I52" s="11"/>
      <c r="J52" s="11"/>
      <c r="K52" s="11"/>
      <c r="L52" s="11"/>
    </row>
    <row r="53" spans="1:12" x14ac:dyDescent="0.25">
      <c r="A53" s="56"/>
      <c r="B53" s="21" t="s">
        <v>359</v>
      </c>
      <c r="C53" s="21">
        <v>41921</v>
      </c>
      <c r="D53" s="11"/>
      <c r="E53" s="11"/>
      <c r="F53" s="11"/>
      <c r="G53" s="11"/>
      <c r="H53" s="11"/>
      <c r="I53" s="11"/>
      <c r="J53" s="11"/>
      <c r="K53" s="11"/>
      <c r="L53" s="11"/>
    </row>
    <row r="54" spans="1:12" x14ac:dyDescent="0.25">
      <c r="A54" s="56"/>
      <c r="B54" s="21" t="s">
        <v>360</v>
      </c>
      <c r="C54" s="21">
        <v>41922</v>
      </c>
      <c r="D54" s="11"/>
      <c r="E54" s="11"/>
      <c r="F54" s="11"/>
      <c r="G54" s="11"/>
      <c r="H54" s="11"/>
      <c r="I54" s="11"/>
      <c r="J54" s="11"/>
      <c r="K54" s="11"/>
      <c r="L54" s="11"/>
    </row>
    <row r="55" spans="1:12" x14ac:dyDescent="0.25">
      <c r="A55" s="56"/>
      <c r="B55" s="21" t="s">
        <v>361</v>
      </c>
      <c r="C55" s="21">
        <v>41923</v>
      </c>
      <c r="D55" s="11"/>
      <c r="E55" s="11"/>
      <c r="F55" s="11"/>
      <c r="G55" s="11"/>
      <c r="H55" s="11"/>
      <c r="I55" s="11"/>
      <c r="J55" s="11"/>
      <c r="K55" s="11"/>
      <c r="L55" s="11"/>
    </row>
    <row r="56" spans="1:12" ht="15.75" thickBot="1" x14ac:dyDescent="0.3">
      <c r="A56" s="57"/>
      <c r="B56" s="42" t="s">
        <v>362</v>
      </c>
      <c r="C56" s="21">
        <v>41924</v>
      </c>
      <c r="D56" s="47"/>
      <c r="E56" s="47"/>
      <c r="F56" s="47"/>
      <c r="G56" s="47"/>
      <c r="H56" s="47"/>
      <c r="I56" s="47"/>
      <c r="J56" s="47"/>
      <c r="K56" s="47"/>
      <c r="L56" s="47"/>
    </row>
    <row r="57" spans="1:12" ht="16.5" thickTop="1" thickBot="1" x14ac:dyDescent="0.3">
      <c r="A57" s="44" t="s">
        <v>369</v>
      </c>
      <c r="B57" s="45"/>
      <c r="C57" s="46"/>
      <c r="D57" s="48"/>
      <c r="E57" s="49"/>
      <c r="F57" s="49"/>
      <c r="G57" s="49"/>
      <c r="H57" s="49"/>
      <c r="I57" s="49"/>
      <c r="J57" s="49"/>
      <c r="K57" s="49"/>
      <c r="L57" s="49"/>
    </row>
    <row r="58" spans="1:12" ht="15.75" thickTop="1" x14ac:dyDescent="0.25">
      <c r="A58" s="55" t="s">
        <v>228</v>
      </c>
      <c r="B58" s="21" t="s">
        <v>356</v>
      </c>
      <c r="C58" s="21">
        <v>41925</v>
      </c>
      <c r="D58" s="11"/>
      <c r="E58" s="11"/>
      <c r="F58" s="11"/>
      <c r="G58" s="11"/>
      <c r="H58" s="11"/>
      <c r="I58" s="11"/>
      <c r="J58" s="11"/>
      <c r="K58" s="11"/>
      <c r="L58" s="11"/>
    </row>
    <row r="59" spans="1:12" x14ac:dyDescent="0.25">
      <c r="A59" s="56"/>
      <c r="B59" s="21" t="s">
        <v>357</v>
      </c>
      <c r="C59" s="21">
        <v>41926</v>
      </c>
      <c r="D59" s="11"/>
      <c r="E59" s="11"/>
      <c r="F59" s="11"/>
      <c r="G59" s="11"/>
      <c r="H59" s="11"/>
      <c r="I59" s="11"/>
      <c r="J59" s="11"/>
      <c r="K59" s="11"/>
      <c r="L59" s="11"/>
    </row>
    <row r="60" spans="1:12" x14ac:dyDescent="0.25">
      <c r="A60" s="56"/>
      <c r="B60" s="21" t="s">
        <v>358</v>
      </c>
      <c r="C60" s="21">
        <v>41927</v>
      </c>
      <c r="D60" s="11"/>
      <c r="E60" s="11"/>
      <c r="F60" s="11"/>
      <c r="G60" s="11"/>
      <c r="H60" s="11"/>
      <c r="I60" s="11"/>
      <c r="J60" s="11"/>
      <c r="K60" s="11"/>
      <c r="L60" s="11"/>
    </row>
    <row r="61" spans="1:12" x14ac:dyDescent="0.25">
      <c r="A61" s="56"/>
      <c r="B61" s="21" t="s">
        <v>359</v>
      </c>
      <c r="C61" s="21">
        <v>41928</v>
      </c>
      <c r="D61" s="11"/>
      <c r="E61" s="11"/>
      <c r="F61" s="11"/>
      <c r="G61" s="11"/>
      <c r="H61" s="11"/>
      <c r="I61" s="11"/>
      <c r="J61" s="11"/>
      <c r="K61" s="11"/>
      <c r="L61" s="11"/>
    </row>
    <row r="62" spans="1:12" x14ac:dyDescent="0.25">
      <c r="A62" s="56"/>
      <c r="B62" s="21" t="s">
        <v>360</v>
      </c>
      <c r="C62" s="21">
        <v>41929</v>
      </c>
      <c r="D62" s="11"/>
      <c r="E62" s="11"/>
      <c r="F62" s="11"/>
      <c r="G62" s="11"/>
      <c r="H62" s="11"/>
      <c r="I62" s="11"/>
      <c r="J62" s="11"/>
      <c r="K62" s="11"/>
      <c r="L62" s="11"/>
    </row>
    <row r="63" spans="1:12" x14ac:dyDescent="0.25">
      <c r="A63" s="56"/>
      <c r="B63" s="21" t="s">
        <v>361</v>
      </c>
      <c r="C63" s="21">
        <v>41930</v>
      </c>
      <c r="D63" s="11"/>
      <c r="E63" s="11"/>
      <c r="F63" s="11"/>
      <c r="G63" s="11"/>
      <c r="H63" s="11"/>
      <c r="I63" s="11"/>
      <c r="J63" s="11"/>
      <c r="K63" s="11"/>
      <c r="L63" s="11"/>
    </row>
    <row r="64" spans="1:12" ht="15.75" thickBot="1" x14ac:dyDescent="0.3">
      <c r="A64" s="57"/>
      <c r="B64" s="42" t="s">
        <v>362</v>
      </c>
      <c r="C64" s="21">
        <v>41931</v>
      </c>
      <c r="D64" s="47"/>
      <c r="E64" s="47"/>
      <c r="F64" s="47"/>
      <c r="G64" s="47"/>
      <c r="H64" s="47"/>
      <c r="I64" s="47"/>
      <c r="J64" s="47"/>
      <c r="K64" s="47"/>
      <c r="L64" s="47"/>
    </row>
    <row r="65" spans="1:16" ht="16.5" thickTop="1" thickBot="1" x14ac:dyDescent="0.3">
      <c r="A65" s="44" t="s">
        <v>370</v>
      </c>
      <c r="B65" s="45"/>
      <c r="C65" s="46"/>
      <c r="D65" s="48"/>
      <c r="E65" s="49"/>
      <c r="F65" s="49"/>
      <c r="G65" s="49"/>
      <c r="H65" s="49"/>
      <c r="I65" s="49"/>
      <c r="J65" s="49"/>
      <c r="K65" s="49"/>
      <c r="L65" s="49"/>
    </row>
    <row r="66" spans="1:16" ht="15.75" thickTop="1" x14ac:dyDescent="0.25">
      <c r="A66" s="55" t="s">
        <v>229</v>
      </c>
      <c r="B66" s="21" t="s">
        <v>356</v>
      </c>
      <c r="C66" s="21">
        <v>41932</v>
      </c>
      <c r="D66" s="11"/>
      <c r="E66" s="11"/>
      <c r="F66" s="11"/>
      <c r="G66" s="11"/>
      <c r="H66" s="11"/>
      <c r="I66" s="11"/>
      <c r="J66" s="11"/>
      <c r="K66" s="11"/>
      <c r="L66" s="11"/>
    </row>
    <row r="67" spans="1:16" x14ac:dyDescent="0.25">
      <c r="A67" s="56"/>
      <c r="B67" s="21" t="s">
        <v>357</v>
      </c>
      <c r="C67" s="21">
        <v>41933</v>
      </c>
      <c r="D67" s="11"/>
      <c r="E67" s="11"/>
      <c r="F67" s="11"/>
      <c r="G67" s="11"/>
      <c r="H67" s="11"/>
      <c r="I67" s="11"/>
      <c r="J67" s="11"/>
      <c r="K67" s="11"/>
      <c r="L67" s="11"/>
    </row>
    <row r="68" spans="1:16" x14ac:dyDescent="0.25">
      <c r="A68" s="56"/>
      <c r="B68" s="21" t="s">
        <v>358</v>
      </c>
      <c r="C68" s="21">
        <v>41934</v>
      </c>
      <c r="D68" s="11"/>
      <c r="E68" s="11"/>
      <c r="F68" s="11"/>
      <c r="G68" s="11"/>
      <c r="H68" s="11"/>
      <c r="I68" s="11"/>
      <c r="J68" s="11"/>
      <c r="K68" s="11"/>
      <c r="L68" s="11"/>
    </row>
    <row r="69" spans="1:16" x14ac:dyDescent="0.25">
      <c r="A69" s="56"/>
      <c r="B69" s="21" t="s">
        <v>359</v>
      </c>
      <c r="C69" s="21">
        <v>41935</v>
      </c>
      <c r="D69" s="11"/>
      <c r="E69" s="11"/>
      <c r="F69" s="11"/>
      <c r="G69" s="11"/>
      <c r="H69" s="11"/>
      <c r="I69" s="11"/>
      <c r="J69" s="11"/>
      <c r="K69" s="11"/>
      <c r="L69" s="11"/>
      <c r="P69" t="s">
        <v>349</v>
      </c>
    </row>
    <row r="70" spans="1:16" x14ac:dyDescent="0.25">
      <c r="A70" s="56"/>
      <c r="B70" s="21" t="s">
        <v>360</v>
      </c>
      <c r="C70" s="21">
        <v>41936</v>
      </c>
      <c r="D70" s="11"/>
      <c r="E70" s="11"/>
      <c r="F70" s="11"/>
      <c r="G70" s="11"/>
      <c r="H70" s="11"/>
      <c r="I70" s="11"/>
      <c r="J70" s="11"/>
      <c r="K70" s="11"/>
      <c r="L70" s="11"/>
    </row>
    <row r="71" spans="1:16" x14ac:dyDescent="0.25">
      <c r="A71" s="56"/>
      <c r="B71" s="21" t="s">
        <v>361</v>
      </c>
      <c r="C71" s="21">
        <v>41937</v>
      </c>
      <c r="D71" s="11"/>
      <c r="E71" s="11"/>
      <c r="F71" s="11"/>
      <c r="G71" s="11"/>
      <c r="H71" s="11"/>
      <c r="I71" s="11"/>
      <c r="J71" s="11"/>
      <c r="K71" s="11"/>
      <c r="L71" s="11"/>
    </row>
    <row r="72" spans="1:16" ht="15.75" thickBot="1" x14ac:dyDescent="0.3">
      <c r="A72" s="57"/>
      <c r="B72" s="42" t="s">
        <v>362</v>
      </c>
      <c r="C72" s="21">
        <v>41938</v>
      </c>
      <c r="D72" s="47"/>
      <c r="E72" s="47"/>
      <c r="F72" s="47"/>
      <c r="G72" s="47"/>
      <c r="H72" s="47"/>
      <c r="I72" s="47"/>
      <c r="J72" s="47"/>
      <c r="K72" s="47"/>
      <c r="L72" s="47"/>
    </row>
    <row r="73" spans="1:16" ht="16.5" thickTop="1" thickBot="1" x14ac:dyDescent="0.3">
      <c r="A73" s="44" t="s">
        <v>371</v>
      </c>
      <c r="B73" s="45"/>
      <c r="C73" s="46"/>
      <c r="D73" s="48"/>
      <c r="E73" s="49"/>
      <c r="F73" s="49"/>
      <c r="G73" s="49"/>
      <c r="H73" s="49"/>
      <c r="I73" s="49"/>
      <c r="J73" s="49"/>
      <c r="K73" s="49"/>
      <c r="L73" s="49"/>
    </row>
    <row r="74" spans="1:16" ht="15.75" thickTop="1" x14ac:dyDescent="0.25">
      <c r="A74" s="55" t="s">
        <v>230</v>
      </c>
      <c r="B74" s="21" t="s">
        <v>356</v>
      </c>
      <c r="C74" s="21">
        <v>41939</v>
      </c>
      <c r="D74" s="11"/>
      <c r="E74" s="11"/>
      <c r="F74" s="11"/>
      <c r="G74" s="11"/>
      <c r="H74" s="11"/>
      <c r="I74" s="11"/>
      <c r="J74" s="11"/>
      <c r="K74" s="11"/>
      <c r="L74" s="11"/>
    </row>
    <row r="75" spans="1:16" x14ac:dyDescent="0.25">
      <c r="A75" s="56"/>
      <c r="B75" s="21" t="s">
        <v>357</v>
      </c>
      <c r="C75" s="21">
        <v>41940</v>
      </c>
      <c r="D75" s="11"/>
      <c r="E75" s="11"/>
      <c r="F75" s="11"/>
      <c r="G75" s="11"/>
      <c r="H75" s="11"/>
      <c r="I75" s="11"/>
      <c r="J75" s="11"/>
      <c r="K75" s="11"/>
      <c r="L75" s="11"/>
    </row>
    <row r="76" spans="1:16" x14ac:dyDescent="0.25">
      <c r="A76" s="56"/>
      <c r="B76" s="21" t="s">
        <v>358</v>
      </c>
      <c r="C76" s="21">
        <v>41941</v>
      </c>
      <c r="D76" s="11"/>
      <c r="E76" s="11"/>
      <c r="F76" s="11"/>
      <c r="G76" s="11"/>
      <c r="H76" s="11"/>
      <c r="I76" s="11"/>
      <c r="J76" s="11"/>
      <c r="K76" s="11"/>
      <c r="L76" s="11"/>
    </row>
    <row r="77" spans="1:16" x14ac:dyDescent="0.25">
      <c r="A77" s="56"/>
      <c r="B77" s="21" t="s">
        <v>359</v>
      </c>
      <c r="C77" s="21">
        <v>41942</v>
      </c>
      <c r="D77" s="11"/>
      <c r="E77" s="11"/>
      <c r="F77" s="11"/>
      <c r="G77" s="11"/>
      <c r="H77" s="11"/>
      <c r="I77" s="11"/>
      <c r="J77" s="11"/>
      <c r="K77" s="11"/>
      <c r="L77" s="11"/>
    </row>
    <row r="78" spans="1:16" x14ac:dyDescent="0.25">
      <c r="A78" s="56"/>
      <c r="B78" s="21" t="s">
        <v>360</v>
      </c>
      <c r="C78" s="21">
        <v>41943</v>
      </c>
      <c r="D78" s="11"/>
      <c r="E78" s="11"/>
      <c r="F78" s="11"/>
      <c r="G78" s="11"/>
      <c r="H78" s="11"/>
      <c r="I78" s="11"/>
      <c r="J78" s="11"/>
      <c r="K78" s="11"/>
      <c r="L78" s="11"/>
    </row>
    <row r="79" spans="1:16" x14ac:dyDescent="0.25">
      <c r="A79" s="56"/>
      <c r="B79" s="21" t="s">
        <v>361</v>
      </c>
      <c r="C79" s="21">
        <v>41944</v>
      </c>
      <c r="D79" s="11"/>
      <c r="E79" s="11"/>
      <c r="F79" s="11"/>
      <c r="G79" s="11"/>
      <c r="H79" s="11"/>
      <c r="I79" s="11"/>
      <c r="J79" s="11"/>
      <c r="K79" s="11"/>
      <c r="L79" s="11"/>
    </row>
    <row r="80" spans="1:16" ht="15.75" thickBot="1" x14ac:dyDescent="0.3">
      <c r="A80" s="57"/>
      <c r="B80" s="42" t="s">
        <v>362</v>
      </c>
      <c r="C80" s="21">
        <v>41945</v>
      </c>
      <c r="D80" s="47"/>
      <c r="E80" s="47"/>
      <c r="F80" s="47"/>
      <c r="G80" s="47"/>
      <c r="H80" s="47"/>
      <c r="I80" s="47"/>
      <c r="J80" s="47"/>
      <c r="K80" s="47"/>
      <c r="L80" s="47"/>
    </row>
    <row r="81" spans="1:12" ht="16.5" thickTop="1" thickBot="1" x14ac:dyDescent="0.3">
      <c r="A81" s="44" t="s">
        <v>372</v>
      </c>
      <c r="B81" s="45"/>
      <c r="C81" s="46"/>
      <c r="D81" s="48"/>
      <c r="E81" s="49"/>
      <c r="F81" s="49"/>
      <c r="G81" s="49"/>
      <c r="H81" s="49"/>
      <c r="I81" s="49"/>
      <c r="J81" s="49"/>
      <c r="K81" s="49"/>
      <c r="L81" s="49"/>
    </row>
    <row r="82" spans="1:12" ht="15.75" thickTop="1" x14ac:dyDescent="0.25">
      <c r="A82" s="55" t="s">
        <v>231</v>
      </c>
      <c r="B82" s="21" t="s">
        <v>356</v>
      </c>
      <c r="C82" s="21">
        <v>41946</v>
      </c>
      <c r="D82" s="11"/>
      <c r="E82" s="11"/>
      <c r="F82" s="11"/>
      <c r="G82" s="11"/>
      <c r="H82" s="11"/>
      <c r="I82" s="11"/>
      <c r="J82" s="11"/>
      <c r="K82" s="11"/>
      <c r="L82" s="11"/>
    </row>
    <row r="83" spans="1:12" x14ac:dyDescent="0.25">
      <c r="A83" s="56"/>
      <c r="B83" s="21" t="s">
        <v>357</v>
      </c>
      <c r="C83" s="21">
        <v>41947</v>
      </c>
      <c r="D83" s="11"/>
      <c r="E83" s="11"/>
      <c r="F83" s="11"/>
      <c r="G83" s="11"/>
      <c r="H83" s="11"/>
      <c r="I83" s="11"/>
      <c r="J83" s="11"/>
      <c r="K83" s="11"/>
      <c r="L83" s="11"/>
    </row>
    <row r="84" spans="1:12" x14ac:dyDescent="0.25">
      <c r="A84" s="56"/>
      <c r="B84" s="21" t="s">
        <v>358</v>
      </c>
      <c r="C84" s="21">
        <v>41948</v>
      </c>
      <c r="D84" s="11"/>
      <c r="E84" s="11"/>
      <c r="F84" s="11"/>
      <c r="G84" s="11"/>
      <c r="H84" s="11"/>
      <c r="I84" s="11"/>
      <c r="J84" s="11"/>
      <c r="K84" s="11"/>
      <c r="L84" s="11"/>
    </row>
    <row r="85" spans="1:12" x14ac:dyDescent="0.25">
      <c r="A85" s="56"/>
      <c r="B85" s="21" t="s">
        <v>359</v>
      </c>
      <c r="C85" s="21">
        <v>41949</v>
      </c>
      <c r="D85" s="11"/>
      <c r="E85" s="11"/>
      <c r="F85" s="11"/>
      <c r="G85" s="11"/>
      <c r="H85" s="11"/>
      <c r="I85" s="11"/>
      <c r="J85" s="11"/>
      <c r="K85" s="11"/>
      <c r="L85" s="11"/>
    </row>
    <row r="86" spans="1:12" x14ac:dyDescent="0.25">
      <c r="A86" s="56"/>
      <c r="B86" s="21" t="s">
        <v>360</v>
      </c>
      <c r="C86" s="21">
        <v>41950</v>
      </c>
      <c r="D86" s="11"/>
      <c r="E86" s="11"/>
      <c r="F86" s="11"/>
      <c r="G86" s="11"/>
      <c r="H86" s="11"/>
      <c r="I86" s="11"/>
      <c r="J86" s="11"/>
      <c r="K86" s="11"/>
      <c r="L86" s="11"/>
    </row>
    <row r="87" spans="1:12" x14ac:dyDescent="0.25">
      <c r="A87" s="56"/>
      <c r="B87" s="21" t="s">
        <v>361</v>
      </c>
      <c r="C87" s="21">
        <v>41951</v>
      </c>
      <c r="D87" s="11"/>
      <c r="E87" s="11"/>
      <c r="F87" s="11"/>
      <c r="G87" s="11"/>
      <c r="H87" s="11"/>
      <c r="I87" s="11"/>
      <c r="J87" s="11"/>
      <c r="K87" s="11"/>
      <c r="L87" s="11"/>
    </row>
    <row r="88" spans="1:12" ht="15.75" thickBot="1" x14ac:dyDescent="0.3">
      <c r="A88" s="57"/>
      <c r="B88" s="42" t="s">
        <v>362</v>
      </c>
      <c r="C88" s="21">
        <v>41952</v>
      </c>
      <c r="D88" s="47"/>
      <c r="E88" s="47"/>
      <c r="F88" s="47"/>
      <c r="G88" s="47"/>
      <c r="H88" s="47"/>
      <c r="I88" s="47"/>
      <c r="J88" s="47"/>
      <c r="K88" s="47"/>
      <c r="L88" s="47"/>
    </row>
    <row r="89" spans="1:12" ht="16.5" thickTop="1" thickBot="1" x14ac:dyDescent="0.3">
      <c r="A89" s="44" t="s">
        <v>374</v>
      </c>
      <c r="B89" s="45"/>
      <c r="C89" s="46"/>
      <c r="D89" s="48"/>
      <c r="E89" s="49"/>
      <c r="F89" s="49"/>
      <c r="G89" s="49"/>
      <c r="H89" s="49"/>
      <c r="I89" s="49"/>
      <c r="J89" s="49"/>
      <c r="K89" s="49"/>
      <c r="L89" s="49"/>
    </row>
    <row r="90" spans="1:12" ht="15.75" thickTop="1" x14ac:dyDescent="0.25">
      <c r="A90" s="55" t="s">
        <v>232</v>
      </c>
      <c r="B90" s="21" t="s">
        <v>356</v>
      </c>
      <c r="C90" s="21">
        <v>41953</v>
      </c>
      <c r="D90" s="11"/>
      <c r="E90" s="11"/>
      <c r="F90" s="11"/>
      <c r="G90" s="11"/>
      <c r="H90" s="11"/>
      <c r="I90" s="11"/>
      <c r="J90" s="11"/>
      <c r="K90" s="11"/>
      <c r="L90" s="11"/>
    </row>
    <row r="91" spans="1:12" x14ac:dyDescent="0.25">
      <c r="A91" s="56"/>
      <c r="B91" s="21" t="s">
        <v>357</v>
      </c>
      <c r="C91" s="21">
        <v>41954</v>
      </c>
      <c r="D91" s="11"/>
      <c r="E91" s="11"/>
      <c r="F91" s="11"/>
      <c r="G91" s="11"/>
      <c r="H91" s="11"/>
      <c r="I91" s="11"/>
      <c r="J91" s="11"/>
      <c r="K91" s="11"/>
      <c r="L91" s="11"/>
    </row>
    <row r="92" spans="1:12" x14ac:dyDescent="0.25">
      <c r="A92" s="56"/>
      <c r="B92" s="21" t="s">
        <v>358</v>
      </c>
      <c r="C92" s="21">
        <v>41955</v>
      </c>
      <c r="D92" s="11"/>
      <c r="E92" s="11"/>
      <c r="F92" s="11"/>
      <c r="G92" s="11"/>
      <c r="H92" s="11"/>
      <c r="I92" s="11"/>
      <c r="J92" s="11"/>
      <c r="K92" s="11"/>
      <c r="L92" s="11"/>
    </row>
    <row r="93" spans="1:12" x14ac:dyDescent="0.25">
      <c r="A93" s="56"/>
      <c r="B93" s="21" t="s">
        <v>359</v>
      </c>
      <c r="C93" s="21">
        <v>41956</v>
      </c>
      <c r="D93" s="11"/>
      <c r="E93" s="11"/>
      <c r="F93" s="11"/>
      <c r="G93" s="11"/>
      <c r="H93" s="11"/>
      <c r="I93" s="11"/>
      <c r="J93" s="11"/>
      <c r="K93" s="11"/>
      <c r="L93" s="11"/>
    </row>
    <row r="94" spans="1:12" x14ac:dyDescent="0.25">
      <c r="A94" s="56"/>
      <c r="B94" s="21" t="s">
        <v>360</v>
      </c>
      <c r="C94" s="21">
        <v>41957</v>
      </c>
      <c r="D94" s="11"/>
      <c r="E94" s="11"/>
      <c r="F94" s="11"/>
      <c r="G94" s="11"/>
      <c r="H94" s="11"/>
      <c r="I94" s="11"/>
      <c r="J94" s="11"/>
      <c r="K94" s="11"/>
      <c r="L94" s="11"/>
    </row>
    <row r="95" spans="1:12" x14ac:dyDescent="0.25">
      <c r="A95" s="56"/>
      <c r="B95" s="21" t="s">
        <v>361</v>
      </c>
      <c r="C95" s="21">
        <v>41958</v>
      </c>
      <c r="D95" s="11"/>
      <c r="E95" s="11"/>
      <c r="F95" s="11"/>
      <c r="G95" s="11"/>
      <c r="H95" s="11"/>
      <c r="I95" s="11"/>
      <c r="J95" s="11"/>
      <c r="K95" s="11"/>
      <c r="L95" s="11"/>
    </row>
    <row r="96" spans="1:12" ht="15.75" thickBot="1" x14ac:dyDescent="0.3">
      <c r="A96" s="57"/>
      <c r="B96" s="42" t="s">
        <v>362</v>
      </c>
      <c r="C96" s="21">
        <v>41959</v>
      </c>
      <c r="D96" s="47"/>
      <c r="E96" s="47"/>
      <c r="F96" s="47"/>
      <c r="G96" s="47"/>
      <c r="H96" s="47"/>
      <c r="I96" s="47"/>
      <c r="J96" s="47"/>
      <c r="K96" s="47"/>
      <c r="L96" s="47"/>
    </row>
    <row r="97" spans="1:12" ht="16.5" thickTop="1" thickBot="1" x14ac:dyDescent="0.3">
      <c r="A97" s="44" t="s">
        <v>375</v>
      </c>
      <c r="B97" s="45"/>
      <c r="C97" s="46"/>
      <c r="D97" s="48"/>
      <c r="E97" s="49"/>
      <c r="F97" s="49"/>
      <c r="G97" s="49"/>
      <c r="H97" s="49"/>
      <c r="I97" s="49"/>
      <c r="J97" s="49"/>
      <c r="K97" s="49"/>
      <c r="L97" s="49"/>
    </row>
    <row r="98" spans="1:12" ht="15.75" thickTop="1" x14ac:dyDescent="0.25">
      <c r="A98" s="55" t="s">
        <v>233</v>
      </c>
      <c r="B98" s="21" t="s">
        <v>356</v>
      </c>
      <c r="C98" s="21">
        <v>41960</v>
      </c>
      <c r="D98" s="11"/>
      <c r="E98" s="11"/>
      <c r="F98" s="11"/>
      <c r="G98" s="11"/>
      <c r="H98" s="11"/>
      <c r="I98" s="11"/>
      <c r="J98" s="11"/>
      <c r="K98" s="11"/>
      <c r="L98" s="11"/>
    </row>
    <row r="99" spans="1:12" x14ac:dyDescent="0.25">
      <c r="A99" s="56"/>
      <c r="B99" s="21" t="s">
        <v>357</v>
      </c>
      <c r="C99" s="21">
        <v>41961</v>
      </c>
      <c r="D99" s="11"/>
      <c r="E99" s="11"/>
      <c r="F99" s="11"/>
      <c r="G99" s="11"/>
      <c r="H99" s="11"/>
      <c r="I99" s="11"/>
      <c r="J99" s="11"/>
      <c r="K99" s="11"/>
      <c r="L99" s="11"/>
    </row>
    <row r="100" spans="1:12" x14ac:dyDescent="0.25">
      <c r="A100" s="56"/>
      <c r="B100" s="21" t="s">
        <v>358</v>
      </c>
      <c r="C100" s="21">
        <v>41962</v>
      </c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 x14ac:dyDescent="0.25">
      <c r="A101" s="56"/>
      <c r="B101" s="21" t="s">
        <v>359</v>
      </c>
      <c r="C101" s="21">
        <v>41963</v>
      </c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 x14ac:dyDescent="0.25">
      <c r="A102" s="56"/>
      <c r="B102" s="21" t="s">
        <v>360</v>
      </c>
      <c r="C102" s="21">
        <v>41964</v>
      </c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 x14ac:dyDescent="0.25">
      <c r="A103" s="56"/>
      <c r="B103" s="21" t="s">
        <v>361</v>
      </c>
      <c r="C103" s="21">
        <v>41965</v>
      </c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 ht="15.75" thickBot="1" x14ac:dyDescent="0.3">
      <c r="A104" s="57"/>
      <c r="B104" s="42" t="s">
        <v>362</v>
      </c>
      <c r="C104" s="21">
        <v>41966</v>
      </c>
      <c r="D104" s="47"/>
      <c r="E104" s="47"/>
      <c r="F104" s="47"/>
      <c r="G104" s="47"/>
      <c r="H104" s="47"/>
      <c r="I104" s="47"/>
      <c r="J104" s="47"/>
      <c r="K104" s="47"/>
      <c r="L104" s="47"/>
    </row>
    <row r="105" spans="1:12" ht="16.5" thickTop="1" thickBot="1" x14ac:dyDescent="0.3">
      <c r="A105" s="44" t="s">
        <v>376</v>
      </c>
      <c r="B105" s="45"/>
      <c r="C105" s="46"/>
      <c r="D105" s="48"/>
      <c r="E105" s="49"/>
      <c r="F105" s="49"/>
      <c r="G105" s="49"/>
      <c r="H105" s="49"/>
      <c r="I105" s="49"/>
      <c r="J105" s="49"/>
      <c r="K105" s="49"/>
      <c r="L105" s="49"/>
    </row>
    <row r="106" spans="1:12" ht="15.75" thickTop="1" x14ac:dyDescent="0.25">
      <c r="A106" s="55" t="s">
        <v>234</v>
      </c>
      <c r="B106" s="21" t="s">
        <v>356</v>
      </c>
      <c r="C106" s="21">
        <v>41967</v>
      </c>
      <c r="D106" s="11"/>
      <c r="E106" s="11"/>
      <c r="F106" s="11"/>
      <c r="G106" s="11"/>
      <c r="H106" s="11"/>
      <c r="I106" s="11"/>
      <c r="J106" s="11"/>
      <c r="K106" s="11"/>
      <c r="L106" s="11"/>
    </row>
    <row r="107" spans="1:12" x14ac:dyDescent="0.25">
      <c r="A107" s="56"/>
      <c r="B107" s="21" t="s">
        <v>357</v>
      </c>
      <c r="C107" s="21">
        <v>41968</v>
      </c>
      <c r="D107" s="11"/>
      <c r="E107" s="11"/>
      <c r="F107" s="11"/>
      <c r="G107" s="11"/>
      <c r="H107" s="11"/>
      <c r="I107" s="11"/>
      <c r="J107" s="11"/>
      <c r="K107" s="11"/>
      <c r="L107" s="11"/>
    </row>
    <row r="108" spans="1:12" x14ac:dyDescent="0.25">
      <c r="A108" s="56"/>
      <c r="B108" s="21" t="s">
        <v>358</v>
      </c>
      <c r="C108" s="21">
        <v>41969</v>
      </c>
      <c r="D108" s="11"/>
      <c r="E108" s="11"/>
      <c r="F108" s="11"/>
      <c r="G108" s="11"/>
      <c r="H108" s="11"/>
      <c r="I108" s="11"/>
      <c r="J108" s="11"/>
      <c r="K108" s="11"/>
      <c r="L108" s="11"/>
    </row>
    <row r="109" spans="1:12" x14ac:dyDescent="0.25">
      <c r="A109" s="56"/>
      <c r="B109" s="21" t="s">
        <v>359</v>
      </c>
      <c r="C109" s="21">
        <v>41970</v>
      </c>
      <c r="D109" s="11"/>
      <c r="E109" s="11"/>
      <c r="F109" s="11"/>
      <c r="G109" s="11"/>
      <c r="H109" s="11"/>
      <c r="I109" s="11"/>
      <c r="J109" s="11"/>
      <c r="K109" s="11"/>
      <c r="L109" s="11"/>
    </row>
    <row r="110" spans="1:12" x14ac:dyDescent="0.25">
      <c r="A110" s="56"/>
      <c r="B110" s="21" t="s">
        <v>360</v>
      </c>
      <c r="C110" s="21">
        <v>41971</v>
      </c>
      <c r="D110" s="11"/>
      <c r="E110" s="11"/>
      <c r="F110" s="11"/>
      <c r="G110" s="11"/>
      <c r="H110" s="11"/>
      <c r="I110" s="11"/>
      <c r="J110" s="11"/>
      <c r="K110" s="11"/>
      <c r="L110" s="11"/>
    </row>
    <row r="111" spans="1:12" x14ac:dyDescent="0.25">
      <c r="A111" s="56"/>
      <c r="B111" s="21" t="s">
        <v>361</v>
      </c>
      <c r="C111" s="21">
        <v>41972</v>
      </c>
      <c r="D111" s="11"/>
      <c r="E111" s="11"/>
      <c r="F111" s="11"/>
      <c r="G111" s="11"/>
      <c r="H111" s="11"/>
      <c r="I111" s="11"/>
      <c r="J111" s="11"/>
      <c r="K111" s="11"/>
      <c r="L111" s="11"/>
    </row>
    <row r="112" spans="1:12" ht="15.75" thickBot="1" x14ac:dyDescent="0.3">
      <c r="A112" s="57"/>
      <c r="B112" s="42" t="s">
        <v>362</v>
      </c>
      <c r="C112" s="21">
        <v>41973</v>
      </c>
      <c r="D112" s="47"/>
      <c r="E112" s="47"/>
      <c r="F112" s="47"/>
      <c r="G112" s="47"/>
      <c r="H112" s="47"/>
      <c r="I112" s="47"/>
      <c r="J112" s="47"/>
      <c r="K112" s="47"/>
      <c r="L112" s="47"/>
    </row>
    <row r="113" spans="1:12" ht="16.5" thickTop="1" thickBot="1" x14ac:dyDescent="0.3">
      <c r="A113" s="44" t="s">
        <v>377</v>
      </c>
      <c r="B113" s="45"/>
      <c r="C113" s="46"/>
      <c r="D113" s="48"/>
      <c r="E113" s="49"/>
      <c r="F113" s="49"/>
      <c r="G113" s="49"/>
      <c r="H113" s="49"/>
      <c r="I113" s="49"/>
      <c r="J113" s="49"/>
      <c r="K113" s="49"/>
      <c r="L113" s="49"/>
    </row>
    <row r="114" spans="1:12" ht="15.75" thickTop="1" x14ac:dyDescent="0.25">
      <c r="A114" s="55" t="s">
        <v>235</v>
      </c>
      <c r="B114" s="21" t="s">
        <v>356</v>
      </c>
      <c r="C114" s="21">
        <v>41974</v>
      </c>
      <c r="D114" s="11"/>
      <c r="E114" s="11"/>
      <c r="F114" s="11"/>
      <c r="G114" s="11"/>
      <c r="H114" s="11"/>
      <c r="I114" s="11"/>
      <c r="J114" s="11"/>
      <c r="K114" s="11"/>
      <c r="L114" s="11"/>
    </row>
    <row r="115" spans="1:12" x14ac:dyDescent="0.25">
      <c r="A115" s="56"/>
      <c r="B115" s="21" t="s">
        <v>357</v>
      </c>
      <c r="C115" s="21">
        <v>41975</v>
      </c>
      <c r="D115" s="11"/>
      <c r="E115" s="11"/>
      <c r="F115" s="11"/>
      <c r="G115" s="11"/>
      <c r="H115" s="11"/>
      <c r="I115" s="11"/>
      <c r="J115" s="11"/>
      <c r="K115" s="11"/>
      <c r="L115" s="11"/>
    </row>
    <row r="116" spans="1:12" x14ac:dyDescent="0.25">
      <c r="A116" s="56"/>
      <c r="B116" s="21" t="s">
        <v>358</v>
      </c>
      <c r="C116" s="21">
        <v>41976</v>
      </c>
      <c r="D116" s="11"/>
      <c r="E116" s="11"/>
      <c r="F116" s="11"/>
      <c r="G116" s="11"/>
      <c r="H116" s="11"/>
      <c r="I116" s="11"/>
      <c r="J116" s="11"/>
      <c r="K116" s="11"/>
      <c r="L116" s="11"/>
    </row>
    <row r="117" spans="1:12" x14ac:dyDescent="0.25">
      <c r="A117" s="56"/>
      <c r="B117" s="21" t="s">
        <v>359</v>
      </c>
      <c r="C117" s="21">
        <v>41977</v>
      </c>
      <c r="D117" s="11"/>
      <c r="E117" s="11"/>
      <c r="F117" s="11"/>
      <c r="G117" s="11"/>
      <c r="H117" s="11"/>
      <c r="I117" s="11"/>
      <c r="J117" s="11"/>
      <c r="K117" s="11"/>
      <c r="L117" s="11"/>
    </row>
    <row r="118" spans="1:12" x14ac:dyDescent="0.25">
      <c r="A118" s="56"/>
      <c r="B118" s="21" t="s">
        <v>360</v>
      </c>
      <c r="C118" s="21">
        <v>41978</v>
      </c>
      <c r="D118" s="11"/>
      <c r="E118" s="11"/>
      <c r="F118" s="11"/>
      <c r="G118" s="11"/>
      <c r="H118" s="11"/>
      <c r="I118" s="11"/>
      <c r="J118" s="11"/>
      <c r="K118" s="11"/>
      <c r="L118" s="11"/>
    </row>
    <row r="119" spans="1:12" x14ac:dyDescent="0.25">
      <c r="A119" s="56"/>
      <c r="B119" s="21" t="s">
        <v>361</v>
      </c>
      <c r="C119" s="21">
        <v>41979</v>
      </c>
      <c r="D119" s="11"/>
      <c r="E119" s="11"/>
      <c r="F119" s="11"/>
      <c r="G119" s="11"/>
      <c r="H119" s="11"/>
      <c r="I119" s="11"/>
      <c r="J119" s="11"/>
      <c r="K119" s="11"/>
      <c r="L119" s="11"/>
    </row>
    <row r="120" spans="1:12" ht="15.75" thickBot="1" x14ac:dyDescent="0.3">
      <c r="A120" s="57"/>
      <c r="B120" s="42" t="s">
        <v>362</v>
      </c>
      <c r="C120" s="21">
        <v>41980</v>
      </c>
      <c r="D120" s="47"/>
      <c r="E120" s="47"/>
      <c r="F120" s="47"/>
      <c r="G120" s="47"/>
      <c r="H120" s="47"/>
      <c r="I120" s="47"/>
      <c r="J120" s="47"/>
      <c r="K120" s="47"/>
      <c r="L120" s="47"/>
    </row>
    <row r="121" spans="1:12" ht="16.5" thickTop="1" thickBot="1" x14ac:dyDescent="0.3">
      <c r="A121" s="44" t="s">
        <v>378</v>
      </c>
      <c r="B121" s="45"/>
      <c r="C121" s="46"/>
      <c r="D121" s="48"/>
      <c r="E121" s="49"/>
      <c r="F121" s="49"/>
      <c r="G121" s="49"/>
      <c r="H121" s="49"/>
      <c r="I121" s="49"/>
      <c r="J121" s="49"/>
      <c r="K121" s="49"/>
      <c r="L121" s="49"/>
    </row>
    <row r="122" spans="1:12" ht="15.75" thickTop="1" x14ac:dyDescent="0.25">
      <c r="A122" s="55" t="s">
        <v>236</v>
      </c>
      <c r="B122" s="21" t="s">
        <v>356</v>
      </c>
      <c r="C122" s="21">
        <v>41981</v>
      </c>
      <c r="D122" s="11"/>
      <c r="E122" s="11"/>
      <c r="F122" s="11"/>
      <c r="G122" s="11"/>
      <c r="H122" s="11"/>
      <c r="I122" s="11"/>
      <c r="J122" s="11"/>
      <c r="K122" s="11"/>
      <c r="L122" s="11"/>
    </row>
    <row r="123" spans="1:12" x14ac:dyDescent="0.25">
      <c r="A123" s="56"/>
      <c r="B123" s="21" t="s">
        <v>357</v>
      </c>
      <c r="C123" s="21">
        <v>41982</v>
      </c>
      <c r="D123" s="11"/>
      <c r="E123" s="11"/>
      <c r="F123" s="11"/>
      <c r="G123" s="11"/>
      <c r="H123" s="11"/>
      <c r="I123" s="11"/>
      <c r="J123" s="11"/>
      <c r="K123" s="11"/>
      <c r="L123" s="11"/>
    </row>
    <row r="124" spans="1:12" x14ac:dyDescent="0.25">
      <c r="A124" s="56"/>
      <c r="B124" s="21" t="s">
        <v>358</v>
      </c>
      <c r="C124" s="21">
        <v>41983</v>
      </c>
      <c r="D124" s="11"/>
      <c r="E124" s="11"/>
      <c r="F124" s="11"/>
      <c r="G124" s="11"/>
      <c r="H124" s="11"/>
      <c r="I124" s="11"/>
      <c r="J124" s="11"/>
      <c r="K124" s="11"/>
      <c r="L124" s="11"/>
    </row>
    <row r="125" spans="1:12" x14ac:dyDescent="0.25">
      <c r="A125" s="56"/>
      <c r="B125" s="21" t="s">
        <v>359</v>
      </c>
      <c r="C125" s="21">
        <v>41984</v>
      </c>
      <c r="D125" s="11"/>
      <c r="E125" s="11"/>
      <c r="F125" s="11"/>
      <c r="G125" s="11"/>
      <c r="H125" s="11"/>
      <c r="I125" s="11"/>
      <c r="J125" s="11"/>
      <c r="K125" s="11"/>
      <c r="L125" s="11"/>
    </row>
    <row r="126" spans="1:12" x14ac:dyDescent="0.25">
      <c r="A126" s="56"/>
      <c r="B126" s="21" t="s">
        <v>360</v>
      </c>
      <c r="C126" s="21">
        <v>41985</v>
      </c>
      <c r="D126" s="11"/>
      <c r="E126" s="11"/>
      <c r="F126" s="11"/>
      <c r="G126" s="11"/>
      <c r="H126" s="11"/>
      <c r="I126" s="11"/>
      <c r="J126" s="11"/>
      <c r="K126" s="11"/>
      <c r="L126" s="11"/>
    </row>
    <row r="127" spans="1:12" x14ac:dyDescent="0.25">
      <c r="A127" s="56"/>
      <c r="B127" s="21" t="s">
        <v>361</v>
      </c>
      <c r="C127" s="21">
        <v>41986</v>
      </c>
      <c r="D127" s="11"/>
      <c r="E127" s="11"/>
      <c r="F127" s="11"/>
      <c r="G127" s="11"/>
      <c r="H127" s="11"/>
      <c r="I127" s="11"/>
      <c r="J127" s="11"/>
      <c r="K127" s="11"/>
      <c r="L127" s="11"/>
    </row>
    <row r="128" spans="1:12" ht="15.75" thickBot="1" x14ac:dyDescent="0.3">
      <c r="A128" s="57"/>
      <c r="B128" s="42" t="s">
        <v>362</v>
      </c>
      <c r="C128" s="21">
        <v>41987</v>
      </c>
      <c r="D128" s="47"/>
      <c r="E128" s="47"/>
      <c r="F128" s="47"/>
      <c r="G128" s="47"/>
      <c r="H128" s="47"/>
      <c r="I128" s="47"/>
      <c r="J128" s="47"/>
      <c r="K128" s="47"/>
      <c r="L128" s="47"/>
    </row>
    <row r="129" spans="1:12" ht="16.5" thickTop="1" thickBot="1" x14ac:dyDescent="0.3">
      <c r="A129" s="44" t="s">
        <v>379</v>
      </c>
      <c r="B129" s="45"/>
      <c r="C129" s="46"/>
      <c r="D129" s="48"/>
      <c r="E129" s="49"/>
      <c r="F129" s="49"/>
      <c r="G129" s="49"/>
      <c r="H129" s="49"/>
      <c r="I129" s="49"/>
      <c r="J129" s="49"/>
      <c r="K129" s="49"/>
      <c r="L129" s="49"/>
    </row>
    <row r="130" spans="1:12" ht="15.75" thickTop="1" x14ac:dyDescent="0.25">
      <c r="A130" s="55" t="s">
        <v>237</v>
      </c>
      <c r="B130" s="21" t="s">
        <v>356</v>
      </c>
      <c r="C130" s="21">
        <v>41988</v>
      </c>
      <c r="D130" s="11"/>
      <c r="E130" s="11"/>
      <c r="F130" s="11"/>
      <c r="G130" s="11"/>
      <c r="H130" s="11"/>
      <c r="I130" s="11"/>
      <c r="J130" s="11"/>
      <c r="K130" s="11"/>
      <c r="L130" s="11"/>
    </row>
    <row r="131" spans="1:12" x14ac:dyDescent="0.25">
      <c r="A131" s="56"/>
      <c r="B131" s="21" t="s">
        <v>357</v>
      </c>
      <c r="C131" s="21">
        <v>41989</v>
      </c>
      <c r="D131" s="11"/>
      <c r="E131" s="11"/>
      <c r="F131" s="11"/>
      <c r="G131" s="11"/>
      <c r="H131" s="11"/>
      <c r="I131" s="11"/>
      <c r="J131" s="11"/>
      <c r="K131" s="11"/>
      <c r="L131" s="11"/>
    </row>
    <row r="132" spans="1:12" x14ac:dyDescent="0.25">
      <c r="A132" s="56"/>
      <c r="B132" s="21" t="s">
        <v>358</v>
      </c>
      <c r="C132" s="21">
        <v>41990</v>
      </c>
      <c r="D132" s="11"/>
      <c r="E132" s="11"/>
      <c r="F132" s="11"/>
      <c r="G132" s="11"/>
      <c r="H132" s="11"/>
      <c r="I132" s="11"/>
      <c r="J132" s="11"/>
      <c r="K132" s="11"/>
      <c r="L132" s="11"/>
    </row>
    <row r="133" spans="1:12" x14ac:dyDescent="0.25">
      <c r="A133" s="56"/>
      <c r="B133" s="21" t="s">
        <v>359</v>
      </c>
      <c r="C133" s="21">
        <v>41991</v>
      </c>
      <c r="D133" s="11"/>
      <c r="E133" s="11"/>
      <c r="F133" s="11"/>
      <c r="G133" s="11"/>
      <c r="H133" s="11"/>
      <c r="I133" s="11"/>
      <c r="J133" s="11"/>
      <c r="K133" s="11"/>
      <c r="L133" s="11"/>
    </row>
    <row r="134" spans="1:12" x14ac:dyDescent="0.25">
      <c r="A134" s="56"/>
      <c r="B134" s="21" t="s">
        <v>360</v>
      </c>
      <c r="C134" s="21">
        <v>41992</v>
      </c>
      <c r="D134" s="11"/>
      <c r="E134" s="11"/>
      <c r="F134" s="11"/>
      <c r="G134" s="11"/>
      <c r="H134" s="11"/>
      <c r="I134" s="11"/>
      <c r="J134" s="11"/>
      <c r="K134" s="11"/>
      <c r="L134" s="11"/>
    </row>
    <row r="135" spans="1:12" x14ac:dyDescent="0.25">
      <c r="A135" s="56"/>
      <c r="B135" s="21" t="s">
        <v>361</v>
      </c>
      <c r="C135" s="21">
        <v>41993</v>
      </c>
      <c r="D135" s="11"/>
      <c r="E135" s="11"/>
      <c r="F135" s="11"/>
      <c r="G135" s="11"/>
      <c r="H135" s="11"/>
      <c r="I135" s="11"/>
      <c r="J135" s="11"/>
      <c r="K135" s="11"/>
      <c r="L135" s="11"/>
    </row>
    <row r="136" spans="1:12" ht="15.75" thickBot="1" x14ac:dyDescent="0.3">
      <c r="A136" s="57"/>
      <c r="B136" s="42" t="s">
        <v>362</v>
      </c>
      <c r="C136" s="21">
        <v>41994</v>
      </c>
      <c r="D136" s="47"/>
      <c r="E136" s="47"/>
      <c r="F136" s="47"/>
      <c r="G136" s="47"/>
      <c r="H136" s="47"/>
      <c r="I136" s="47"/>
      <c r="J136" s="47"/>
      <c r="K136" s="47"/>
      <c r="L136" s="47"/>
    </row>
    <row r="137" spans="1:12" ht="16.5" thickTop="1" thickBot="1" x14ac:dyDescent="0.3">
      <c r="A137" s="44" t="s">
        <v>380</v>
      </c>
      <c r="B137" s="45"/>
      <c r="C137" s="46"/>
      <c r="D137" s="48"/>
      <c r="E137" s="49"/>
      <c r="F137" s="49"/>
      <c r="G137" s="49"/>
      <c r="H137" s="49"/>
      <c r="I137" s="49"/>
      <c r="J137" s="49"/>
      <c r="K137" s="49"/>
      <c r="L137" s="49"/>
    </row>
    <row r="138" spans="1:12" ht="15.75" thickTop="1" x14ac:dyDescent="0.25">
      <c r="A138" s="55" t="s">
        <v>238</v>
      </c>
      <c r="B138" s="21" t="s">
        <v>356</v>
      </c>
      <c r="C138" s="21">
        <v>41995</v>
      </c>
      <c r="D138" s="11"/>
      <c r="E138" s="11"/>
      <c r="F138" s="11"/>
      <c r="G138" s="11"/>
      <c r="H138" s="11"/>
      <c r="I138" s="11"/>
      <c r="J138" s="11"/>
      <c r="K138" s="11"/>
      <c r="L138" s="11"/>
    </row>
    <row r="139" spans="1:12" x14ac:dyDescent="0.25">
      <c r="A139" s="56"/>
      <c r="B139" s="21" t="s">
        <v>357</v>
      </c>
      <c r="C139" s="21">
        <v>41996</v>
      </c>
      <c r="D139" s="11"/>
      <c r="E139" s="11"/>
      <c r="F139" s="11"/>
      <c r="G139" s="11"/>
      <c r="H139" s="11"/>
      <c r="I139" s="11"/>
      <c r="J139" s="11"/>
      <c r="K139" s="11"/>
      <c r="L139" s="11"/>
    </row>
    <row r="140" spans="1:12" x14ac:dyDescent="0.25">
      <c r="A140" s="56"/>
      <c r="B140" s="21" t="s">
        <v>358</v>
      </c>
      <c r="C140" s="21">
        <v>41997</v>
      </c>
      <c r="D140" s="11"/>
      <c r="E140" s="11"/>
      <c r="F140" s="11"/>
      <c r="G140" s="11"/>
      <c r="H140" s="11"/>
      <c r="I140" s="11"/>
      <c r="J140" s="11"/>
      <c r="K140" s="11"/>
      <c r="L140" s="11"/>
    </row>
    <row r="141" spans="1:12" x14ac:dyDescent="0.25">
      <c r="A141" s="56"/>
      <c r="B141" s="21" t="s">
        <v>359</v>
      </c>
      <c r="C141" s="21">
        <v>41998</v>
      </c>
      <c r="D141" s="11" t="s">
        <v>382</v>
      </c>
      <c r="E141" s="11" t="s">
        <v>382</v>
      </c>
      <c r="F141" s="11" t="s">
        <v>382</v>
      </c>
      <c r="G141" s="11" t="s">
        <v>382</v>
      </c>
      <c r="H141" s="11" t="s">
        <v>382</v>
      </c>
      <c r="I141" s="11" t="s">
        <v>382</v>
      </c>
      <c r="J141" s="11" t="s">
        <v>382</v>
      </c>
      <c r="K141" s="11" t="s">
        <v>382</v>
      </c>
      <c r="L141" s="11" t="s">
        <v>382</v>
      </c>
    </row>
    <row r="142" spans="1:12" x14ac:dyDescent="0.25">
      <c r="A142" s="56"/>
      <c r="B142" s="21" t="s">
        <v>360</v>
      </c>
      <c r="C142" s="21">
        <v>41999</v>
      </c>
      <c r="D142" s="11" t="s">
        <v>382</v>
      </c>
      <c r="E142" s="11" t="s">
        <v>382</v>
      </c>
      <c r="F142" s="11" t="s">
        <v>382</v>
      </c>
      <c r="G142" s="11" t="s">
        <v>382</v>
      </c>
      <c r="H142" s="11" t="s">
        <v>382</v>
      </c>
      <c r="I142" s="11" t="s">
        <v>382</v>
      </c>
      <c r="J142" s="11" t="s">
        <v>382</v>
      </c>
      <c r="K142" s="11" t="s">
        <v>382</v>
      </c>
      <c r="L142" s="11" t="s">
        <v>382</v>
      </c>
    </row>
    <row r="143" spans="1:12" x14ac:dyDescent="0.25">
      <c r="A143" s="56"/>
      <c r="B143" s="21" t="s">
        <v>361</v>
      </c>
      <c r="C143" s="21">
        <v>42000</v>
      </c>
      <c r="D143" s="11"/>
      <c r="E143" s="11"/>
      <c r="F143" s="11"/>
      <c r="G143" s="11"/>
      <c r="H143" s="11"/>
      <c r="I143" s="11"/>
      <c r="J143" s="11"/>
      <c r="K143" s="11"/>
      <c r="L143" s="11"/>
    </row>
    <row r="144" spans="1:12" ht="15.75" thickBot="1" x14ac:dyDescent="0.3">
      <c r="A144" s="57"/>
      <c r="B144" s="42" t="s">
        <v>362</v>
      </c>
      <c r="C144" s="21">
        <v>42001</v>
      </c>
      <c r="D144" s="47"/>
      <c r="E144" s="47"/>
      <c r="F144" s="47"/>
      <c r="G144" s="47"/>
      <c r="H144" s="47"/>
      <c r="I144" s="47"/>
      <c r="J144" s="47"/>
      <c r="K144" s="47"/>
      <c r="L144" s="47"/>
    </row>
    <row r="145" spans="1:12" ht="16.5" thickTop="1" thickBot="1" x14ac:dyDescent="0.3">
      <c r="A145" s="44" t="s">
        <v>381</v>
      </c>
      <c r="B145" s="45"/>
      <c r="C145" s="46"/>
      <c r="D145" s="48"/>
      <c r="E145" s="49"/>
      <c r="F145" s="49"/>
      <c r="G145" s="49"/>
      <c r="H145" s="49"/>
      <c r="I145" s="49"/>
      <c r="J145" s="49"/>
      <c r="K145" s="49"/>
      <c r="L145" s="49"/>
    </row>
    <row r="146" spans="1:12" ht="15.75" thickTop="1" x14ac:dyDescent="0.25">
      <c r="A146" s="55" t="s">
        <v>239</v>
      </c>
      <c r="B146" s="21" t="s">
        <v>356</v>
      </c>
      <c r="C146" s="21">
        <v>42002</v>
      </c>
      <c r="D146" s="11"/>
      <c r="E146" s="11"/>
      <c r="F146" s="11"/>
      <c r="G146" s="11"/>
      <c r="H146" s="11"/>
      <c r="I146" s="11"/>
      <c r="J146" s="11"/>
      <c r="K146" s="11"/>
      <c r="L146" s="11"/>
    </row>
    <row r="147" spans="1:12" x14ac:dyDescent="0.25">
      <c r="A147" s="56"/>
      <c r="B147" s="21" t="s">
        <v>357</v>
      </c>
      <c r="C147" s="21">
        <v>42003</v>
      </c>
      <c r="D147" s="11"/>
      <c r="E147" s="11"/>
      <c r="F147" s="11"/>
      <c r="G147" s="11"/>
      <c r="H147" s="11"/>
      <c r="I147" s="11"/>
      <c r="J147" s="11"/>
      <c r="K147" s="11"/>
      <c r="L147" s="11"/>
    </row>
    <row r="148" spans="1:12" x14ac:dyDescent="0.25">
      <c r="A148" s="56"/>
      <c r="B148" s="21" t="s">
        <v>358</v>
      </c>
      <c r="C148" s="21">
        <v>42004</v>
      </c>
      <c r="D148" s="11"/>
      <c r="E148" s="11"/>
      <c r="F148" s="11"/>
      <c r="G148" s="11"/>
      <c r="H148" s="11"/>
      <c r="I148" s="11"/>
      <c r="J148" s="11"/>
      <c r="K148" s="11"/>
      <c r="L148" s="11"/>
    </row>
    <row r="149" spans="1:12" x14ac:dyDescent="0.25">
      <c r="A149" s="56"/>
      <c r="B149" s="21" t="s">
        <v>359</v>
      </c>
      <c r="C149" s="21">
        <v>42005</v>
      </c>
      <c r="D149" s="11"/>
      <c r="E149" s="11"/>
      <c r="F149" s="11"/>
      <c r="G149" s="11"/>
      <c r="H149" s="11"/>
      <c r="I149" s="11"/>
      <c r="J149" s="11"/>
      <c r="K149" s="11"/>
      <c r="L149" s="11"/>
    </row>
    <row r="150" spans="1:12" x14ac:dyDescent="0.25">
      <c r="A150" s="56"/>
      <c r="B150" s="21" t="s">
        <v>360</v>
      </c>
      <c r="C150" s="21">
        <v>42006</v>
      </c>
      <c r="D150" s="11"/>
      <c r="E150" s="11"/>
      <c r="F150" s="11"/>
      <c r="G150" s="11"/>
      <c r="H150" s="11"/>
      <c r="I150" s="11"/>
      <c r="J150" s="11"/>
      <c r="K150" s="11"/>
      <c r="L150" s="11"/>
    </row>
    <row r="151" spans="1:12" x14ac:dyDescent="0.25">
      <c r="A151" s="56"/>
      <c r="B151" s="21" t="s">
        <v>361</v>
      </c>
      <c r="C151" s="21">
        <v>42007</v>
      </c>
      <c r="D151" s="11"/>
      <c r="E151" s="11"/>
      <c r="F151" s="11"/>
      <c r="G151" s="11"/>
      <c r="H151" s="11"/>
      <c r="I151" s="11"/>
      <c r="J151" s="11"/>
      <c r="K151" s="11"/>
      <c r="L151" s="11"/>
    </row>
    <row r="152" spans="1:12" ht="15.75" thickBot="1" x14ac:dyDescent="0.3">
      <c r="A152" s="57"/>
      <c r="B152" s="42" t="s">
        <v>362</v>
      </c>
      <c r="C152" s="21">
        <v>42008</v>
      </c>
      <c r="D152" s="47"/>
      <c r="E152" s="47"/>
      <c r="F152" s="47"/>
      <c r="G152" s="47"/>
      <c r="H152" s="47"/>
      <c r="I152" s="47"/>
      <c r="J152" s="47"/>
      <c r="K152" s="47"/>
      <c r="L152" s="47"/>
    </row>
    <row r="153" spans="1:12" ht="16.5" thickTop="1" thickBot="1" x14ac:dyDescent="0.3">
      <c r="A153" s="44" t="s">
        <v>383</v>
      </c>
      <c r="B153" s="45"/>
      <c r="C153" s="46"/>
      <c r="D153" s="48"/>
      <c r="E153" s="49"/>
      <c r="F153" s="49"/>
      <c r="G153" s="49"/>
      <c r="H153" s="49"/>
      <c r="I153" s="49"/>
      <c r="J153" s="49"/>
      <c r="K153" s="49"/>
      <c r="L153" s="49"/>
    </row>
    <row r="154" spans="1:12" ht="15.75" thickTop="1" x14ac:dyDescent="0.25"/>
    <row r="176" spans="1:3" x14ac:dyDescent="0.25">
      <c r="A176" s="19" t="s">
        <v>225</v>
      </c>
      <c r="B176" s="21">
        <v>41904</v>
      </c>
      <c r="C176" s="21">
        <v>41910</v>
      </c>
    </row>
    <row r="177" spans="1:3" x14ac:dyDescent="0.25">
      <c r="A177" s="19" t="s">
        <v>226</v>
      </c>
      <c r="B177" s="21">
        <v>41911</v>
      </c>
      <c r="C177" s="21">
        <v>41917</v>
      </c>
    </row>
    <row r="178" spans="1:3" x14ac:dyDescent="0.25">
      <c r="A178" s="19" t="s">
        <v>227</v>
      </c>
      <c r="B178" s="21">
        <v>41918</v>
      </c>
      <c r="C178" s="21">
        <v>41924</v>
      </c>
    </row>
    <row r="179" spans="1:3" x14ac:dyDescent="0.25">
      <c r="A179" s="19" t="s">
        <v>228</v>
      </c>
      <c r="B179" s="21">
        <v>41925</v>
      </c>
      <c r="C179" s="21">
        <v>41931</v>
      </c>
    </row>
    <row r="180" spans="1:3" x14ac:dyDescent="0.25">
      <c r="A180" s="19" t="s">
        <v>229</v>
      </c>
      <c r="B180" s="21">
        <v>41932</v>
      </c>
      <c r="C180" s="21">
        <v>41938</v>
      </c>
    </row>
    <row r="181" spans="1:3" x14ac:dyDescent="0.25">
      <c r="A181" s="19" t="s">
        <v>230</v>
      </c>
      <c r="B181" s="21">
        <v>41939</v>
      </c>
      <c r="C181" s="21">
        <v>41945</v>
      </c>
    </row>
    <row r="182" spans="1:3" x14ac:dyDescent="0.25">
      <c r="A182" s="19" t="s">
        <v>231</v>
      </c>
      <c r="B182" s="21">
        <v>41946</v>
      </c>
      <c r="C182" s="21">
        <v>41952</v>
      </c>
    </row>
    <row r="183" spans="1:3" x14ac:dyDescent="0.25">
      <c r="A183" s="19" t="s">
        <v>232</v>
      </c>
      <c r="B183" s="21">
        <v>41953</v>
      </c>
      <c r="C183" s="21">
        <v>41959</v>
      </c>
    </row>
    <row r="184" spans="1:3" x14ac:dyDescent="0.25">
      <c r="A184" s="19" t="s">
        <v>233</v>
      </c>
      <c r="B184" s="21">
        <v>41960</v>
      </c>
      <c r="C184" s="21">
        <v>41966</v>
      </c>
    </row>
    <row r="185" spans="1:3" x14ac:dyDescent="0.25">
      <c r="A185" s="19" t="s">
        <v>234</v>
      </c>
      <c r="B185" s="21">
        <v>41967</v>
      </c>
      <c r="C185" s="21">
        <v>41973</v>
      </c>
    </row>
    <row r="186" spans="1:3" x14ac:dyDescent="0.25">
      <c r="A186" s="19" t="s">
        <v>235</v>
      </c>
      <c r="B186" s="21">
        <v>41974</v>
      </c>
      <c r="C186" s="21">
        <v>41980</v>
      </c>
    </row>
    <row r="187" spans="1:3" x14ac:dyDescent="0.25">
      <c r="A187" s="19" t="s">
        <v>236</v>
      </c>
      <c r="B187" s="21">
        <v>41981</v>
      </c>
      <c r="C187" s="21">
        <v>41987</v>
      </c>
    </row>
    <row r="188" spans="1:3" x14ac:dyDescent="0.25">
      <c r="A188" s="19" t="s">
        <v>237</v>
      </c>
      <c r="B188" s="21">
        <v>41988</v>
      </c>
      <c r="C188" s="21">
        <v>41994</v>
      </c>
    </row>
    <row r="189" spans="1:3" x14ac:dyDescent="0.25">
      <c r="A189" s="19" t="s">
        <v>238</v>
      </c>
      <c r="B189" s="21">
        <v>41995</v>
      </c>
      <c r="C189" s="21">
        <v>42001</v>
      </c>
    </row>
    <row r="190" spans="1:3" x14ac:dyDescent="0.25">
      <c r="A190" s="19" t="s">
        <v>239</v>
      </c>
      <c r="B190" s="21">
        <v>42002</v>
      </c>
      <c r="C190" s="21">
        <v>42008</v>
      </c>
    </row>
    <row r="191" spans="1:3" x14ac:dyDescent="0.25">
      <c r="A191" s="19" t="s">
        <v>240</v>
      </c>
      <c r="B191" s="21">
        <v>42009</v>
      </c>
      <c r="C191" s="21">
        <v>42015</v>
      </c>
    </row>
    <row r="192" spans="1:3" x14ac:dyDescent="0.25">
      <c r="A192" s="19" t="s">
        <v>241</v>
      </c>
      <c r="B192" s="21">
        <v>42016</v>
      </c>
      <c r="C192" s="21">
        <v>42022</v>
      </c>
    </row>
    <row r="193" spans="1:3" x14ac:dyDescent="0.25">
      <c r="A193" s="19" t="s">
        <v>242</v>
      </c>
      <c r="B193" s="21">
        <v>42023</v>
      </c>
      <c r="C193" s="21">
        <v>42029</v>
      </c>
    </row>
    <row r="194" spans="1:3" x14ac:dyDescent="0.25">
      <c r="A194" s="19" t="s">
        <v>243</v>
      </c>
      <c r="B194" s="21">
        <v>42030</v>
      </c>
      <c r="C194" s="21">
        <v>42036</v>
      </c>
    </row>
    <row r="195" spans="1:3" x14ac:dyDescent="0.25">
      <c r="A195" s="19" t="s">
        <v>244</v>
      </c>
      <c r="B195" s="21">
        <v>42037</v>
      </c>
      <c r="C195" s="21">
        <v>42043</v>
      </c>
    </row>
    <row r="196" spans="1:3" x14ac:dyDescent="0.25">
      <c r="A196" s="19" t="s">
        <v>245</v>
      </c>
      <c r="B196" s="21">
        <v>42044</v>
      </c>
      <c r="C196" s="21">
        <v>42050</v>
      </c>
    </row>
    <row r="197" spans="1:3" x14ac:dyDescent="0.25">
      <c r="A197" s="19" t="s">
        <v>246</v>
      </c>
      <c r="B197" s="21">
        <v>42051</v>
      </c>
      <c r="C197" s="21">
        <v>42057</v>
      </c>
    </row>
    <row r="198" spans="1:3" x14ac:dyDescent="0.25">
      <c r="A198" s="19" t="s">
        <v>247</v>
      </c>
      <c r="B198" s="21">
        <v>42058</v>
      </c>
      <c r="C198" s="21">
        <v>42064</v>
      </c>
    </row>
    <row r="199" spans="1:3" x14ac:dyDescent="0.25">
      <c r="A199" s="19" t="s">
        <v>248</v>
      </c>
      <c r="B199" s="21">
        <v>42065</v>
      </c>
      <c r="C199" s="21">
        <v>42071</v>
      </c>
    </row>
    <row r="200" spans="1:3" x14ac:dyDescent="0.25">
      <c r="A200" s="19" t="s">
        <v>249</v>
      </c>
      <c r="B200" s="21">
        <v>42072</v>
      </c>
      <c r="C200" s="21">
        <v>42078</v>
      </c>
    </row>
    <row r="201" spans="1:3" x14ac:dyDescent="0.25">
      <c r="A201" s="19" t="s">
        <v>250</v>
      </c>
      <c r="B201" s="21">
        <v>42079</v>
      </c>
      <c r="C201" s="21">
        <v>42085</v>
      </c>
    </row>
    <row r="202" spans="1:3" x14ac:dyDescent="0.25">
      <c r="A202" s="19" t="s">
        <v>251</v>
      </c>
      <c r="B202" s="21">
        <v>42086</v>
      </c>
      <c r="C202" s="21">
        <v>42092</v>
      </c>
    </row>
    <row r="203" spans="1:3" x14ac:dyDescent="0.25">
      <c r="A203" s="19" t="s">
        <v>252</v>
      </c>
      <c r="B203" s="21">
        <v>42093</v>
      </c>
      <c r="C203" s="21">
        <v>42099</v>
      </c>
    </row>
    <row r="204" spans="1:3" x14ac:dyDescent="0.25">
      <c r="A204" s="19" t="s">
        <v>253</v>
      </c>
      <c r="B204" s="21">
        <v>42100</v>
      </c>
      <c r="C204" s="21">
        <v>42106</v>
      </c>
    </row>
    <row r="205" spans="1:3" x14ac:dyDescent="0.25">
      <c r="A205" s="19" t="s">
        <v>254</v>
      </c>
      <c r="B205" s="21">
        <v>42107</v>
      </c>
      <c r="C205" s="21">
        <v>42113</v>
      </c>
    </row>
    <row r="206" spans="1:3" x14ac:dyDescent="0.25">
      <c r="A206" s="19" t="s">
        <v>255</v>
      </c>
      <c r="B206" s="21">
        <v>42114</v>
      </c>
      <c r="C206" s="21">
        <v>42120</v>
      </c>
    </row>
    <row r="207" spans="1:3" x14ac:dyDescent="0.25">
      <c r="A207" s="19" t="s">
        <v>256</v>
      </c>
      <c r="B207" s="21">
        <v>42121</v>
      </c>
      <c r="C207" s="21">
        <v>42127</v>
      </c>
    </row>
    <row r="208" spans="1:3" x14ac:dyDescent="0.25">
      <c r="A208" s="19" t="s">
        <v>257</v>
      </c>
      <c r="B208" s="21">
        <v>42128</v>
      </c>
      <c r="C208" s="21">
        <v>42134</v>
      </c>
    </row>
    <row r="209" spans="1:3" x14ac:dyDescent="0.25">
      <c r="A209" s="19" t="s">
        <v>258</v>
      </c>
      <c r="B209" s="21">
        <v>42135</v>
      </c>
      <c r="C209" s="21">
        <v>42141</v>
      </c>
    </row>
    <row r="210" spans="1:3" x14ac:dyDescent="0.25">
      <c r="A210" s="19" t="s">
        <v>259</v>
      </c>
      <c r="B210" s="21">
        <v>42142</v>
      </c>
      <c r="C210" s="21">
        <v>42148</v>
      </c>
    </row>
    <row r="211" spans="1:3" x14ac:dyDescent="0.25">
      <c r="A211" s="19" t="s">
        <v>260</v>
      </c>
      <c r="B211" s="21">
        <v>42149</v>
      </c>
      <c r="C211" s="21">
        <v>42155</v>
      </c>
    </row>
    <row r="212" spans="1:3" x14ac:dyDescent="0.25">
      <c r="A212" s="19" t="s">
        <v>261</v>
      </c>
      <c r="B212" s="21">
        <v>42156</v>
      </c>
      <c r="C212" s="21">
        <v>42162</v>
      </c>
    </row>
    <row r="213" spans="1:3" x14ac:dyDescent="0.25">
      <c r="A213" s="19" t="s">
        <v>262</v>
      </c>
      <c r="B213" s="21">
        <v>42163</v>
      </c>
      <c r="C213" s="21">
        <v>42169</v>
      </c>
    </row>
    <row r="214" spans="1:3" x14ac:dyDescent="0.25">
      <c r="A214" s="19" t="s">
        <v>263</v>
      </c>
      <c r="B214" s="21">
        <v>42170</v>
      </c>
      <c r="C214" s="21">
        <v>42176</v>
      </c>
    </row>
    <row r="215" spans="1:3" x14ac:dyDescent="0.25">
      <c r="A215" s="19" t="s">
        <v>264</v>
      </c>
      <c r="B215" s="21">
        <v>42177</v>
      </c>
      <c r="C215" s="21">
        <v>42183</v>
      </c>
    </row>
    <row r="216" spans="1:3" x14ac:dyDescent="0.25">
      <c r="A216" s="19" t="s">
        <v>265</v>
      </c>
      <c r="B216" s="21">
        <v>42184</v>
      </c>
      <c r="C216" s="21">
        <v>42190</v>
      </c>
    </row>
    <row r="217" spans="1:3" x14ac:dyDescent="0.25">
      <c r="A217" s="19" t="s">
        <v>266</v>
      </c>
      <c r="B217" s="21">
        <v>42191</v>
      </c>
      <c r="C217" s="21">
        <v>42197</v>
      </c>
    </row>
    <row r="218" spans="1:3" x14ac:dyDescent="0.25">
      <c r="A218" s="19" t="s">
        <v>267</v>
      </c>
      <c r="B218" s="21">
        <v>42198</v>
      </c>
      <c r="C218" s="21">
        <v>42204</v>
      </c>
    </row>
    <row r="219" spans="1:3" x14ac:dyDescent="0.25">
      <c r="A219" s="19" t="s">
        <v>268</v>
      </c>
      <c r="B219" s="21">
        <v>42205</v>
      </c>
      <c r="C219" s="21">
        <v>42211</v>
      </c>
    </row>
    <row r="220" spans="1:3" x14ac:dyDescent="0.25">
      <c r="A220" s="19" t="s">
        <v>269</v>
      </c>
      <c r="B220" s="21">
        <v>42212</v>
      </c>
      <c r="C220" s="21">
        <v>42218</v>
      </c>
    </row>
    <row r="221" spans="1:3" x14ac:dyDescent="0.25">
      <c r="A221" s="19" t="s">
        <v>270</v>
      </c>
      <c r="B221" s="21">
        <v>42219</v>
      </c>
      <c r="C221" s="21">
        <v>42225</v>
      </c>
    </row>
    <row r="222" spans="1:3" x14ac:dyDescent="0.25">
      <c r="A222" s="19" t="s">
        <v>271</v>
      </c>
      <c r="B222" s="21">
        <v>42226</v>
      </c>
      <c r="C222" s="21">
        <v>42232</v>
      </c>
    </row>
    <row r="223" spans="1:3" x14ac:dyDescent="0.25">
      <c r="A223" s="19" t="s">
        <v>272</v>
      </c>
      <c r="B223" s="21">
        <v>42233</v>
      </c>
      <c r="C223" s="21">
        <v>42239</v>
      </c>
    </row>
    <row r="224" spans="1:3" x14ac:dyDescent="0.25">
      <c r="A224" s="19" t="s">
        <v>273</v>
      </c>
      <c r="B224" s="21">
        <v>42240</v>
      </c>
      <c r="C224" s="21">
        <v>42246</v>
      </c>
    </row>
    <row r="225" spans="1:3" x14ac:dyDescent="0.25">
      <c r="A225" s="19" t="s">
        <v>274</v>
      </c>
      <c r="B225" s="21">
        <v>42247</v>
      </c>
      <c r="C225" s="21">
        <v>42253</v>
      </c>
    </row>
    <row r="226" spans="1:3" x14ac:dyDescent="0.25">
      <c r="A226" s="19" t="s">
        <v>275</v>
      </c>
      <c r="B226" s="21">
        <v>42254</v>
      </c>
      <c r="C226" s="21">
        <v>42260</v>
      </c>
    </row>
    <row r="227" spans="1:3" x14ac:dyDescent="0.25">
      <c r="A227" s="19" t="s">
        <v>276</v>
      </c>
      <c r="B227" s="21">
        <v>42261</v>
      </c>
      <c r="C227" s="21">
        <v>42267</v>
      </c>
    </row>
    <row r="228" spans="1:3" x14ac:dyDescent="0.25">
      <c r="A228" s="19" t="s">
        <v>277</v>
      </c>
      <c r="B228" s="21">
        <v>42268</v>
      </c>
      <c r="C228" s="21">
        <v>42274</v>
      </c>
    </row>
    <row r="229" spans="1:3" x14ac:dyDescent="0.25">
      <c r="A229" s="19" t="s">
        <v>278</v>
      </c>
      <c r="B229" s="21">
        <v>42275</v>
      </c>
      <c r="C229" s="21">
        <v>42281</v>
      </c>
    </row>
    <row r="230" spans="1:3" x14ac:dyDescent="0.25">
      <c r="A230" s="19" t="s">
        <v>279</v>
      </c>
      <c r="B230" s="21">
        <v>42282</v>
      </c>
      <c r="C230" s="21">
        <v>42288</v>
      </c>
    </row>
    <row r="231" spans="1:3" x14ac:dyDescent="0.25">
      <c r="A231" s="19" t="s">
        <v>280</v>
      </c>
      <c r="B231" s="21">
        <v>42289</v>
      </c>
      <c r="C231" s="21">
        <v>42295</v>
      </c>
    </row>
    <row r="232" spans="1:3" x14ac:dyDescent="0.25">
      <c r="A232" s="19" t="s">
        <v>281</v>
      </c>
      <c r="B232" s="21">
        <v>42296</v>
      </c>
      <c r="C232" s="21">
        <v>42302</v>
      </c>
    </row>
    <row r="233" spans="1:3" x14ac:dyDescent="0.25">
      <c r="A233" s="19" t="s">
        <v>282</v>
      </c>
      <c r="B233" s="21">
        <v>42303</v>
      </c>
      <c r="C233" s="21">
        <v>42309</v>
      </c>
    </row>
    <row r="234" spans="1:3" x14ac:dyDescent="0.25">
      <c r="A234" s="19" t="s">
        <v>283</v>
      </c>
      <c r="B234" s="21">
        <v>42310</v>
      </c>
      <c r="C234" s="21">
        <v>42316</v>
      </c>
    </row>
    <row r="235" spans="1:3" x14ac:dyDescent="0.25">
      <c r="A235" s="19" t="s">
        <v>284</v>
      </c>
      <c r="B235" s="21">
        <v>42317</v>
      </c>
      <c r="C235" s="21">
        <v>42323</v>
      </c>
    </row>
    <row r="236" spans="1:3" x14ac:dyDescent="0.25">
      <c r="A236" s="19" t="s">
        <v>285</v>
      </c>
      <c r="B236" s="21">
        <v>42324</v>
      </c>
      <c r="C236" s="21">
        <v>42330</v>
      </c>
    </row>
    <row r="237" spans="1:3" x14ac:dyDescent="0.25">
      <c r="A237" s="19" t="s">
        <v>286</v>
      </c>
      <c r="B237" s="21">
        <v>42331</v>
      </c>
      <c r="C237" s="21">
        <v>42337</v>
      </c>
    </row>
    <row r="238" spans="1:3" x14ac:dyDescent="0.25">
      <c r="A238" s="19" t="s">
        <v>287</v>
      </c>
      <c r="B238" s="21">
        <v>42338</v>
      </c>
      <c r="C238" s="21">
        <v>42344</v>
      </c>
    </row>
    <row r="239" spans="1:3" x14ac:dyDescent="0.25">
      <c r="A239" s="19" t="s">
        <v>288</v>
      </c>
      <c r="B239" s="21">
        <v>42345</v>
      </c>
      <c r="C239" s="21">
        <v>42351</v>
      </c>
    </row>
    <row r="240" spans="1:3" x14ac:dyDescent="0.25">
      <c r="A240" s="19" t="s">
        <v>289</v>
      </c>
      <c r="B240" s="21">
        <v>42352</v>
      </c>
      <c r="C240" s="21">
        <v>42358</v>
      </c>
    </row>
    <row r="241" spans="1:3" x14ac:dyDescent="0.25">
      <c r="A241" s="19" t="s">
        <v>290</v>
      </c>
      <c r="B241" s="21">
        <v>42359</v>
      </c>
      <c r="C241" s="21">
        <v>42365</v>
      </c>
    </row>
    <row r="242" spans="1:3" x14ac:dyDescent="0.25">
      <c r="A242" s="19" t="s">
        <v>291</v>
      </c>
      <c r="B242" s="21">
        <v>42366</v>
      </c>
      <c r="C242" s="21">
        <v>42372</v>
      </c>
    </row>
    <row r="243" spans="1:3" x14ac:dyDescent="0.25">
      <c r="A243" s="19" t="s">
        <v>292</v>
      </c>
      <c r="B243" s="21">
        <v>42373</v>
      </c>
      <c r="C243" s="21">
        <v>42379</v>
      </c>
    </row>
    <row r="244" spans="1:3" x14ac:dyDescent="0.25">
      <c r="A244" s="19" t="s">
        <v>293</v>
      </c>
      <c r="B244" s="21">
        <v>42380</v>
      </c>
      <c r="C244" s="21">
        <v>42386</v>
      </c>
    </row>
    <row r="245" spans="1:3" x14ac:dyDescent="0.25">
      <c r="A245" s="19" t="s">
        <v>294</v>
      </c>
      <c r="B245" s="21">
        <v>42387</v>
      </c>
      <c r="C245" s="21">
        <v>42393</v>
      </c>
    </row>
    <row r="246" spans="1:3" x14ac:dyDescent="0.25">
      <c r="A246" s="19" t="s">
        <v>295</v>
      </c>
      <c r="B246" s="21">
        <v>42394</v>
      </c>
      <c r="C246" s="21">
        <v>42400</v>
      </c>
    </row>
    <row r="247" spans="1:3" x14ac:dyDescent="0.25">
      <c r="A247" s="19" t="s">
        <v>296</v>
      </c>
      <c r="B247" s="21">
        <v>42401</v>
      </c>
      <c r="C247" s="21">
        <v>42407</v>
      </c>
    </row>
    <row r="248" spans="1:3" x14ac:dyDescent="0.25">
      <c r="A248" s="19" t="s">
        <v>297</v>
      </c>
      <c r="B248" s="21">
        <v>42408</v>
      </c>
      <c r="C248" s="21">
        <v>42414</v>
      </c>
    </row>
    <row r="249" spans="1:3" x14ac:dyDescent="0.25">
      <c r="A249" s="19" t="s">
        <v>298</v>
      </c>
      <c r="B249" s="21">
        <v>42415</v>
      </c>
      <c r="C249" s="21">
        <v>42421</v>
      </c>
    </row>
    <row r="250" spans="1:3" x14ac:dyDescent="0.25">
      <c r="A250" s="19" t="s">
        <v>299</v>
      </c>
      <c r="B250" s="21">
        <v>42422</v>
      </c>
      <c r="C250" s="21">
        <v>42428</v>
      </c>
    </row>
    <row r="251" spans="1:3" x14ac:dyDescent="0.25">
      <c r="A251" s="19" t="s">
        <v>300</v>
      </c>
      <c r="B251" s="21">
        <v>42429</v>
      </c>
      <c r="C251" s="21">
        <v>42435</v>
      </c>
    </row>
    <row r="252" spans="1:3" x14ac:dyDescent="0.25">
      <c r="A252" s="19" t="s">
        <v>301</v>
      </c>
      <c r="B252" s="21">
        <v>42436</v>
      </c>
      <c r="C252" s="21">
        <v>42442</v>
      </c>
    </row>
    <row r="253" spans="1:3" x14ac:dyDescent="0.25">
      <c r="A253" s="19" t="s">
        <v>302</v>
      </c>
      <c r="B253" s="21">
        <v>42443</v>
      </c>
      <c r="C253" s="21">
        <v>42449</v>
      </c>
    </row>
    <row r="254" spans="1:3" x14ac:dyDescent="0.25">
      <c r="A254" s="19" t="s">
        <v>303</v>
      </c>
      <c r="B254" s="21">
        <v>42450</v>
      </c>
      <c r="C254" s="21">
        <v>42456</v>
      </c>
    </row>
    <row r="255" spans="1:3" x14ac:dyDescent="0.25">
      <c r="A255" s="19" t="s">
        <v>304</v>
      </c>
      <c r="B255" s="21">
        <v>42457</v>
      </c>
      <c r="C255" s="21">
        <v>42463</v>
      </c>
    </row>
    <row r="256" spans="1:3" x14ac:dyDescent="0.25">
      <c r="A256" s="19" t="s">
        <v>305</v>
      </c>
      <c r="B256" s="21">
        <v>42464</v>
      </c>
      <c r="C256" s="21">
        <v>42470</v>
      </c>
    </row>
    <row r="257" spans="1:3" x14ac:dyDescent="0.25">
      <c r="A257" s="19" t="s">
        <v>306</v>
      </c>
      <c r="B257" s="21">
        <v>42471</v>
      </c>
      <c r="C257" s="21">
        <v>42477</v>
      </c>
    </row>
    <row r="258" spans="1:3" x14ac:dyDescent="0.25">
      <c r="A258" s="19" t="s">
        <v>307</v>
      </c>
      <c r="B258" s="21">
        <v>42478</v>
      </c>
      <c r="C258" s="21">
        <v>42484</v>
      </c>
    </row>
    <row r="259" spans="1:3" x14ac:dyDescent="0.25">
      <c r="A259" s="19" t="s">
        <v>308</v>
      </c>
      <c r="B259" s="21">
        <v>42485</v>
      </c>
      <c r="C259" s="21">
        <v>42491</v>
      </c>
    </row>
    <row r="260" spans="1:3" x14ac:dyDescent="0.25">
      <c r="A260" s="19" t="s">
        <v>309</v>
      </c>
      <c r="B260" s="21">
        <v>42492</v>
      </c>
      <c r="C260" s="21">
        <v>42498</v>
      </c>
    </row>
    <row r="261" spans="1:3" x14ac:dyDescent="0.25">
      <c r="A261" s="19" t="s">
        <v>310</v>
      </c>
      <c r="B261" s="21">
        <v>42499</v>
      </c>
      <c r="C261" s="21">
        <v>42505</v>
      </c>
    </row>
    <row r="262" spans="1:3" x14ac:dyDescent="0.25">
      <c r="A262" s="19" t="s">
        <v>311</v>
      </c>
      <c r="B262" s="21">
        <v>42506</v>
      </c>
      <c r="C262" s="21">
        <v>42512</v>
      </c>
    </row>
    <row r="263" spans="1:3" x14ac:dyDescent="0.25">
      <c r="A263" s="19" t="s">
        <v>312</v>
      </c>
      <c r="B263" s="21">
        <v>42513</v>
      </c>
      <c r="C263" s="21">
        <v>42519</v>
      </c>
    </row>
    <row r="264" spans="1:3" x14ac:dyDescent="0.25">
      <c r="A264" s="19" t="s">
        <v>313</v>
      </c>
      <c r="B264" s="21">
        <v>42520</v>
      </c>
      <c r="C264" s="21">
        <v>42526</v>
      </c>
    </row>
    <row r="265" spans="1:3" x14ac:dyDescent="0.25">
      <c r="A265" s="19" t="s">
        <v>314</v>
      </c>
      <c r="B265" s="21">
        <v>42527</v>
      </c>
      <c r="C265" s="21">
        <v>42533</v>
      </c>
    </row>
    <row r="266" spans="1:3" x14ac:dyDescent="0.25">
      <c r="A266" s="19" t="s">
        <v>315</v>
      </c>
      <c r="B266" s="21">
        <v>42534</v>
      </c>
      <c r="C266" s="21">
        <v>42540</v>
      </c>
    </row>
    <row r="267" spans="1:3" x14ac:dyDescent="0.25">
      <c r="A267" s="19" t="s">
        <v>316</v>
      </c>
      <c r="B267" s="21">
        <v>42541</v>
      </c>
      <c r="C267" s="21">
        <v>42547</v>
      </c>
    </row>
    <row r="268" spans="1:3" x14ac:dyDescent="0.25">
      <c r="A268" s="19" t="s">
        <v>317</v>
      </c>
      <c r="B268" s="21">
        <v>42548</v>
      </c>
      <c r="C268" s="21">
        <v>42554</v>
      </c>
    </row>
    <row r="269" spans="1:3" x14ac:dyDescent="0.25">
      <c r="A269" s="19" t="s">
        <v>318</v>
      </c>
      <c r="B269" s="21">
        <v>42555</v>
      </c>
      <c r="C269" s="21">
        <v>42561</v>
      </c>
    </row>
    <row r="270" spans="1:3" x14ac:dyDescent="0.25">
      <c r="A270" s="19" t="s">
        <v>319</v>
      </c>
      <c r="B270" s="21">
        <v>42562</v>
      </c>
      <c r="C270" s="21">
        <v>42568</v>
      </c>
    </row>
    <row r="271" spans="1:3" x14ac:dyDescent="0.25">
      <c r="A271" s="19" t="s">
        <v>320</v>
      </c>
      <c r="B271" s="21">
        <v>42569</v>
      </c>
      <c r="C271" s="21">
        <v>42575</v>
      </c>
    </row>
    <row r="272" spans="1:3" x14ac:dyDescent="0.25">
      <c r="A272" s="19" t="s">
        <v>321</v>
      </c>
      <c r="B272" s="21">
        <v>42576</v>
      </c>
      <c r="C272" s="21">
        <v>42582</v>
      </c>
    </row>
    <row r="273" spans="1:3" x14ac:dyDescent="0.25">
      <c r="A273" s="19" t="s">
        <v>322</v>
      </c>
      <c r="B273" s="21">
        <v>42583</v>
      </c>
      <c r="C273" s="21">
        <v>42589</v>
      </c>
    </row>
    <row r="274" spans="1:3" x14ac:dyDescent="0.25">
      <c r="A274" s="19" t="s">
        <v>323</v>
      </c>
      <c r="B274" s="21">
        <v>42590</v>
      </c>
      <c r="C274" s="21">
        <v>42596</v>
      </c>
    </row>
    <row r="275" spans="1:3" x14ac:dyDescent="0.25">
      <c r="A275" s="19" t="s">
        <v>324</v>
      </c>
      <c r="B275" s="21">
        <v>42597</v>
      </c>
      <c r="C275" s="21">
        <v>42603</v>
      </c>
    </row>
    <row r="276" spans="1:3" x14ac:dyDescent="0.25">
      <c r="A276" s="19" t="s">
        <v>325</v>
      </c>
      <c r="B276" s="21">
        <v>42604</v>
      </c>
      <c r="C276" s="21">
        <v>42610</v>
      </c>
    </row>
    <row r="277" spans="1:3" x14ac:dyDescent="0.25">
      <c r="A277" s="19" t="s">
        <v>326</v>
      </c>
      <c r="B277" s="21">
        <v>42611</v>
      </c>
      <c r="C277" s="21">
        <v>42617</v>
      </c>
    </row>
    <row r="278" spans="1:3" x14ac:dyDescent="0.25">
      <c r="A278" s="19" t="s">
        <v>327</v>
      </c>
      <c r="B278" s="21">
        <v>42618</v>
      </c>
      <c r="C278" s="21">
        <v>42624</v>
      </c>
    </row>
    <row r="279" spans="1:3" x14ac:dyDescent="0.25">
      <c r="A279" s="19" t="s">
        <v>328</v>
      </c>
      <c r="B279" s="21">
        <v>42625</v>
      </c>
      <c r="C279" s="21">
        <v>42631</v>
      </c>
    </row>
    <row r="280" spans="1:3" x14ac:dyDescent="0.25">
      <c r="A280" s="19" t="s">
        <v>329</v>
      </c>
      <c r="B280" s="21">
        <v>42632</v>
      </c>
      <c r="C280" s="21">
        <v>42638</v>
      </c>
    </row>
    <row r="281" spans="1:3" x14ac:dyDescent="0.25">
      <c r="A281" s="19" t="s">
        <v>330</v>
      </c>
      <c r="B281" s="21">
        <v>42639</v>
      </c>
      <c r="C281" s="21">
        <v>42645</v>
      </c>
    </row>
    <row r="282" spans="1:3" x14ac:dyDescent="0.25">
      <c r="A282" s="19" t="s">
        <v>331</v>
      </c>
      <c r="B282" s="21">
        <v>42646</v>
      </c>
      <c r="C282" s="21">
        <v>42652</v>
      </c>
    </row>
    <row r="283" spans="1:3" x14ac:dyDescent="0.25">
      <c r="A283" s="19" t="s">
        <v>332</v>
      </c>
      <c r="B283" s="21">
        <v>42653</v>
      </c>
      <c r="C283" s="21">
        <v>42659</v>
      </c>
    </row>
    <row r="284" spans="1:3" x14ac:dyDescent="0.25">
      <c r="A284" s="19" t="s">
        <v>333</v>
      </c>
      <c r="B284" s="21">
        <v>42660</v>
      </c>
      <c r="C284" s="21">
        <v>42666</v>
      </c>
    </row>
    <row r="285" spans="1:3" x14ac:dyDescent="0.25">
      <c r="A285" s="19" t="s">
        <v>334</v>
      </c>
      <c r="B285" s="21">
        <v>42667</v>
      </c>
      <c r="C285" s="21">
        <v>42673</v>
      </c>
    </row>
    <row r="286" spans="1:3" x14ac:dyDescent="0.25">
      <c r="A286" s="19" t="s">
        <v>335</v>
      </c>
      <c r="B286" s="21">
        <v>42674</v>
      </c>
      <c r="C286" s="21">
        <v>42680</v>
      </c>
    </row>
    <row r="287" spans="1:3" x14ac:dyDescent="0.25">
      <c r="A287" s="19" t="s">
        <v>336</v>
      </c>
      <c r="B287" s="21">
        <v>42681</v>
      </c>
      <c r="C287" s="21">
        <v>42687</v>
      </c>
    </row>
    <row r="288" spans="1:3" x14ac:dyDescent="0.25">
      <c r="A288" s="19" t="s">
        <v>337</v>
      </c>
      <c r="B288" s="21">
        <v>42688</v>
      </c>
      <c r="C288" s="21">
        <v>42694</v>
      </c>
    </row>
    <row r="289" spans="1:3" x14ac:dyDescent="0.25">
      <c r="A289" s="19" t="s">
        <v>338</v>
      </c>
      <c r="B289" s="21">
        <v>42695</v>
      </c>
      <c r="C289" s="21">
        <v>42701</v>
      </c>
    </row>
    <row r="290" spans="1:3" x14ac:dyDescent="0.25">
      <c r="A290" s="19" t="s">
        <v>339</v>
      </c>
      <c r="B290" s="21">
        <v>42702</v>
      </c>
      <c r="C290" s="21">
        <v>42708</v>
      </c>
    </row>
    <row r="291" spans="1:3" x14ac:dyDescent="0.25">
      <c r="A291" s="19" t="s">
        <v>340</v>
      </c>
      <c r="B291" s="21">
        <v>42709</v>
      </c>
      <c r="C291" s="21">
        <v>42715</v>
      </c>
    </row>
    <row r="292" spans="1:3" x14ac:dyDescent="0.25">
      <c r="A292" s="19" t="s">
        <v>341</v>
      </c>
      <c r="B292" s="21">
        <v>42716</v>
      </c>
      <c r="C292" s="21">
        <v>42722</v>
      </c>
    </row>
    <row r="293" spans="1:3" x14ac:dyDescent="0.25">
      <c r="A293" s="19" t="s">
        <v>342</v>
      </c>
      <c r="B293" s="21">
        <v>42723</v>
      </c>
      <c r="C293" s="21">
        <v>42729</v>
      </c>
    </row>
    <row r="294" spans="1:3" x14ac:dyDescent="0.25">
      <c r="A294" s="19" t="s">
        <v>343</v>
      </c>
      <c r="B294" s="21">
        <v>42730</v>
      </c>
      <c r="C294" s="21">
        <v>42736</v>
      </c>
    </row>
    <row r="295" spans="1:3" x14ac:dyDescent="0.25">
      <c r="A295" s="19" t="s">
        <v>344</v>
      </c>
      <c r="B295" s="21">
        <v>42737</v>
      </c>
      <c r="C295" s="21">
        <v>42743</v>
      </c>
    </row>
  </sheetData>
  <mergeCells count="19">
    <mergeCell ref="A90:A96"/>
    <mergeCell ref="A2:A8"/>
    <mergeCell ref="A10:A16"/>
    <mergeCell ref="A18:A24"/>
    <mergeCell ref="A26:A32"/>
    <mergeCell ref="A34:A40"/>
    <mergeCell ref="A42:A48"/>
    <mergeCell ref="A50:A56"/>
    <mergeCell ref="A58:A64"/>
    <mergeCell ref="A66:A72"/>
    <mergeCell ref="A74:A80"/>
    <mergeCell ref="A82:A88"/>
    <mergeCell ref="A146:A152"/>
    <mergeCell ref="A98:A104"/>
    <mergeCell ref="A106:A112"/>
    <mergeCell ref="A114:A120"/>
    <mergeCell ref="A122:A128"/>
    <mergeCell ref="A130:A136"/>
    <mergeCell ref="A138:A1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Evenings</vt:lpstr>
      <vt:lpstr>nights chart</vt:lpstr>
      <vt:lpstr>year 1</vt:lpstr>
      <vt:lpstr>Lunches</vt:lpstr>
      <vt:lpstr>lunch chart</vt:lpstr>
      <vt:lpstr>Costs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chrisandjode</dc:creator>
  <cp:lastModifiedBy>chrisandjode</cp:lastModifiedBy>
  <cp:lastPrinted>2012-09-04T16:24:30Z</cp:lastPrinted>
  <dcterms:created xsi:type="dcterms:W3CDTF">2011-09-19T22:10:51Z</dcterms:created>
  <dcterms:modified xsi:type="dcterms:W3CDTF">2015-02-05T00:45:37Z</dcterms:modified>
</cp:coreProperties>
</file>