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uck\Documents\GitHub\crowdsourced-ventilator-covid-19\"/>
    </mc:Choice>
  </mc:AlternateContent>
  <xr:revisionPtr revIDLastSave="0" documentId="8_{DE39EF12-A56C-4927-9047-7EBB26E6F2DF}" xr6:coauthVersionLast="44" xr6:coauthVersionMax="44" xr10:uidLastSave="{00000000-0000-0000-0000-000000000000}"/>
  <bookViews>
    <workbookView xWindow="8805" yWindow="3960" windowWidth="25215" windowHeight="17055" xr2:uid="{8CD43176-4206-49C6-9A65-1EA92F8C7FF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4" i="1" l="1"/>
  <c r="E3" i="1"/>
  <c r="E5" i="1" s="1"/>
  <c r="B32" i="1" l="1"/>
  <c r="B43" i="1"/>
  <c r="B51" i="1"/>
  <c r="B13" i="1"/>
  <c r="B18" i="1"/>
  <c r="B38" i="1"/>
  <c r="B26" i="1"/>
  <c r="B31" i="1"/>
  <c r="B49" i="1"/>
  <c r="B8" i="1"/>
  <c r="B41" i="1"/>
  <c r="B14" i="1"/>
  <c r="B7" i="1"/>
  <c r="B44" i="1"/>
  <c r="B22" i="1"/>
  <c r="B40" i="1"/>
  <c r="B33" i="1"/>
  <c r="B21" i="1"/>
  <c r="B46" i="1"/>
  <c r="B42" i="1"/>
  <c r="B39" i="1"/>
  <c r="B48" i="1"/>
  <c r="B6" i="1"/>
  <c r="B29" i="1"/>
  <c r="B12" i="1"/>
  <c r="B47" i="1"/>
  <c r="B34" i="1"/>
  <c r="B20" i="1"/>
  <c r="B10" i="1"/>
  <c r="B37" i="1"/>
  <c r="B2" i="1"/>
  <c r="B36" i="1"/>
  <c r="B9" i="1"/>
  <c r="B17" i="1"/>
  <c r="B50" i="1"/>
  <c r="B52" i="1"/>
  <c r="B3" i="1"/>
  <c r="B45" i="1"/>
  <c r="B35" i="1"/>
  <c r="B5" i="1"/>
  <c r="B19" i="1"/>
  <c r="B28" i="1"/>
  <c r="B25" i="1"/>
  <c r="B24" i="1"/>
  <c r="B11" i="1"/>
  <c r="B27" i="1"/>
  <c r="B4" i="1"/>
  <c r="B30" i="1"/>
  <c r="B23" i="1"/>
  <c r="B16" i="1"/>
  <c r="B15" i="1"/>
</calcChain>
</file>

<file path=xl/sharedStrings.xml><?xml version="1.0" encoding="utf-8"?>
<sst xmlns="http://schemas.openxmlformats.org/spreadsheetml/2006/main" count="8" uniqueCount="8">
  <si>
    <t>r1</t>
  </si>
  <si>
    <t>r2</t>
  </si>
  <si>
    <t>A1</t>
  </si>
  <si>
    <t>A2</t>
  </si>
  <si>
    <t>rho</t>
  </si>
  <si>
    <t>mbar</t>
  </si>
  <si>
    <t>lpm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</si>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</sst>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7F9-D15A-4989-8A27-CA118A135F8B}">
  <dimension ref="A1:F52"/>
  <sheetViews>
    <sheetView tabSelected="1" workbookViewId="0">
      <selection activeCell="F14" sqref="F14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F1" t="s">
        <v>7</v>
      </c>
    </row>
    <row r="2" spans="1:6" x14ac:dyDescent="0.25">
      <c r="A2">
        <v>0</v>
      </c>
      <c r="B2">
        <f>E$5*SQRT(2*A2*100/E$6/(1-(E$5/E$4)^2)) * 1000 * 60</f>
        <v>0</v>
      </c>
      <c r="D2" t="s">
        <v>0</v>
      </c>
      <c r="E2">
        <f>F2/2</f>
        <v>0.01</v>
      </c>
      <c r="F2">
        <v>0.02</v>
      </c>
    </row>
    <row r="3" spans="1:6" x14ac:dyDescent="0.25">
      <c r="A3">
        <v>2</v>
      </c>
      <c r="B3">
        <f>E$5*SQRT(2*A3*100/E$6/(1-(E$5/E$4)^2)) * 1000 * 60</f>
        <v>12.304201912570903</v>
      </c>
      <c r="D3" t="s">
        <v>1</v>
      </c>
      <c r="E3">
        <f>F3/2</f>
        <v>1.9E-3</v>
      </c>
      <c r="F3">
        <v>3.8E-3</v>
      </c>
    </row>
    <row r="4" spans="1:6" x14ac:dyDescent="0.25">
      <c r="A4">
        <v>4</v>
      </c>
      <c r="B4">
        <f>E$5*SQRT(2*A4*100/E$6/(1-(E$5/E$4)^2)) * 1000 * 60</f>
        <v>17.400769218934744</v>
      </c>
      <c r="D4" t="s">
        <v>2</v>
      </c>
      <c r="E4">
        <f>PI() * E2^2</f>
        <v>3.1415926535897931E-4</v>
      </c>
    </row>
    <row r="5" spans="1:6" x14ac:dyDescent="0.25">
      <c r="A5">
        <v>6</v>
      </c>
      <c r="B5">
        <f>E$5*SQRT(2*A5*100/E$6/(1-(E$5/E$4)^2)) * 1000 * 60</f>
        <v>21.311502859158956</v>
      </c>
      <c r="D5" t="s">
        <v>3</v>
      </c>
      <c r="E5">
        <f>PI() * E3^2</f>
        <v>1.1341149479459154E-5</v>
      </c>
    </row>
    <row r="6" spans="1:6" x14ac:dyDescent="0.25">
      <c r="A6">
        <v>8</v>
      </c>
      <c r="B6">
        <f>E$5*SQRT(2*A6*100/E$6/(1-(E$5/E$4)^2)) * 1000 * 60</f>
        <v>24.608403825141806</v>
      </c>
      <c r="D6" t="s">
        <v>4</v>
      </c>
      <c r="E6">
        <v>1.2250000000000001</v>
      </c>
    </row>
    <row r="7" spans="1:6" x14ac:dyDescent="0.25">
      <c r="A7">
        <v>10</v>
      </c>
      <c r="B7">
        <f>E$5*SQRT(2*A7*100/E$6/(1-(E$5/E$4)^2)) * 1000 * 60</f>
        <v>27.513031885391463</v>
      </c>
    </row>
    <row r="8" spans="1:6" x14ac:dyDescent="0.25">
      <c r="A8">
        <v>12</v>
      </c>
      <c r="B8">
        <f>E$5*SQRT(2*A8*100/E$6/(1-(E$5/E$4)^2)) * 1000 * 60</f>
        <v>30.139016377975587</v>
      </c>
    </row>
    <row r="9" spans="1:6" x14ac:dyDescent="0.25">
      <c r="A9">
        <v>14</v>
      </c>
      <c r="B9">
        <f>E$5*SQRT(2*A9*100/E$6/(1-(E$5/E$4)^2)) * 1000 * 60</f>
        <v>32.553858341787901</v>
      </c>
    </row>
    <row r="10" spans="1:6" x14ac:dyDescent="0.25">
      <c r="A10">
        <v>16</v>
      </c>
      <c r="B10">
        <f>E$5*SQRT(2*A10*100/E$6/(1-(E$5/E$4)^2)) * 1000 * 60</f>
        <v>34.801538437869489</v>
      </c>
    </row>
    <row r="11" spans="1:6" x14ac:dyDescent="0.25">
      <c r="A11">
        <v>18</v>
      </c>
      <c r="B11">
        <f>E$5*SQRT(2*A11*100/E$6/(1-(E$5/E$4)^2)) * 1000 * 60</f>
        <v>36.91260573771271</v>
      </c>
    </row>
    <row r="12" spans="1:6" x14ac:dyDescent="0.25">
      <c r="A12">
        <v>20</v>
      </c>
      <c r="B12">
        <f>E$5*SQRT(2*A12*100/E$6/(1-(E$5/E$4)^2)) * 1000 * 60</f>
        <v>38.909302834324009</v>
      </c>
    </row>
    <row r="13" spans="1:6" x14ac:dyDescent="0.25">
      <c r="A13">
        <v>22</v>
      </c>
      <c r="B13">
        <f>E$5*SQRT(2*A13*100/E$6/(1-(E$5/E$4)^2)) * 1000 * 60</f>
        <v>40.808421088770977</v>
      </c>
    </row>
    <row r="14" spans="1:6" x14ac:dyDescent="0.25">
      <c r="A14">
        <v>24</v>
      </c>
      <c r="B14">
        <f>E$5*SQRT(2*A14*100/E$6/(1-(E$5/E$4)^2)) * 1000 * 60</f>
        <v>42.623005718317913</v>
      </c>
    </row>
    <row r="15" spans="1:6" x14ac:dyDescent="0.25">
      <c r="A15">
        <v>26</v>
      </c>
      <c r="B15">
        <f>E$5*SQRT(2*A15*100/E$6/(1-(E$5/E$4)^2)) * 1000 * 60</f>
        <v>44.363430899436466</v>
      </c>
    </row>
    <row r="16" spans="1:6" x14ac:dyDescent="0.25">
      <c r="A16">
        <v>28</v>
      </c>
      <c r="B16">
        <f>E$5*SQRT(2*A16*100/E$6/(1-(E$5/E$4)^2)) * 1000 * 60</f>
        <v>46.038107974528963</v>
      </c>
    </row>
    <row r="17" spans="1:2" x14ac:dyDescent="0.25">
      <c r="A17">
        <v>30</v>
      </c>
      <c r="B17">
        <f>E$5*SQRT(2*A17*100/E$6/(1-(E$5/E$4)^2)) * 1000 * 60</f>
        <v>47.653969095760544</v>
      </c>
    </row>
    <row r="18" spans="1:2" x14ac:dyDescent="0.25">
      <c r="A18">
        <v>32</v>
      </c>
      <c r="B18">
        <f>E$5*SQRT(2*A18*100/E$6/(1-(E$5/E$4)^2)) * 1000 * 60</f>
        <v>49.216807650283613</v>
      </c>
    </row>
    <row r="19" spans="1:2" x14ac:dyDescent="0.25">
      <c r="A19">
        <v>34</v>
      </c>
      <c r="B19">
        <f>E$5*SQRT(2*A19*100/E$6/(1-(E$5/E$4)^2)) * 1000 * 60</f>
        <v>50.731524124456655</v>
      </c>
    </row>
    <row r="20" spans="1:2" x14ac:dyDescent="0.25">
      <c r="A20">
        <v>36</v>
      </c>
      <c r="B20">
        <f>E$5*SQRT(2*A20*100/E$6/(1-(E$5/E$4)^2)) * 1000 * 60</f>
        <v>52.20230765680423</v>
      </c>
    </row>
    <row r="21" spans="1:2" x14ac:dyDescent="0.25">
      <c r="A21">
        <v>38</v>
      </c>
      <c r="B21">
        <f>E$5*SQRT(2*A21*100/E$6/(1-(E$5/E$4)^2)) * 1000 * 60</f>
        <v>53.632772717816444</v>
      </c>
    </row>
    <row r="22" spans="1:2" x14ac:dyDescent="0.25">
      <c r="A22">
        <v>40</v>
      </c>
      <c r="B22">
        <f>E$5*SQRT(2*A22*100/E$6/(1-(E$5/E$4)^2)) * 1000 * 60</f>
        <v>55.026063770782926</v>
      </c>
    </row>
    <row r="23" spans="1:2" x14ac:dyDescent="0.25">
      <c r="A23">
        <v>42</v>
      </c>
      <c r="B23">
        <f>E$5*SQRT(2*A23*100/E$6/(1-(E$5/E$4)^2)) * 1000 * 60</f>
        <v>56.384936630376579</v>
      </c>
    </row>
    <row r="24" spans="1:2" x14ac:dyDescent="0.25">
      <c r="A24">
        <v>44</v>
      </c>
      <c r="B24">
        <f>E$5*SQRT(2*A24*100/E$6/(1-(E$5/E$4)^2)) * 1000 * 60</f>
        <v>57.711822562772149</v>
      </c>
    </row>
    <row r="25" spans="1:2" x14ac:dyDescent="0.25">
      <c r="A25">
        <v>46</v>
      </c>
      <c r="B25">
        <f>E$5*SQRT(2*A25*100/E$6/(1-(E$5/E$4)^2)) * 1000 * 60</f>
        <v>59.008879401512196</v>
      </c>
    </row>
    <row r="26" spans="1:2" x14ac:dyDescent="0.25">
      <c r="A26">
        <v>48</v>
      </c>
      <c r="B26">
        <f>E$5*SQRT(2*A26*100/E$6/(1-(E$5/E$4)^2)) * 1000 * 60</f>
        <v>60.278032755951173</v>
      </c>
    </row>
    <row r="27" spans="1:2" x14ac:dyDescent="0.25">
      <c r="A27">
        <v>50</v>
      </c>
      <c r="B27">
        <f>E$5*SQRT(2*A27*100/E$6/(1-(E$5/E$4)^2)) * 1000 * 60</f>
        <v>61.521009562854509</v>
      </c>
    </row>
    <row r="28" spans="1:2" x14ac:dyDescent="0.25">
      <c r="A28">
        <v>52</v>
      </c>
      <c r="B28">
        <f>E$5*SQRT(2*A28*100/E$6/(1-(E$5/E$4)^2)) * 1000 * 60</f>
        <v>62.739365651384688</v>
      </c>
    </row>
    <row r="29" spans="1:2" x14ac:dyDescent="0.25">
      <c r="A29">
        <v>54</v>
      </c>
      <c r="B29">
        <f>E$5*SQRT(2*A29*100/E$6/(1-(E$5/E$4)^2)) * 1000 * 60</f>
        <v>63.934508577476869</v>
      </c>
    </row>
    <row r="30" spans="1:2" x14ac:dyDescent="0.25">
      <c r="A30">
        <v>56</v>
      </c>
      <c r="B30">
        <f>E$5*SQRT(2*A30*100/E$6/(1-(E$5/E$4)^2)) * 1000 * 60</f>
        <v>65.107716683575802</v>
      </c>
    </row>
    <row r="31" spans="1:2" x14ac:dyDescent="0.25">
      <c r="A31">
        <v>58</v>
      </c>
      <c r="B31">
        <f>E$5*SQRT(2*A31*100/E$6/(1-(E$5/E$4)^2)) * 1000 * 60</f>
        <v>66.26015511945387</v>
      </c>
    </row>
    <row r="32" spans="1:2" x14ac:dyDescent="0.25">
      <c r="A32">
        <v>60</v>
      </c>
      <c r="B32">
        <f>E$5*SQRT(2*A32*100/E$6/(1-(E$5/E$4)^2)) * 1000 * 60</f>
        <v>67.392889396132915</v>
      </c>
    </row>
    <row r="33" spans="1:2" x14ac:dyDescent="0.25">
      <c r="A33">
        <v>62</v>
      </c>
      <c r="B33">
        <f>E$5*SQRT(2*A33*100/E$6/(1-(E$5/E$4)^2)) * 1000 * 60</f>
        <v>68.506896921877271</v>
      </c>
    </row>
    <row r="34" spans="1:2" x14ac:dyDescent="0.25">
      <c r="A34">
        <v>64</v>
      </c>
      <c r="B34">
        <f>E$5*SQRT(2*A34*100/E$6/(1-(E$5/E$4)^2)) * 1000 * 60</f>
        <v>69.603076875738978</v>
      </c>
    </row>
    <row r="35" spans="1:2" x14ac:dyDescent="0.25">
      <c r="A35">
        <v>66</v>
      </c>
      <c r="B35">
        <f>E$5*SQRT(2*A35*100/E$6/(1-(E$5/E$4)^2)) * 1000 * 60</f>
        <v>70.682258702416576</v>
      </c>
    </row>
    <row r="36" spans="1:2" x14ac:dyDescent="0.25">
      <c r="A36">
        <v>68</v>
      </c>
      <c r="B36">
        <f>E$5*SQRT(2*A36*100/E$6/(1-(E$5/E$4)^2)) * 1000 * 60</f>
        <v>71.745209456664469</v>
      </c>
    </row>
    <row r="37" spans="1:2" x14ac:dyDescent="0.25">
      <c r="A37">
        <v>70</v>
      </c>
      <c r="B37">
        <f>E$5*SQRT(2*A37*100/E$6/(1-(E$5/E$4)^2)) * 1000 * 60</f>
        <v>72.792640182136338</v>
      </c>
    </row>
    <row r="38" spans="1:2" x14ac:dyDescent="0.25">
      <c r="A38">
        <v>72</v>
      </c>
      <c r="B38">
        <f>E$5*SQRT(2*A38*100/E$6/(1-(E$5/E$4)^2)) * 1000 * 60</f>
        <v>73.825211475425419</v>
      </c>
    </row>
    <row r="39" spans="1:2" x14ac:dyDescent="0.25">
      <c r="A39">
        <v>74</v>
      </c>
      <c r="B39">
        <f>E$5*SQRT(2*A39*100/E$6/(1-(E$5/E$4)^2)) * 1000 * 60</f>
        <v>74.843538359009969</v>
      </c>
    </row>
    <row r="40" spans="1:2" x14ac:dyDescent="0.25">
      <c r="A40">
        <v>76</v>
      </c>
      <c r="B40">
        <f>E$5*SQRT(2*A40*100/E$6/(1-(E$5/E$4)^2)) * 1000 * 60</f>
        <v>75.848194565209738</v>
      </c>
    </row>
    <row r="41" spans="1:2" x14ac:dyDescent="0.25">
      <c r="A41">
        <v>78</v>
      </c>
      <c r="B41">
        <f>E$5*SQRT(2*A41*100/E$6/(1-(E$5/E$4)^2)) * 1000 * 60</f>
        <v>76.839716315895018</v>
      </c>
    </row>
    <row r="42" spans="1:2" x14ac:dyDescent="0.25">
      <c r="A42">
        <v>80</v>
      </c>
      <c r="B42">
        <f>E$5*SQRT(2*A42*100/E$6/(1-(E$5/E$4)^2)) * 1000 * 60</f>
        <v>77.818605668648019</v>
      </c>
    </row>
    <row r="43" spans="1:2" x14ac:dyDescent="0.25">
      <c r="A43">
        <v>82</v>
      </c>
      <c r="B43">
        <f>E$5*SQRT(2*A43*100/E$6/(1-(E$5/E$4)^2)) * 1000 * 60</f>
        <v>78.785333488650366</v>
      </c>
    </row>
    <row r="44" spans="1:2" x14ac:dyDescent="0.25">
      <c r="A44">
        <v>84</v>
      </c>
      <c r="B44">
        <f>E$5*SQRT(2*A44*100/E$6/(1-(E$5/E$4)^2)) * 1000 * 60</f>
        <v>79.740342096226072</v>
      </c>
    </row>
    <row r="45" spans="1:2" x14ac:dyDescent="0.25">
      <c r="A45">
        <v>86</v>
      </c>
      <c r="B45">
        <f>E$5*SQRT(2*A45*100/E$6/(1-(E$5/E$4)^2)) * 1000 * 60</f>
        <v>80.684047632282784</v>
      </c>
    </row>
    <row r="46" spans="1:2" x14ac:dyDescent="0.25">
      <c r="A46">
        <v>88</v>
      </c>
      <c r="B46">
        <f>E$5*SQRT(2*A46*100/E$6/(1-(E$5/E$4)^2)) * 1000 * 60</f>
        <v>81.616842177541955</v>
      </c>
    </row>
    <row r="47" spans="1:2" x14ac:dyDescent="0.25">
      <c r="A47">
        <v>90</v>
      </c>
      <c r="B47">
        <f>E$5*SQRT(2*A47*100/E$6/(1-(E$5/E$4)^2)) * 1000 * 60</f>
        <v>82.539095656174382</v>
      </c>
    </row>
    <row r="48" spans="1:2" x14ac:dyDescent="0.25">
      <c r="A48">
        <v>92</v>
      </c>
      <c r="B48">
        <f>E$5*SQRT(2*A48*100/E$6/(1-(E$5/E$4)^2)) * 1000 * 60</f>
        <v>83.451157550056905</v>
      </c>
    </row>
    <row r="49" spans="1:2" x14ac:dyDescent="0.25">
      <c r="A49">
        <v>94</v>
      </c>
      <c r="B49">
        <f>E$5*SQRT(2*A49*100/E$6/(1-(E$5/E$4)^2)) * 1000 * 60</f>
        <v>84.353358446180039</v>
      </c>
    </row>
    <row r="50" spans="1:2" x14ac:dyDescent="0.25">
      <c r="A50">
        <v>96</v>
      </c>
      <c r="B50">
        <f>E$5*SQRT(2*A50*100/E$6/(1-(E$5/E$4)^2)) * 1000 * 60</f>
        <v>85.246011436635825</v>
      </c>
    </row>
    <row r="51" spans="1:2" x14ac:dyDescent="0.25">
      <c r="A51">
        <v>98</v>
      </c>
      <c r="B51">
        <f>E$5*SQRT(2*A51*100/E$6/(1-(E$5/E$4)^2)) * 1000 * 60</f>
        <v>86.129413387996308</v>
      </c>
    </row>
    <row r="52" spans="1:2" x14ac:dyDescent="0.25">
      <c r="A52">
        <v>100</v>
      </c>
      <c r="B52">
        <f>E$5*SQRT(2*A52*100/E$6/(1-(E$5/E$4)^2)) * 1000 * 60</f>
        <v>87.003846094673733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Tung</dc:creator>
  <cp:lastModifiedBy>Charles Tung</cp:lastModifiedBy>
  <dcterms:created xsi:type="dcterms:W3CDTF">2020-04-26T11:33:25Z</dcterms:created>
  <dcterms:modified xsi:type="dcterms:W3CDTF">2020-04-29T20:10:50Z</dcterms:modified>
</cp:coreProperties>
</file>