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filterPrivacy="1" defaultThemeVersion="124226"/>
  <xr:revisionPtr revIDLastSave="0" documentId="13_ncr:1_{C613EC4B-057F-465A-AD7C-F32D01BB5899}" xr6:coauthVersionLast="45" xr6:coauthVersionMax="45" xr10:uidLastSave="{00000000-0000-0000-0000-000000000000}"/>
  <bookViews>
    <workbookView xWindow="28680" yWindow="-270" windowWidth="29040" windowHeight="15840" xr2:uid="{00000000-000D-0000-FFFF-FFFF00000000}"/>
  </bookViews>
  <sheets>
    <sheet name="КС-02" sheetId="2" r:id="rId1"/>
    <sheet name="Company" sheetId="1" state="hidden" r:id="rId2"/>
    <sheet name="Poveritel" sheetId="5" state="hidden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'КС-02'!$L$52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L52" i="2" l="1"/>
  <c r="N58" i="2" l="1"/>
  <c r="S58" i="2"/>
  <c r="S50" i="2" l="1"/>
  <c r="Q26" i="2"/>
  <c r="Q27" i="2"/>
  <c r="Q28" i="2"/>
  <c r="Q29" i="2"/>
  <c r="Q25" i="2"/>
  <c r="R18" i="2"/>
  <c r="R19" i="2"/>
  <c r="R20" i="2"/>
  <c r="R21" i="2"/>
  <c r="R17" i="2"/>
  <c r="O18" i="2"/>
  <c r="O19" i="2"/>
  <c r="O20" i="2"/>
  <c r="O21" i="2"/>
  <c r="O17" i="2"/>
  <c r="T9" i="2"/>
  <c r="T10" i="2"/>
  <c r="T11" i="2"/>
  <c r="T12" i="2"/>
  <c r="T13" i="2"/>
  <c r="Q9" i="2"/>
  <c r="Q10" i="2"/>
  <c r="Q11" i="2"/>
  <c r="Q12" i="2"/>
  <c r="Q13" i="2"/>
  <c r="N9" i="2"/>
  <c r="N10" i="2"/>
  <c r="N11" i="2"/>
  <c r="N12" i="2"/>
  <c r="N13" i="2"/>
  <c r="N8" i="2"/>
  <c r="Q8" i="2"/>
  <c r="Q22" i="2" l="1"/>
  <c r="N22" i="2"/>
  <c r="T8" i="2"/>
  <c r="L50" i="2" l="1"/>
</calcChain>
</file>

<file path=xl/sharedStrings.xml><?xml version="1.0" encoding="utf-8"?>
<sst xmlns="http://schemas.openxmlformats.org/spreadsheetml/2006/main" count="111" uniqueCount="98">
  <si>
    <t>127287, Москва, ул. Хуторская 2-я, д. 38А</t>
  </si>
  <si>
    <t>Общество с ограниченной ответственностью «Стандарт-12»</t>
  </si>
  <si>
    <t>Протокол поверки №</t>
  </si>
  <si>
    <t>от</t>
  </si>
  <si>
    <t>Вид поверки</t>
  </si>
  <si>
    <t>Регистрационный номер в Федеральном информационном фонде по обеспечению единства измерений</t>
  </si>
  <si>
    <t>Заводской, инвентарный номер; год выпуска</t>
  </si>
  <si>
    <t>;</t>
  </si>
  <si>
    <t>Принадлежит</t>
  </si>
  <si>
    <t>АО «Минимакс-94»</t>
  </si>
  <si>
    <t xml:space="preserve">105064, г. Москва, Нижний Сусальный пер., д. 5, стр. 18, ком. 12а </t>
  </si>
  <si>
    <t>Акционерное общество «Минимакс-94»</t>
  </si>
  <si>
    <t>ИНН 7709047435</t>
  </si>
  <si>
    <t>Наименование, тип (модификация) СИ</t>
  </si>
  <si>
    <t>Наименование документа, на основании которого выполнена поверка</t>
  </si>
  <si>
    <t>Метрологические характеристики</t>
  </si>
  <si>
    <t>Условия поверки</t>
  </si>
  <si>
    <t>Наименование параметра</t>
  </si>
  <si>
    <t>Действительное значение</t>
  </si>
  <si>
    <t>Допускаемое значение</t>
  </si>
  <si>
    <t>Применяемые эталоны, средства поверки, вспомогательное оборудование</t>
  </si>
  <si>
    <t>Наименование эталона, СИ/шифр эталона</t>
  </si>
  <si>
    <t>Тип</t>
  </si>
  <si>
    <t>Заводской номер</t>
  </si>
  <si>
    <t>Свидетельство о поверке (аттестации), срок действия</t>
  </si>
  <si>
    <t>Погрешность/разряд/класс точности</t>
  </si>
  <si>
    <t>Результаты поверки</t>
  </si>
  <si>
    <t>2. Опробование:</t>
  </si>
  <si>
    <t>1. Внешний осмотр:</t>
  </si>
  <si>
    <t>Вывод:</t>
  </si>
  <si>
    <t>Заключение по результатам поверки:</t>
  </si>
  <si>
    <t>заводской №</t>
  </si>
  <si>
    <t>Поверитель:</t>
  </si>
  <si>
    <t>Сыркин Е.В.</t>
  </si>
  <si>
    <t>Сыркин Евгений Васильевич</t>
  </si>
  <si>
    <t>Ситников С.С.</t>
  </si>
  <si>
    <t>Ситников Сергей Сергеевич</t>
  </si>
  <si>
    <t>Крылова В.В.</t>
  </si>
  <si>
    <t>Крылова Вера Викторовна</t>
  </si>
  <si>
    <t>Ефремов Д.А.</t>
  </si>
  <si>
    <t>Ефремов Дмитрий Алексеевич</t>
  </si>
  <si>
    <t>Дата</t>
  </si>
  <si>
    <t>Термогигрометр</t>
  </si>
  <si>
    <t>ИВА-6А-Д</t>
  </si>
  <si>
    <t>3. Определение метрологических характеристик:</t>
  </si>
  <si>
    <t>Контроллер сигналов, КС-02</t>
  </si>
  <si>
    <t>МП 213/447/2010 "ГСИ. Контроллер сигналов КС-02. Методика поверки"</t>
  </si>
  <si>
    <t>47197-11</t>
  </si>
  <si>
    <t>5520A</t>
  </si>
  <si>
    <t>1154018</t>
  </si>
  <si>
    <t>30…80</t>
  </si>
  <si>
    <t>85…105</t>
  </si>
  <si>
    <t>198…242</t>
  </si>
  <si>
    <t>49,5…50,5</t>
  </si>
  <si>
    <t>1…100 Гц; ПГ ±0,05 Гц</t>
  </si>
  <si>
    <t>5222036</t>
  </si>
  <si>
    <t>∆, Ом</t>
  </si>
  <si>
    <t>Сопротивление по входу X1</t>
  </si>
  <si>
    <t>Сопротивление по входу X2</t>
  </si>
  <si>
    <t>Сопротивление по входу X3</t>
  </si>
  <si>
    <t>∆, В</t>
  </si>
  <si>
    <t>Напряжение по входу X5</t>
  </si>
  <si>
    <t>Напряжение по входу X7</t>
  </si>
  <si>
    <t>Частота по входу X9</t>
  </si>
  <si>
    <t>∆, Гц</t>
  </si>
  <si>
    <t>96 RM-E</t>
  </si>
  <si>
    <t>Прибор электроизмерительный универсальный UMG</t>
  </si>
  <si>
    <t>0,1…5 В; ПГ ±0,05 В</t>
  </si>
  <si>
    <t>80…140 Ом; ПГ ±(0,04…0,1) Ом</t>
  </si>
  <si>
    <t>ПГ ±0,2</t>
  </si>
  <si>
    <t>+15…+25</t>
  </si>
  <si>
    <t>Адрес осуществления деятельности: 127287, Москва, ул. Хуторская 2-я, д. 38А, стр.3</t>
  </si>
  <si>
    <t>Изготовитель</t>
  </si>
  <si>
    <t>Пределы допускаемой абсолютной погрешности, Ом</t>
  </si>
  <si>
    <r>
      <t>R</t>
    </r>
    <r>
      <rPr>
        <vertAlign val="subscript"/>
        <sz val="8"/>
        <color theme="1"/>
        <rFont val="Times New Roman"/>
        <family val="1"/>
        <charset val="204"/>
      </rPr>
      <t>уст</t>
    </r>
    <r>
      <rPr>
        <sz val="8"/>
        <color theme="1"/>
        <rFont val="Times New Roman"/>
        <family val="1"/>
        <charset val="204"/>
      </rPr>
      <t>, Ом</t>
    </r>
  </si>
  <si>
    <r>
      <t>R</t>
    </r>
    <r>
      <rPr>
        <vertAlign val="subscript"/>
        <sz val="8"/>
        <color theme="1"/>
        <rFont val="Times New Roman"/>
        <family val="1"/>
        <charset val="204"/>
      </rPr>
      <t>изм</t>
    </r>
    <r>
      <rPr>
        <sz val="8"/>
        <color theme="1"/>
        <rFont val="Times New Roman"/>
        <family val="1"/>
        <charset val="204"/>
      </rPr>
      <t>, Ом</t>
    </r>
  </si>
  <si>
    <t>± 0,04</t>
  </si>
  <si>
    <t xml:space="preserve">± 0,1 </t>
  </si>
  <si>
    <r>
      <t>2 разряд по ГОСТ 8.027-2001
ПГ ±(11…20) ppm
3 разряд по Приказу Росстандарта №146
ПГ ±(28…40) ppm
4 разряд по Приказу Росстандарта №1621
ПГ ±2,5·10</t>
    </r>
    <r>
      <rPr>
        <vertAlign val="superscript"/>
        <sz val="8"/>
        <color theme="1"/>
        <rFont val="Times New Roman"/>
        <family val="1"/>
        <charset val="204"/>
      </rPr>
      <t>-6</t>
    </r>
  </si>
  <si>
    <r>
      <t>ПГ ±0,3</t>
    </r>
    <r>
      <rPr>
        <sz val="8"/>
        <color theme="1"/>
        <rFont val="Calibri"/>
        <family val="2"/>
        <charset val="204"/>
      </rPr>
      <t>°</t>
    </r>
    <r>
      <rPr>
        <sz val="8"/>
        <color theme="1"/>
        <rFont val="Times New Roman"/>
        <family val="1"/>
        <charset val="204"/>
      </rPr>
      <t>C, ПГ ±2%, ПГ ±2,5 гПа</t>
    </r>
  </si>
  <si>
    <t>Предел допускаемой абсолютной погрешности, В</t>
  </si>
  <si>
    <t>Предел допускаемой абсолютной погрешности, Гц</t>
  </si>
  <si>
    <t>± 0,05</t>
  </si>
  <si>
    <t>подпись</t>
  </si>
  <si>
    <t>ФИО</t>
  </si>
  <si>
    <t>Температура окружающего воздуха, °С</t>
  </si>
  <si>
    <t>Влажность окружающего воздуха, %</t>
  </si>
  <si>
    <t>Атмосферное давление, кПа</t>
  </si>
  <si>
    <t>Однофазная сеть, В</t>
  </si>
  <si>
    <t>Частота, Гц</t>
  </si>
  <si>
    <r>
      <t>U</t>
    </r>
    <r>
      <rPr>
        <vertAlign val="subscript"/>
        <sz val="8"/>
        <color theme="1"/>
        <rFont val="Times New Roman"/>
        <family val="1"/>
        <charset val="204"/>
      </rPr>
      <t>уст</t>
    </r>
    <r>
      <rPr>
        <sz val="8"/>
        <color theme="1"/>
        <rFont val="Times New Roman"/>
        <family val="1"/>
        <charset val="204"/>
      </rPr>
      <t>, В</t>
    </r>
  </si>
  <si>
    <r>
      <t>U</t>
    </r>
    <r>
      <rPr>
        <vertAlign val="subscript"/>
        <sz val="8"/>
        <color theme="1"/>
        <rFont val="Times New Roman"/>
        <family val="1"/>
        <charset val="204"/>
      </rPr>
      <t>изм</t>
    </r>
    <r>
      <rPr>
        <sz val="8"/>
        <color theme="1"/>
        <rFont val="Times New Roman"/>
        <family val="1"/>
        <charset val="204"/>
      </rPr>
      <t>, В</t>
    </r>
  </si>
  <si>
    <r>
      <t>ν</t>
    </r>
    <r>
      <rPr>
        <vertAlign val="subscript"/>
        <sz val="8"/>
        <color theme="1"/>
        <rFont val="Times New Roman"/>
        <family val="1"/>
        <charset val="204"/>
      </rPr>
      <t>уст</t>
    </r>
    <r>
      <rPr>
        <sz val="8"/>
        <color theme="1"/>
        <rFont val="Times New Roman"/>
        <family val="1"/>
        <charset val="204"/>
      </rPr>
      <t>, Гц</t>
    </r>
  </si>
  <si>
    <r>
      <t>ν</t>
    </r>
    <r>
      <rPr>
        <vertAlign val="subscript"/>
        <sz val="8"/>
        <color theme="1"/>
        <rFont val="Times New Roman"/>
        <family val="1"/>
        <charset val="204"/>
      </rPr>
      <t>изм</t>
    </r>
    <r>
      <rPr>
        <sz val="8"/>
        <color theme="1"/>
        <rFont val="Times New Roman"/>
        <family val="1"/>
        <charset val="204"/>
      </rPr>
      <t>, Гц</t>
    </r>
  </si>
  <si>
    <t>Калибратор многофункциональный Fluke/ 3.6.БХХ.0008.2019</t>
  </si>
  <si>
    <t>№ СП 2833879, действительно до 18.12.2020</t>
  </si>
  <si>
    <t>№ СП 2938913, действительно до 09.07.2021</t>
  </si>
  <si>
    <t>№ СП 2939221, действительно до 16.06.2021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</si>
</sst>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8"/>
      <color theme="1"/>
      <name val="Times New Roman"/>
      <family val="1"/>
      <charset val="204"/>
    </font>
    <font>
      <vertAlign val="subscript"/>
      <sz val="8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</font>
    <font>
      <sz val="6"/>
      <color theme="1"/>
      <name val="Times New Roman"/>
      <family val="1"/>
      <charset val="204"/>
    </font>
    <font>
      <i/>
      <vertAlign val="superscript"/>
      <sz val="8"/>
      <color theme="1"/>
      <name val="Times New Roman"/>
      <family val="1"/>
      <charset val="204"/>
    </font>
    <font>
      <vertAlign val="superscript"/>
      <sz val="8"/>
      <color theme="1"/>
      <name val="Calibri"/>
      <family val="2"/>
      <scheme val="minor"/>
    </font>
    <font>
      <b/>
      <sz val="8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2" fillId="0" borderId="0"/>
    <xf numFmtId="0" fontId="1" fillId="0" borderId="0"/>
  </cellStyleXfs>
  <cellXfs count="116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2" fontId="4" fillId="0" borderId="0" xfId="3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 shrinkToFit="1"/>
    </xf>
    <xf numFmtId="0" fontId="4" fillId="0" borderId="0" xfId="0" applyFont="1" applyBorder="1" applyAlignment="1">
      <alignment vertical="center" shrinkToFit="1"/>
    </xf>
    <xf numFmtId="0" fontId="8" fillId="0" borderId="0" xfId="3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vertical="center" wrapText="1" shrinkToFit="1"/>
    </xf>
    <xf numFmtId="0" fontId="8" fillId="0" borderId="0" xfId="0" applyFont="1"/>
    <xf numFmtId="0" fontId="8" fillId="0" borderId="0" xfId="3" applyFont="1" applyBorder="1" applyAlignment="1">
      <alignment vertical="center" wrapText="1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/>
    <xf numFmtId="0" fontId="8" fillId="0" borderId="4" xfId="0" applyFont="1" applyBorder="1" applyAlignment="1"/>
    <xf numFmtId="0" fontId="8" fillId="0" borderId="2" xfId="3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2" fontId="15" fillId="0" borderId="2" xfId="3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 shrinkToFit="1"/>
    </xf>
    <xf numFmtId="0" fontId="8" fillId="0" borderId="4" xfId="0" applyFont="1" applyBorder="1" applyAlignment="1">
      <alignment horizontal="left" vertical="center" wrapText="1" shrinkToFit="1"/>
    </xf>
    <xf numFmtId="0" fontId="8" fillId="0" borderId="5" xfId="0" applyFont="1" applyBorder="1" applyAlignment="1">
      <alignment horizontal="left" vertical="center" wrapText="1" shrinkToFit="1"/>
    </xf>
    <xf numFmtId="0" fontId="8" fillId="0" borderId="6" xfId="0" applyFont="1" applyBorder="1" applyAlignment="1">
      <alignment horizontal="left" vertical="center" wrapText="1" shrinkToFit="1"/>
    </xf>
    <xf numFmtId="0" fontId="8" fillId="0" borderId="0" xfId="0" applyFont="1" applyBorder="1" applyAlignment="1">
      <alignment horizontal="left" vertical="center" wrapText="1" shrinkToFit="1"/>
    </xf>
    <xf numFmtId="0" fontId="8" fillId="0" borderId="7" xfId="0" applyFont="1" applyBorder="1" applyAlignment="1">
      <alignment horizontal="left" vertical="center" wrapText="1" shrinkToFit="1"/>
    </xf>
    <xf numFmtId="0" fontId="8" fillId="0" borderId="8" xfId="0" applyFont="1" applyBorder="1" applyAlignment="1">
      <alignment horizontal="left" vertical="center" wrapText="1" shrinkToFit="1"/>
    </xf>
    <xf numFmtId="0" fontId="8" fillId="0" borderId="1" xfId="0" applyFont="1" applyBorder="1" applyAlignment="1">
      <alignment horizontal="left" vertical="center" wrapText="1" shrinkToFit="1"/>
    </xf>
    <xf numFmtId="0" fontId="8" fillId="0" borderId="9" xfId="0" applyFont="1" applyBorder="1" applyAlignment="1">
      <alignment horizontal="left" vertical="center" wrapText="1" shrinkToFit="1"/>
    </xf>
    <xf numFmtId="0" fontId="8" fillId="0" borderId="2" xfId="3" applyFont="1" applyBorder="1" applyAlignment="1">
      <alignment horizontal="center" vertical="center"/>
    </xf>
    <xf numFmtId="0" fontId="8" fillId="0" borderId="11" xfId="0" applyFont="1" applyBorder="1" applyAlignment="1" applyProtection="1">
      <alignment horizontal="left" vertical="center" wrapText="1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8" fillId="0" borderId="12" xfId="0" applyFont="1" applyBorder="1" applyAlignment="1" applyProtection="1">
      <alignment horizontal="left" vertical="center" wrapText="1"/>
      <protection locked="0"/>
    </xf>
    <xf numFmtId="0" fontId="8" fillId="0" borderId="1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4" fillId="0" borderId="1" xfId="0" applyNumberFormat="1" applyFont="1" applyBorder="1" applyAlignment="1" applyProtection="1">
      <alignment horizontal="center"/>
      <protection locked="0" hidden="1"/>
    </xf>
    <xf numFmtId="164" fontId="4" fillId="0" borderId="1" xfId="0" applyNumberFormat="1" applyFont="1" applyBorder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left" vertical="center"/>
      <protection locked="0" hidden="1"/>
    </xf>
    <xf numFmtId="0" fontId="8" fillId="0" borderId="10" xfId="0" applyFont="1" applyBorder="1" applyAlignment="1" applyProtection="1">
      <alignment horizontal="left" vertical="center"/>
      <protection locked="0" hidden="1"/>
    </xf>
    <xf numFmtId="0" fontId="8" fillId="0" borderId="12" xfId="0" applyFont="1" applyBorder="1" applyAlignment="1" applyProtection="1">
      <alignment horizontal="left" vertical="center"/>
      <protection locked="0" hidden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 applyProtection="1">
      <alignment horizontal="center"/>
      <protection locked="0" hidden="1"/>
    </xf>
    <xf numFmtId="0" fontId="5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 wrapText="1" shrinkToFit="1"/>
    </xf>
    <xf numFmtId="0" fontId="8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shrinkToFit="1"/>
    </xf>
    <xf numFmtId="14" fontId="8" fillId="0" borderId="2" xfId="0" applyNumberFormat="1" applyFont="1" applyBorder="1" applyAlignment="1">
      <alignment horizontal="center" vertical="center" wrapText="1" shrinkToFit="1"/>
    </xf>
    <xf numFmtId="49" fontId="8" fillId="0" borderId="2" xfId="0" applyNumberFormat="1" applyFont="1" applyBorder="1" applyAlignment="1">
      <alignment horizontal="center" vertical="center" shrinkToFit="1"/>
    </xf>
    <xf numFmtId="0" fontId="5" fillId="0" borderId="0" xfId="0" applyFont="1" applyBorder="1" applyAlignment="1">
      <alignment horizontal="left" vertical="center"/>
    </xf>
    <xf numFmtId="0" fontId="4" fillId="0" borderId="1" xfId="0" applyNumberFormat="1" applyFont="1" applyBorder="1" applyAlignment="1" applyProtection="1">
      <alignment horizontal="center"/>
      <protection hidden="1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4" fillId="0" borderId="1" xfId="0" applyNumberFormat="1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/>
      <protection locked="0" hidden="1"/>
    </xf>
    <xf numFmtId="164" fontId="4" fillId="0" borderId="1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8" fillId="0" borderId="2" xfId="0" applyFont="1" applyBorder="1" applyAlignment="1" applyProtection="1">
      <alignment horizontal="center" vertical="center"/>
      <protection locked="0"/>
    </xf>
    <xf numFmtId="49" fontId="8" fillId="0" borderId="2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2" fillId="0" borderId="2" xfId="3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1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49" fontId="8" fillId="0" borderId="11" xfId="0" applyNumberFormat="1" applyFont="1" applyBorder="1" applyAlignment="1" applyProtection="1">
      <alignment horizontal="center" vertical="center"/>
      <protection locked="0"/>
    </xf>
    <xf numFmtId="49" fontId="8" fillId="0" borderId="10" xfId="0" applyNumberFormat="1" applyFont="1" applyBorder="1" applyAlignment="1" applyProtection="1">
      <alignment horizontal="center" vertical="center"/>
      <protection locked="0"/>
    </xf>
    <xf numFmtId="49" fontId="8" fillId="0" borderId="12" xfId="0" applyNumberFormat="1" applyFont="1" applyBorder="1" applyAlignment="1" applyProtection="1">
      <alignment horizontal="center" vertical="center"/>
      <protection locked="0"/>
    </xf>
    <xf numFmtId="49" fontId="8" fillId="0" borderId="11" xfId="0" applyNumberFormat="1" applyFont="1" applyBorder="1" applyAlignment="1">
      <alignment horizontal="center" vertical="center"/>
    </xf>
    <xf numFmtId="49" fontId="8" fillId="0" borderId="10" xfId="0" applyNumberFormat="1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0" fontId="15" fillId="0" borderId="2" xfId="3" applyFont="1" applyBorder="1" applyAlignment="1">
      <alignment horizontal="center" vertical="center"/>
    </xf>
    <xf numFmtId="2" fontId="8" fillId="2" borderId="2" xfId="3" applyNumberFormat="1" applyFont="1" applyFill="1" applyBorder="1" applyAlignment="1" applyProtection="1">
      <alignment horizontal="center" vertical="center"/>
      <protection locked="0" hidden="1"/>
    </xf>
    <xf numFmtId="165" fontId="8" fillId="2" borderId="2" xfId="3" applyNumberFormat="1" applyFont="1" applyFill="1" applyBorder="1" applyAlignment="1" applyProtection="1">
      <alignment horizontal="center" vertical="center"/>
      <protection locked="0" hidden="1"/>
    </xf>
    <xf numFmtId="49" fontId="8" fillId="2" borderId="11" xfId="0" applyNumberFormat="1" applyFont="1" applyFill="1" applyBorder="1" applyAlignment="1" applyProtection="1">
      <alignment horizontal="left" vertical="center"/>
      <protection locked="0"/>
    </xf>
    <xf numFmtId="49" fontId="8" fillId="2" borderId="10" xfId="0" applyNumberFormat="1" applyFont="1" applyFill="1" applyBorder="1" applyAlignment="1" applyProtection="1">
      <alignment horizontal="left" vertical="center"/>
      <protection locked="0"/>
    </xf>
  </cellXfs>
  <cellStyles count="4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Обычный 4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8"/>
  <sheetViews>
    <sheetView tabSelected="1" topLeftCell="A3" zoomScaleNormal="100" workbookViewId="0">
      <selection activeCell="O33" sqref="O33"/>
    </sheetView>
  </sheetViews>
  <sheetFormatPr defaultRowHeight="15" x14ac:dyDescent="0.25"/>
  <cols>
    <col min="1" max="10" width="9.140625" style="2"/>
    <col min="11" max="21" width="7.7109375" style="2" customWidth="1"/>
    <col min="22" max="22" width="7.7109375" customWidth="1"/>
    <col min="34" max="16384" width="9.140625" style="2"/>
  </cols>
  <sheetData>
    <row r="1" spans="1:22" ht="12.75" customHeight="1" x14ac:dyDescent="0.25">
      <c r="B1" s="71" t="s">
        <v>1</v>
      </c>
      <c r="C1" s="71"/>
      <c r="D1" s="71"/>
      <c r="E1" s="71"/>
      <c r="F1" s="71"/>
      <c r="G1" s="71"/>
      <c r="H1" s="71"/>
      <c r="I1" s="71"/>
      <c r="J1" s="71"/>
      <c r="L1" s="74" t="s">
        <v>26</v>
      </c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12.75" customHeight="1" x14ac:dyDescent="0.25">
      <c r="B2" s="71" t="s">
        <v>0</v>
      </c>
      <c r="C2" s="71"/>
      <c r="D2" s="71"/>
      <c r="E2" s="71"/>
      <c r="F2" s="71"/>
      <c r="G2" s="71"/>
      <c r="H2" s="71"/>
      <c r="I2" s="71"/>
      <c r="J2" s="71"/>
      <c r="L2" s="72" t="s">
        <v>28</v>
      </c>
      <c r="M2" s="72"/>
      <c r="N2" s="72"/>
      <c r="O2" s="73"/>
      <c r="P2" s="73"/>
      <c r="Q2" s="73"/>
      <c r="R2" s="73"/>
      <c r="S2" s="73"/>
      <c r="T2" s="73"/>
      <c r="U2" s="73"/>
      <c r="V2" s="73"/>
    </row>
    <row r="3" spans="1:22" ht="12.75" customHeight="1" x14ac:dyDescent="0.25">
      <c r="B3" s="71" t="s">
        <v>71</v>
      </c>
      <c r="C3" s="71"/>
      <c r="D3" s="71"/>
      <c r="E3" s="71"/>
      <c r="F3" s="71"/>
      <c r="G3" s="71"/>
      <c r="H3" s="71"/>
      <c r="I3" s="71"/>
      <c r="J3" s="71"/>
      <c r="L3" s="72" t="s">
        <v>27</v>
      </c>
      <c r="M3" s="72"/>
      <c r="N3" s="72"/>
      <c r="O3" s="73"/>
      <c r="P3" s="73"/>
      <c r="Q3" s="73"/>
      <c r="R3" s="73"/>
      <c r="S3" s="73"/>
      <c r="T3" s="73"/>
      <c r="U3" s="73"/>
      <c r="V3" s="73"/>
    </row>
    <row r="4" spans="1:22" ht="12.75" customHeight="1" x14ac:dyDescent="0.25">
      <c r="A4" s="3"/>
      <c r="B4" s="3"/>
      <c r="C4" s="3"/>
      <c r="D4" s="3"/>
      <c r="E4" s="3"/>
      <c r="F4" s="3"/>
      <c r="G4" s="3"/>
      <c r="H4" s="3"/>
      <c r="I4" s="3"/>
      <c r="L4" s="72" t="s">
        <v>44</v>
      </c>
      <c r="M4" s="72"/>
      <c r="N4" s="72"/>
      <c r="O4" s="72"/>
      <c r="P4" s="72"/>
      <c r="Q4" s="72"/>
      <c r="R4" s="72"/>
      <c r="S4" s="72"/>
      <c r="T4" s="72"/>
      <c r="U4" s="72"/>
      <c r="V4" s="72"/>
    </row>
    <row r="5" spans="1:22" ht="12.75" customHeight="1" x14ac:dyDescent="0.25">
      <c r="A5" s="50" t="s">
        <v>2</v>
      </c>
      <c r="B5" s="50"/>
      <c r="C5" s="50"/>
      <c r="D5" s="60"/>
      <c r="E5" s="60"/>
      <c r="F5" s="60"/>
      <c r="G5" s="7" t="s">
        <v>3</v>
      </c>
      <c r="H5" s="61"/>
      <c r="I5" s="61"/>
      <c r="J5" s="61"/>
      <c r="V5" s="2"/>
    </row>
    <row r="6" spans="1:22" ht="12.75" customHeight="1" x14ac:dyDescent="0.25">
      <c r="L6" s="43" t="s">
        <v>57</v>
      </c>
      <c r="M6" s="43"/>
      <c r="N6" s="43"/>
      <c r="O6" s="43" t="s">
        <v>58</v>
      </c>
      <c r="P6" s="43"/>
      <c r="Q6" s="43"/>
      <c r="R6" s="43" t="s">
        <v>59</v>
      </c>
      <c r="S6" s="43"/>
      <c r="T6" s="43"/>
      <c r="U6" s="100" t="s">
        <v>73</v>
      </c>
      <c r="V6" s="100"/>
    </row>
    <row r="7" spans="1:22" ht="12.75" customHeight="1" x14ac:dyDescent="0.25">
      <c r="A7" s="9"/>
      <c r="B7" s="32" t="s">
        <v>4</v>
      </c>
      <c r="C7" s="32"/>
      <c r="D7" s="32"/>
      <c r="E7" s="32"/>
      <c r="F7" s="62"/>
      <c r="G7" s="63"/>
      <c r="H7" s="63"/>
      <c r="I7" s="63"/>
      <c r="J7" s="64"/>
      <c r="L7" s="29" t="s">
        <v>74</v>
      </c>
      <c r="M7" s="29" t="s">
        <v>75</v>
      </c>
      <c r="N7" s="29" t="s">
        <v>56</v>
      </c>
      <c r="O7" s="29" t="s">
        <v>74</v>
      </c>
      <c r="P7" s="29" t="s">
        <v>75</v>
      </c>
      <c r="Q7" s="29" t="s">
        <v>56</v>
      </c>
      <c r="R7" s="29" t="s">
        <v>74</v>
      </c>
      <c r="S7" s="29" t="s">
        <v>75</v>
      </c>
      <c r="T7" s="29" t="s">
        <v>56</v>
      </c>
      <c r="U7" s="100"/>
      <c r="V7" s="100"/>
    </row>
    <row r="8" spans="1:22" ht="12.75" customHeight="1" x14ac:dyDescent="0.25">
      <c r="A8" s="9"/>
      <c r="B8" s="33" t="s">
        <v>13</v>
      </c>
      <c r="C8" s="33"/>
      <c r="D8" s="33"/>
      <c r="E8" s="33"/>
      <c r="F8" s="65" t="s">
        <v>45</v>
      </c>
      <c r="G8" s="66"/>
      <c r="H8" s="66"/>
      <c r="I8" s="66"/>
      <c r="J8" s="67"/>
      <c r="L8" s="29">
        <v>80</v>
      </c>
      <c r="M8" s="112"/>
      <c r="N8" s="31" t="str">
        <f>IF(M8&lt;&gt;"", ROUND(L8-M8,2), "")</f>
        <v/>
      </c>
      <c r="O8" s="29">
        <v>80</v>
      </c>
      <c r="P8" s="112"/>
      <c r="Q8" s="31" t="str">
        <f>IF(P8&lt;&gt;"", ROUND(O8-P8,2), "")</f>
        <v/>
      </c>
      <c r="R8" s="29">
        <v>80</v>
      </c>
      <c r="S8" s="112"/>
      <c r="T8" s="31" t="str">
        <f>IF(S8&lt;&gt;"", R8-S8, "")</f>
        <v/>
      </c>
      <c r="U8" s="111" t="s">
        <v>76</v>
      </c>
      <c r="V8" s="111"/>
    </row>
    <row r="9" spans="1:22" ht="12.75" customHeight="1" x14ac:dyDescent="0.25">
      <c r="A9" s="26"/>
      <c r="B9" s="33"/>
      <c r="C9" s="33"/>
      <c r="D9" s="33"/>
      <c r="E9" s="33"/>
      <c r="F9" s="68"/>
      <c r="G9" s="69"/>
      <c r="H9" s="69"/>
      <c r="I9" s="69"/>
      <c r="J9" s="70"/>
      <c r="L9" s="29">
        <v>90</v>
      </c>
      <c r="M9" s="112"/>
      <c r="N9" s="31" t="str">
        <f t="shared" ref="N9:N13" si="0">IF(M9&lt;&gt;"", ROUND(L9-M9,2), "")</f>
        <v/>
      </c>
      <c r="O9" s="29">
        <v>90</v>
      </c>
      <c r="P9" s="112"/>
      <c r="Q9" s="31" t="str">
        <f t="shared" ref="Q9:Q13" si="1">IF(P9&lt;&gt;"", ROUND(O9-P9,2), "")</f>
        <v/>
      </c>
      <c r="R9" s="29">
        <v>90</v>
      </c>
      <c r="S9" s="112"/>
      <c r="T9" s="31" t="str">
        <f t="shared" ref="T9:T13" si="2">IF(S9&lt;&gt;"", R9-S9, "")</f>
        <v/>
      </c>
      <c r="U9" s="111"/>
      <c r="V9" s="111"/>
    </row>
    <row r="10" spans="1:22" ht="12.75" customHeight="1" x14ac:dyDescent="0.25">
      <c r="A10" s="9"/>
      <c r="B10" s="33" t="s">
        <v>5</v>
      </c>
      <c r="C10" s="33"/>
      <c r="D10" s="33"/>
      <c r="E10" s="33"/>
      <c r="F10" s="51" t="s">
        <v>47</v>
      </c>
      <c r="G10" s="52"/>
      <c r="H10" s="52"/>
      <c r="I10" s="52"/>
      <c r="J10" s="53"/>
      <c r="L10" s="29">
        <v>100</v>
      </c>
      <c r="M10" s="112"/>
      <c r="N10" s="31" t="str">
        <f t="shared" si="0"/>
        <v/>
      </c>
      <c r="O10" s="29">
        <v>100</v>
      </c>
      <c r="P10" s="112"/>
      <c r="Q10" s="31" t="str">
        <f t="shared" si="1"/>
        <v/>
      </c>
      <c r="R10" s="29">
        <v>100</v>
      </c>
      <c r="S10" s="112"/>
      <c r="T10" s="31" t="str">
        <f t="shared" si="2"/>
        <v/>
      </c>
      <c r="U10" s="111"/>
      <c r="V10" s="111"/>
    </row>
    <row r="11" spans="1:22" ht="12.75" customHeight="1" x14ac:dyDescent="0.25">
      <c r="A11" s="26"/>
      <c r="B11" s="33"/>
      <c r="C11" s="33"/>
      <c r="D11" s="33"/>
      <c r="E11" s="33"/>
      <c r="F11" s="54"/>
      <c r="G11" s="55"/>
      <c r="H11" s="55"/>
      <c r="I11" s="55"/>
      <c r="J11" s="56"/>
      <c r="L11" s="29">
        <v>115</v>
      </c>
      <c r="M11" s="112"/>
      <c r="N11" s="31" t="str">
        <f t="shared" si="0"/>
        <v/>
      </c>
      <c r="O11" s="29">
        <v>115</v>
      </c>
      <c r="P11" s="112"/>
      <c r="Q11" s="31" t="str">
        <f t="shared" si="1"/>
        <v/>
      </c>
      <c r="R11" s="29">
        <v>115</v>
      </c>
      <c r="S11" s="112"/>
      <c r="T11" s="31" t="str">
        <f t="shared" si="2"/>
        <v/>
      </c>
      <c r="U11" s="111"/>
      <c r="V11" s="111"/>
    </row>
    <row r="12" spans="1:22" ht="12.75" customHeight="1" x14ac:dyDescent="0.25">
      <c r="A12" s="26"/>
      <c r="B12" s="33"/>
      <c r="C12" s="33"/>
      <c r="D12" s="33"/>
      <c r="E12" s="33"/>
      <c r="F12" s="57"/>
      <c r="G12" s="58"/>
      <c r="H12" s="58"/>
      <c r="I12" s="58"/>
      <c r="J12" s="59"/>
      <c r="L12" s="29">
        <v>130</v>
      </c>
      <c r="M12" s="112"/>
      <c r="N12" s="31" t="str">
        <f t="shared" si="0"/>
        <v/>
      </c>
      <c r="O12" s="29">
        <v>130</v>
      </c>
      <c r="P12" s="112"/>
      <c r="Q12" s="31" t="str">
        <f t="shared" si="1"/>
        <v/>
      </c>
      <c r="R12" s="29">
        <v>130</v>
      </c>
      <c r="S12" s="112"/>
      <c r="T12" s="31" t="str">
        <f t="shared" si="2"/>
        <v/>
      </c>
      <c r="U12" s="111" t="s">
        <v>77</v>
      </c>
      <c r="V12" s="111"/>
    </row>
    <row r="13" spans="1:22" ht="12.75" customHeight="1" x14ac:dyDescent="0.25">
      <c r="A13" s="9"/>
      <c r="B13" s="33" t="s">
        <v>72</v>
      </c>
      <c r="C13" s="33"/>
      <c r="D13" s="33"/>
      <c r="E13" s="33"/>
      <c r="F13" s="47" t="s">
        <v>9</v>
      </c>
      <c r="G13" s="48"/>
      <c r="H13" s="48"/>
      <c r="I13" s="48"/>
      <c r="J13" s="49"/>
      <c r="L13" s="29">
        <v>140</v>
      </c>
      <c r="M13" s="112"/>
      <c r="N13" s="31" t="str">
        <f t="shared" si="0"/>
        <v/>
      </c>
      <c r="O13" s="29">
        <v>140</v>
      </c>
      <c r="P13" s="112"/>
      <c r="Q13" s="31" t="str">
        <f t="shared" si="1"/>
        <v/>
      </c>
      <c r="R13" s="29">
        <v>140</v>
      </c>
      <c r="S13" s="112"/>
      <c r="T13" s="31" t="str">
        <f t="shared" si="2"/>
        <v/>
      </c>
      <c r="U13" s="111"/>
      <c r="V13" s="111"/>
    </row>
    <row r="14" spans="1:22" ht="12.75" customHeight="1" x14ac:dyDescent="0.25">
      <c r="A14" s="9"/>
      <c r="B14" s="32" t="s">
        <v>6</v>
      </c>
      <c r="C14" s="32"/>
      <c r="D14" s="32"/>
      <c r="E14" s="32"/>
      <c r="F14" s="114"/>
      <c r="G14" s="115"/>
      <c r="H14" s="115"/>
      <c r="I14" s="21" t="s">
        <v>7</v>
      </c>
      <c r="J14" s="25"/>
      <c r="L14" s="13"/>
      <c r="M14" s="11"/>
      <c r="N14" s="12"/>
      <c r="O14" s="12"/>
      <c r="P14" s="12"/>
      <c r="Q14" s="12"/>
      <c r="R14" s="12"/>
      <c r="S14" s="12"/>
      <c r="T14" s="11"/>
      <c r="U14" s="11"/>
      <c r="V14" s="2"/>
    </row>
    <row r="15" spans="1:22" ht="12.75" customHeight="1" x14ac:dyDescent="0.25">
      <c r="A15" s="9"/>
      <c r="B15" s="33" t="s">
        <v>8</v>
      </c>
      <c r="C15" s="33"/>
      <c r="D15" s="33"/>
      <c r="E15" s="33"/>
      <c r="F15" s="44"/>
      <c r="G15" s="45"/>
      <c r="H15" s="45"/>
      <c r="I15" s="45"/>
      <c r="J15" s="46"/>
      <c r="M15" s="43" t="s">
        <v>61</v>
      </c>
      <c r="N15" s="43"/>
      <c r="O15" s="43"/>
      <c r="P15" s="43" t="s">
        <v>62</v>
      </c>
      <c r="Q15" s="43"/>
      <c r="R15" s="43"/>
      <c r="S15" s="100" t="s">
        <v>80</v>
      </c>
      <c r="T15" s="100"/>
      <c r="U15" s="24"/>
      <c r="V15" s="2"/>
    </row>
    <row r="16" spans="1:22" ht="12.75" customHeight="1" x14ac:dyDescent="0.25">
      <c r="A16" s="9"/>
      <c r="B16" s="33" t="s">
        <v>14</v>
      </c>
      <c r="C16" s="33"/>
      <c r="D16" s="33"/>
      <c r="E16" s="33"/>
      <c r="F16" s="34" t="s">
        <v>46</v>
      </c>
      <c r="G16" s="35"/>
      <c r="H16" s="35"/>
      <c r="I16" s="35"/>
      <c r="J16" s="36"/>
      <c r="M16" s="29" t="s">
        <v>90</v>
      </c>
      <c r="N16" s="29" t="s">
        <v>91</v>
      </c>
      <c r="O16" s="29" t="s">
        <v>60</v>
      </c>
      <c r="P16" s="29" t="s">
        <v>90</v>
      </c>
      <c r="Q16" s="29" t="s">
        <v>91</v>
      </c>
      <c r="R16" s="29" t="s">
        <v>60</v>
      </c>
      <c r="S16" s="100"/>
      <c r="T16" s="100"/>
      <c r="U16" s="24"/>
      <c r="V16" s="2"/>
    </row>
    <row r="17" spans="1:22" ht="12.75" customHeight="1" x14ac:dyDescent="0.25">
      <c r="A17" s="26"/>
      <c r="B17" s="33"/>
      <c r="C17" s="33"/>
      <c r="D17" s="33"/>
      <c r="E17" s="33"/>
      <c r="F17" s="37"/>
      <c r="G17" s="38"/>
      <c r="H17" s="38"/>
      <c r="I17" s="38"/>
      <c r="J17" s="39"/>
      <c r="M17" s="29">
        <v>1</v>
      </c>
      <c r="N17" s="113"/>
      <c r="O17" s="31" t="str">
        <f>IF(N17&lt;&gt;"", ROUND(M17-N17,2), "")</f>
        <v/>
      </c>
      <c r="P17" s="29">
        <v>1</v>
      </c>
      <c r="Q17" s="113"/>
      <c r="R17" s="31" t="str">
        <f>IF(Q17&lt;&gt;"", ROUND(P17-Q17,2), "")</f>
        <v/>
      </c>
      <c r="S17" s="111" t="s">
        <v>82</v>
      </c>
      <c r="T17" s="111"/>
      <c r="U17" s="17"/>
      <c r="V17" s="2"/>
    </row>
    <row r="18" spans="1:22" ht="12.75" customHeight="1" x14ac:dyDescent="0.25">
      <c r="A18" s="26"/>
      <c r="B18" s="33"/>
      <c r="C18" s="33"/>
      <c r="D18" s="33"/>
      <c r="E18" s="33"/>
      <c r="F18" s="40"/>
      <c r="G18" s="41"/>
      <c r="H18" s="41"/>
      <c r="I18" s="41"/>
      <c r="J18" s="42"/>
      <c r="M18" s="29">
        <v>2</v>
      </c>
      <c r="N18" s="113"/>
      <c r="O18" s="31" t="str">
        <f t="shared" ref="O18:O21" si="3">IF(N18&lt;&gt;"", ROUND(M18-N18,2), "")</f>
        <v/>
      </c>
      <c r="P18" s="29">
        <v>2</v>
      </c>
      <c r="Q18" s="113"/>
      <c r="R18" s="31" t="str">
        <f t="shared" ref="R18:R21" si="4">IF(Q18&lt;&gt;"", ROUND(P18-Q18,2), "")</f>
        <v/>
      </c>
      <c r="S18" s="111"/>
      <c r="T18" s="111"/>
      <c r="U18" s="17"/>
      <c r="V18" s="2"/>
    </row>
    <row r="19" spans="1:22" ht="12.75" customHeight="1" x14ac:dyDescent="0.25">
      <c r="A19" s="9"/>
      <c r="B19" s="32" t="s">
        <v>15</v>
      </c>
      <c r="C19" s="32"/>
      <c r="D19" s="32"/>
      <c r="E19" s="32"/>
      <c r="F19" s="51" t="s">
        <v>67</v>
      </c>
      <c r="G19" s="52"/>
      <c r="H19" s="52"/>
      <c r="I19" s="52"/>
      <c r="J19" s="53"/>
      <c r="M19" s="29">
        <v>3</v>
      </c>
      <c r="N19" s="113"/>
      <c r="O19" s="31" t="str">
        <f t="shared" si="3"/>
        <v/>
      </c>
      <c r="P19" s="29">
        <v>3</v>
      </c>
      <c r="Q19" s="113"/>
      <c r="R19" s="31" t="str">
        <f t="shared" si="4"/>
        <v/>
      </c>
      <c r="S19" s="111"/>
      <c r="T19" s="111"/>
      <c r="U19" s="17"/>
      <c r="V19" s="2"/>
    </row>
    <row r="20" spans="1:22" ht="12.75" customHeight="1" x14ac:dyDescent="0.25">
      <c r="A20" s="20"/>
      <c r="B20" s="32"/>
      <c r="C20" s="32"/>
      <c r="D20" s="32"/>
      <c r="E20" s="32"/>
      <c r="F20" s="54" t="s">
        <v>68</v>
      </c>
      <c r="G20" s="55"/>
      <c r="H20" s="55"/>
      <c r="I20" s="55"/>
      <c r="J20" s="56"/>
      <c r="M20" s="29">
        <v>4</v>
      </c>
      <c r="N20" s="113"/>
      <c r="O20" s="31" t="str">
        <f t="shared" si="3"/>
        <v/>
      </c>
      <c r="P20" s="29">
        <v>4</v>
      </c>
      <c r="Q20" s="113"/>
      <c r="R20" s="31" t="str">
        <f t="shared" si="4"/>
        <v/>
      </c>
      <c r="S20" s="111"/>
      <c r="T20" s="111"/>
      <c r="U20" s="17"/>
      <c r="V20" s="2"/>
    </row>
    <row r="21" spans="1:22" ht="12.75" customHeight="1" x14ac:dyDescent="0.25">
      <c r="A21" s="20"/>
      <c r="B21" s="32"/>
      <c r="C21" s="32"/>
      <c r="D21" s="32"/>
      <c r="E21" s="32"/>
      <c r="F21" s="57" t="s">
        <v>54</v>
      </c>
      <c r="G21" s="58"/>
      <c r="H21" s="58"/>
      <c r="I21" s="58"/>
      <c r="J21" s="59"/>
      <c r="M21" s="29">
        <v>5</v>
      </c>
      <c r="N21" s="113"/>
      <c r="O21" s="31" t="str">
        <f t="shared" si="3"/>
        <v/>
      </c>
      <c r="P21" s="29">
        <v>5</v>
      </c>
      <c r="Q21" s="113"/>
      <c r="R21" s="31" t="str">
        <f t="shared" si="4"/>
        <v/>
      </c>
      <c r="S21" s="111"/>
      <c r="T21" s="111"/>
      <c r="U21" s="17"/>
      <c r="V21" s="2"/>
    </row>
    <row r="22" spans="1:22" ht="12.75" customHeight="1" x14ac:dyDescent="0.25">
      <c r="A22" s="27"/>
      <c r="C22" s="28"/>
      <c r="D22" s="28"/>
      <c r="E22" s="28"/>
      <c r="F22" s="28"/>
      <c r="G22" s="28"/>
      <c r="H22" s="28"/>
      <c r="I22" s="28"/>
      <c r="J22" s="28"/>
      <c r="N22" s="10" t="str">
        <f t="shared" ref="N22" si="5">IF(M22&lt;&gt;"", L22-M22, "")</f>
        <v/>
      </c>
      <c r="Q22" s="10" t="str">
        <f t="shared" ref="Q22" si="6">IF(P22&lt;&gt;"", O22-P22, "")</f>
        <v/>
      </c>
      <c r="R22" s="17"/>
      <c r="S22" s="17"/>
      <c r="T22" s="17"/>
      <c r="V22" s="2"/>
    </row>
    <row r="23" spans="1:22" ht="12.75" customHeight="1" x14ac:dyDescent="0.25">
      <c r="B23" s="101" t="s">
        <v>16</v>
      </c>
      <c r="C23" s="101"/>
      <c r="D23" s="101"/>
      <c r="E23" s="101"/>
      <c r="F23" s="101"/>
      <c r="G23" s="101"/>
      <c r="H23" s="101"/>
      <c r="I23" s="101"/>
      <c r="J23" s="101"/>
      <c r="O23" s="43" t="s">
        <v>63</v>
      </c>
      <c r="P23" s="43"/>
      <c r="Q23" s="43"/>
      <c r="R23" s="100" t="s">
        <v>81</v>
      </c>
      <c r="S23" s="100"/>
      <c r="T23" s="24"/>
      <c r="V23" s="2"/>
    </row>
    <row r="24" spans="1:22" ht="12.75" customHeight="1" x14ac:dyDescent="0.25">
      <c r="B24" s="97" t="s">
        <v>17</v>
      </c>
      <c r="C24" s="98"/>
      <c r="D24" s="99"/>
      <c r="E24" s="97" t="s">
        <v>18</v>
      </c>
      <c r="F24" s="98"/>
      <c r="G24" s="99"/>
      <c r="H24" s="96" t="s">
        <v>19</v>
      </c>
      <c r="I24" s="96"/>
      <c r="J24" s="96"/>
      <c r="O24" s="29" t="s">
        <v>92</v>
      </c>
      <c r="P24" s="29" t="s">
        <v>93</v>
      </c>
      <c r="Q24" s="29" t="s">
        <v>64</v>
      </c>
      <c r="R24" s="100"/>
      <c r="S24" s="100"/>
      <c r="T24" s="24"/>
      <c r="V24" s="2"/>
    </row>
    <row r="25" spans="1:22" ht="12.75" customHeight="1" x14ac:dyDescent="0.25">
      <c r="B25" s="102" t="s">
        <v>85</v>
      </c>
      <c r="C25" s="103"/>
      <c r="D25" s="104"/>
      <c r="E25" s="93"/>
      <c r="F25" s="93"/>
      <c r="G25" s="93"/>
      <c r="H25" s="94" t="s">
        <v>70</v>
      </c>
      <c r="I25" s="94"/>
      <c r="J25" s="94"/>
      <c r="O25" s="29">
        <v>5</v>
      </c>
      <c r="P25" s="112"/>
      <c r="Q25" s="31" t="str">
        <f>IF(P25&lt;&gt;"", ROUND(O25-P25,2), "")</f>
        <v/>
      </c>
      <c r="R25" s="111" t="s">
        <v>82</v>
      </c>
      <c r="S25" s="111"/>
      <c r="T25" s="17"/>
      <c r="V25" s="2"/>
    </row>
    <row r="26" spans="1:22" ht="12.75" customHeight="1" x14ac:dyDescent="0.25">
      <c r="B26" s="102" t="s">
        <v>86</v>
      </c>
      <c r="C26" s="103"/>
      <c r="D26" s="104"/>
      <c r="E26" s="93"/>
      <c r="F26" s="93"/>
      <c r="G26" s="93"/>
      <c r="H26" s="94" t="s">
        <v>50</v>
      </c>
      <c r="I26" s="94"/>
      <c r="J26" s="94"/>
      <c r="O26" s="29">
        <v>25</v>
      </c>
      <c r="P26" s="112"/>
      <c r="Q26" s="31" t="str">
        <f t="shared" ref="Q26:Q29" si="7">IF(P26&lt;&gt;"", ROUND(O26-P26,2), "")</f>
        <v/>
      </c>
      <c r="R26" s="111"/>
      <c r="S26" s="111"/>
      <c r="T26" s="17"/>
      <c r="V26" s="2"/>
    </row>
    <row r="27" spans="1:22" ht="12.75" customHeight="1" x14ac:dyDescent="0.25">
      <c r="B27" s="102" t="s">
        <v>87</v>
      </c>
      <c r="C27" s="103"/>
      <c r="D27" s="104"/>
      <c r="E27" s="95"/>
      <c r="F27" s="95"/>
      <c r="G27" s="95"/>
      <c r="H27" s="94" t="s">
        <v>51</v>
      </c>
      <c r="I27" s="94"/>
      <c r="J27" s="94"/>
      <c r="O27" s="29">
        <v>50</v>
      </c>
      <c r="P27" s="112"/>
      <c r="Q27" s="31" t="str">
        <f t="shared" si="7"/>
        <v/>
      </c>
      <c r="R27" s="111"/>
      <c r="S27" s="111"/>
      <c r="T27" s="17"/>
      <c r="V27" s="2"/>
    </row>
    <row r="28" spans="1:22" ht="12.75" customHeight="1" x14ac:dyDescent="0.25">
      <c r="B28" s="102" t="s">
        <v>88</v>
      </c>
      <c r="C28" s="103"/>
      <c r="D28" s="104"/>
      <c r="E28" s="105"/>
      <c r="F28" s="106"/>
      <c r="G28" s="107"/>
      <c r="H28" s="108" t="s">
        <v>52</v>
      </c>
      <c r="I28" s="109"/>
      <c r="J28" s="110"/>
      <c r="O28" s="29">
        <v>75</v>
      </c>
      <c r="P28" s="112"/>
      <c r="Q28" s="31" t="str">
        <f t="shared" si="7"/>
        <v/>
      </c>
      <c r="R28" s="111"/>
      <c r="S28" s="111"/>
      <c r="T28" s="17"/>
      <c r="V28" s="2"/>
    </row>
    <row r="29" spans="1:22" ht="12.75" customHeight="1" x14ac:dyDescent="0.25">
      <c r="B29" s="102" t="s">
        <v>89</v>
      </c>
      <c r="C29" s="103"/>
      <c r="D29" s="104"/>
      <c r="E29" s="95"/>
      <c r="F29" s="95"/>
      <c r="G29" s="95"/>
      <c r="H29" s="94" t="s">
        <v>53</v>
      </c>
      <c r="I29" s="94"/>
      <c r="J29" s="94"/>
      <c r="O29" s="29">
        <v>100</v>
      </c>
      <c r="P29" s="112"/>
      <c r="Q29" s="31" t="str">
        <f t="shared" si="7"/>
        <v/>
      </c>
      <c r="R29" s="111"/>
      <c r="S29" s="111"/>
      <c r="T29" s="17"/>
      <c r="V29" s="2"/>
    </row>
    <row r="30" spans="1:22" ht="12.75" customHeight="1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N30" s="10"/>
      <c r="V30" s="2"/>
    </row>
    <row r="31" spans="1:22" ht="12.75" customHeight="1" x14ac:dyDescent="0.25">
      <c r="B31" s="101" t="s">
        <v>20</v>
      </c>
      <c r="C31" s="101"/>
      <c r="D31" s="101"/>
      <c r="E31" s="101"/>
      <c r="F31" s="101"/>
      <c r="G31" s="101"/>
      <c r="H31" s="101"/>
      <c r="I31" s="101"/>
      <c r="J31" s="101"/>
      <c r="N31" s="18"/>
      <c r="O31" s="18"/>
      <c r="P31" s="18"/>
      <c r="Q31" s="18"/>
      <c r="R31" s="18"/>
      <c r="V31" s="2"/>
    </row>
    <row r="32" spans="1:22" ht="12.75" customHeight="1" x14ac:dyDescent="0.25">
      <c r="A32" s="9"/>
      <c r="B32" s="76" t="s">
        <v>21</v>
      </c>
      <c r="C32" s="76"/>
      <c r="D32" s="76" t="s">
        <v>22</v>
      </c>
      <c r="E32" s="76" t="s">
        <v>23</v>
      </c>
      <c r="F32" s="76"/>
      <c r="G32" s="77" t="s">
        <v>25</v>
      </c>
      <c r="H32" s="77"/>
      <c r="I32" s="76" t="s">
        <v>24</v>
      </c>
      <c r="J32" s="76"/>
      <c r="N32" s="18"/>
      <c r="O32" s="18"/>
      <c r="P32" s="18"/>
      <c r="Q32" s="18"/>
      <c r="R32" s="18"/>
      <c r="V32" s="2"/>
    </row>
    <row r="33" spans="1:37" ht="12.75" customHeight="1" x14ac:dyDescent="0.25">
      <c r="A33" s="26"/>
      <c r="B33" s="76"/>
      <c r="C33" s="76"/>
      <c r="D33" s="76"/>
      <c r="E33" s="76"/>
      <c r="F33" s="76"/>
      <c r="G33" s="77"/>
      <c r="H33" s="77"/>
      <c r="I33" s="76"/>
      <c r="J33" s="76"/>
      <c r="N33" s="18"/>
      <c r="O33" s="18"/>
      <c r="P33" s="18"/>
      <c r="Q33" s="18"/>
      <c r="R33" s="18"/>
      <c r="V33" s="2"/>
    </row>
    <row r="34" spans="1:37" ht="12.75" customHeight="1" x14ac:dyDescent="0.25">
      <c r="A34" s="26"/>
      <c r="B34" s="76"/>
      <c r="C34" s="76"/>
      <c r="D34" s="76"/>
      <c r="E34" s="76"/>
      <c r="F34" s="76"/>
      <c r="G34" s="77"/>
      <c r="H34" s="77"/>
      <c r="I34" s="76"/>
      <c r="J34" s="76"/>
      <c r="N34" s="18"/>
      <c r="O34" s="18"/>
      <c r="P34" s="18"/>
      <c r="Q34" s="18"/>
      <c r="R34" s="19"/>
      <c r="V34" s="2"/>
    </row>
    <row r="35" spans="1:37" ht="12.75" customHeight="1" x14ac:dyDescent="0.25">
      <c r="A35" s="26"/>
      <c r="B35" s="76"/>
      <c r="C35" s="76"/>
      <c r="D35" s="76"/>
      <c r="E35" s="76"/>
      <c r="F35" s="76"/>
      <c r="G35" s="77"/>
      <c r="H35" s="77"/>
      <c r="I35" s="76"/>
      <c r="J35" s="76"/>
      <c r="N35" s="18"/>
      <c r="O35" s="18"/>
      <c r="P35" s="18"/>
      <c r="Q35" s="18"/>
      <c r="R35" s="19"/>
      <c r="V35" s="2"/>
    </row>
    <row r="36" spans="1:37" ht="12.75" customHeight="1" x14ac:dyDescent="0.25">
      <c r="A36" s="9"/>
      <c r="B36" s="75" t="s">
        <v>94</v>
      </c>
      <c r="C36" s="75"/>
      <c r="D36" s="78" t="s">
        <v>48</v>
      </c>
      <c r="E36" s="80" t="s">
        <v>49</v>
      </c>
      <c r="F36" s="80"/>
      <c r="G36" s="79" t="s">
        <v>78</v>
      </c>
      <c r="H36" s="79"/>
      <c r="I36" s="75" t="s">
        <v>96</v>
      </c>
      <c r="J36" s="75"/>
      <c r="N36" s="18"/>
      <c r="O36" s="18"/>
      <c r="P36" s="18"/>
      <c r="Q36" s="18"/>
      <c r="R36" s="18"/>
      <c r="V36" s="2"/>
    </row>
    <row r="37" spans="1:37" ht="12.75" customHeight="1" x14ac:dyDescent="0.25">
      <c r="A37" s="22"/>
      <c r="B37" s="75"/>
      <c r="C37" s="75"/>
      <c r="D37" s="78"/>
      <c r="E37" s="80"/>
      <c r="F37" s="80"/>
      <c r="G37" s="79"/>
      <c r="H37" s="79"/>
      <c r="I37" s="75"/>
      <c r="J37" s="75"/>
      <c r="N37" s="18"/>
      <c r="O37" s="18"/>
      <c r="P37" s="18"/>
      <c r="Q37" s="18"/>
      <c r="R37" s="18"/>
      <c r="V37" s="2"/>
    </row>
    <row r="38" spans="1:37" ht="12.75" customHeight="1" x14ac:dyDescent="0.25">
      <c r="A38" s="22"/>
      <c r="B38" s="75"/>
      <c r="C38" s="75"/>
      <c r="D38" s="78"/>
      <c r="E38" s="80"/>
      <c r="F38" s="80"/>
      <c r="G38" s="79"/>
      <c r="H38" s="79"/>
      <c r="I38" s="75"/>
      <c r="J38" s="75"/>
      <c r="N38" s="18"/>
      <c r="O38" s="18"/>
      <c r="P38" s="18"/>
      <c r="Q38" s="18"/>
      <c r="R38" s="18"/>
      <c r="V38" s="2"/>
    </row>
    <row r="39" spans="1:37" ht="12.75" customHeight="1" x14ac:dyDescent="0.25">
      <c r="A39" s="22"/>
      <c r="B39" s="75"/>
      <c r="C39" s="75"/>
      <c r="D39" s="78"/>
      <c r="E39" s="80"/>
      <c r="F39" s="80"/>
      <c r="G39" s="79"/>
      <c r="H39" s="79"/>
      <c r="I39" s="75"/>
      <c r="J39" s="75"/>
      <c r="N39" s="18"/>
      <c r="O39" s="18"/>
      <c r="P39" s="18"/>
      <c r="Q39" s="18"/>
      <c r="R39" s="18"/>
      <c r="V39" s="2"/>
    </row>
    <row r="40" spans="1:37" ht="12.75" customHeight="1" x14ac:dyDescent="0.25">
      <c r="A40" s="22"/>
      <c r="B40" s="75"/>
      <c r="C40" s="75"/>
      <c r="D40" s="78"/>
      <c r="E40" s="80"/>
      <c r="F40" s="80"/>
      <c r="G40" s="79"/>
      <c r="H40" s="79"/>
      <c r="I40" s="75"/>
      <c r="J40" s="75"/>
      <c r="N40" s="18"/>
      <c r="O40" s="18"/>
      <c r="P40" s="18"/>
      <c r="Q40" s="18"/>
      <c r="R40" s="18"/>
      <c r="V40" s="2"/>
    </row>
    <row r="41" spans="1:37" ht="12.75" customHeight="1" x14ac:dyDescent="0.25">
      <c r="A41" s="22"/>
      <c r="B41" s="75"/>
      <c r="C41" s="75"/>
      <c r="D41" s="78"/>
      <c r="E41" s="80"/>
      <c r="F41" s="80"/>
      <c r="G41" s="79"/>
      <c r="H41" s="79"/>
      <c r="I41" s="75"/>
      <c r="J41" s="75"/>
      <c r="N41" s="18"/>
      <c r="O41" s="18"/>
      <c r="P41" s="18"/>
      <c r="Q41" s="18"/>
      <c r="R41" s="18"/>
      <c r="V41" s="2"/>
    </row>
    <row r="42" spans="1:37" ht="12.75" customHeight="1" x14ac:dyDescent="0.25">
      <c r="A42" s="22"/>
      <c r="B42" s="75"/>
      <c r="C42" s="75"/>
      <c r="D42" s="78"/>
      <c r="E42" s="80"/>
      <c r="F42" s="80"/>
      <c r="G42" s="79"/>
      <c r="H42" s="79"/>
      <c r="I42" s="75"/>
      <c r="J42" s="75"/>
      <c r="N42" s="18"/>
      <c r="O42" s="18"/>
      <c r="P42" s="18"/>
      <c r="Q42" s="18"/>
      <c r="R42" s="18"/>
      <c r="V42" s="2"/>
    </row>
    <row r="43" spans="1:37" ht="12.75" customHeight="1" x14ac:dyDescent="0.25">
      <c r="A43" s="22"/>
      <c r="B43" s="75"/>
      <c r="C43" s="75"/>
      <c r="D43" s="78"/>
      <c r="E43" s="80"/>
      <c r="F43" s="80"/>
      <c r="G43" s="79"/>
      <c r="H43" s="79"/>
      <c r="I43" s="75"/>
      <c r="J43" s="75"/>
      <c r="N43" s="18"/>
      <c r="O43" s="18"/>
      <c r="P43" s="18"/>
      <c r="Q43" s="18"/>
      <c r="R43" s="18"/>
      <c r="V43" s="2"/>
    </row>
    <row r="44" spans="1:37" ht="12.75" customHeight="1" x14ac:dyDescent="0.25">
      <c r="A44" s="9"/>
      <c r="B44" s="75" t="s">
        <v>66</v>
      </c>
      <c r="C44" s="75"/>
      <c r="D44" s="78" t="s">
        <v>65</v>
      </c>
      <c r="E44" s="80" t="s">
        <v>55</v>
      </c>
      <c r="F44" s="80"/>
      <c r="G44" s="75" t="s">
        <v>69</v>
      </c>
      <c r="H44" s="75"/>
      <c r="I44" s="75" t="s">
        <v>97</v>
      </c>
      <c r="J44" s="75"/>
    </row>
    <row r="45" spans="1:37" ht="12.75" customHeight="1" x14ac:dyDescent="0.25">
      <c r="A45" s="22"/>
      <c r="B45" s="75"/>
      <c r="C45" s="75"/>
      <c r="D45" s="78"/>
      <c r="E45" s="80"/>
      <c r="F45" s="80"/>
      <c r="G45" s="75"/>
      <c r="H45" s="75"/>
      <c r="I45" s="75"/>
      <c r="J45" s="75"/>
    </row>
    <row r="46" spans="1:37" ht="12.75" customHeight="1" x14ac:dyDescent="0.25">
      <c r="A46" s="22"/>
      <c r="B46" s="75"/>
      <c r="C46" s="75"/>
      <c r="D46" s="78"/>
      <c r="E46" s="80"/>
      <c r="F46" s="80"/>
      <c r="G46" s="75"/>
      <c r="H46" s="75"/>
      <c r="I46" s="75"/>
      <c r="J46" s="75"/>
    </row>
    <row r="47" spans="1:37" ht="12.75" customHeight="1" x14ac:dyDescent="0.25">
      <c r="A47" s="9"/>
      <c r="B47" s="75" t="s">
        <v>42</v>
      </c>
      <c r="C47" s="75"/>
      <c r="D47" s="78" t="s">
        <v>43</v>
      </c>
      <c r="E47" s="80">
        <v>4580</v>
      </c>
      <c r="F47" s="80"/>
      <c r="G47" s="75" t="s">
        <v>79</v>
      </c>
      <c r="H47" s="75"/>
      <c r="I47" s="75" t="s">
        <v>95</v>
      </c>
      <c r="J47" s="75"/>
      <c r="L47" s="30" t="s">
        <v>29</v>
      </c>
      <c r="M47" s="73"/>
      <c r="N47" s="73"/>
      <c r="O47" s="73"/>
      <c r="P47" s="73"/>
      <c r="Q47" s="73"/>
      <c r="R47" s="73"/>
      <c r="S47" s="73"/>
      <c r="T47" s="73"/>
      <c r="U47" s="73"/>
      <c r="V47" s="73"/>
    </row>
    <row r="48" spans="1:37" ht="12.75" customHeight="1" x14ac:dyDescent="0.25">
      <c r="A48" s="22"/>
      <c r="B48" s="75"/>
      <c r="C48" s="75"/>
      <c r="D48" s="78"/>
      <c r="E48" s="80"/>
      <c r="F48" s="80"/>
      <c r="G48" s="75"/>
      <c r="H48" s="75"/>
      <c r="I48" s="75"/>
      <c r="J48" s="75"/>
      <c r="AK48"/>
    </row>
    <row r="49" spans="1:37" ht="12.75" customHeight="1" x14ac:dyDescent="0.25">
      <c r="A49" s="15"/>
      <c r="B49" s="15"/>
      <c r="C49" s="15"/>
      <c r="D49" s="16"/>
      <c r="E49" s="16"/>
      <c r="F49" s="16"/>
      <c r="G49" s="15"/>
      <c r="H49" s="15"/>
      <c r="I49" s="15"/>
      <c r="J49" s="15"/>
      <c r="L49" s="81" t="s">
        <v>30</v>
      </c>
      <c r="M49" s="81"/>
      <c r="N49" s="81"/>
      <c r="O49" s="81"/>
      <c r="P49" s="81"/>
      <c r="Q49" s="9"/>
      <c r="R49" s="9"/>
      <c r="S49" s="9"/>
      <c r="T49" s="9"/>
      <c r="U49" s="9"/>
      <c r="V49" s="2"/>
      <c r="AK49"/>
    </row>
    <row r="50" spans="1:37" ht="12.75" customHeight="1" x14ac:dyDescent="0.25">
      <c r="A50" s="15"/>
      <c r="B50" s="15"/>
      <c r="C50" s="15"/>
      <c r="D50" s="16"/>
      <c r="E50" s="16"/>
      <c r="F50" s="16"/>
      <c r="G50" s="15"/>
      <c r="H50" s="15"/>
      <c r="I50" s="15"/>
      <c r="J50" s="15"/>
      <c r="L50" s="88" t="str">
        <f>F8</f>
        <v>Контроллер сигналов, КС-02</v>
      </c>
      <c r="M50" s="88"/>
      <c r="N50" s="88"/>
      <c r="O50" s="88"/>
      <c r="P50" s="88"/>
      <c r="Q50" s="88" t="s">
        <v>31</v>
      </c>
      <c r="R50" s="88"/>
      <c r="S50" s="84" t="str">
        <f>IF(F14&lt;&gt; "", F14, "")</f>
        <v/>
      </c>
      <c r="T50" s="84"/>
      <c r="U50" s="84"/>
      <c r="V50" s="2"/>
    </row>
    <row r="51" spans="1:37" ht="12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2"/>
    </row>
    <row r="52" spans="1:37" ht="12.75" customHeight="1" x14ac:dyDescent="0.25">
      <c r="L52" s="85" t="str">
        <f>IF(AND(O2&lt;&gt;"",O3&lt;&gt;"", M47&lt;&gt;""), IF(AND(O2="Соответствует п.5.1. МП 213/447/2010",O3="Соответствует п.5.2. МП 213/447/2010", M47="Соответствует п.5.3. МП 213/447/2010"), "Признан пригодным к применению в сфере государственного регулирования.", "Признан непригодным к применению в сфере государственного регулирования."), "")</f>
        <v/>
      </c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37" x14ac:dyDescent="0.25">
      <c r="L53"/>
      <c r="M53"/>
      <c r="N53"/>
      <c r="O53"/>
      <c r="P53"/>
      <c r="Q53"/>
      <c r="R53"/>
      <c r="S53"/>
      <c r="V53" s="2"/>
    </row>
    <row r="54" spans="1:37" x14ac:dyDescent="0.25">
      <c r="L54"/>
      <c r="M54"/>
      <c r="N54"/>
      <c r="O54"/>
      <c r="P54"/>
      <c r="Q54"/>
      <c r="R54"/>
      <c r="S54"/>
      <c r="V54" s="2"/>
    </row>
    <row r="55" spans="1:37" x14ac:dyDescent="0.25">
      <c r="K55"/>
      <c r="L55" s="88" t="s">
        <v>32</v>
      </c>
      <c r="M55" s="88"/>
      <c r="N55" s="89"/>
      <c r="O55" s="89"/>
      <c r="P55" s="86"/>
      <c r="Q55" s="86"/>
      <c r="R55" s="86"/>
      <c r="S55" s="8"/>
      <c r="T55" s="13" t="s">
        <v>41</v>
      </c>
      <c r="U55" s="83"/>
      <c r="V55" s="83"/>
    </row>
    <row r="56" spans="1:37" x14ac:dyDescent="0.25">
      <c r="L56"/>
      <c r="M56"/>
      <c r="N56" s="90" t="s">
        <v>83</v>
      </c>
      <c r="O56" s="91"/>
      <c r="P56" s="92" t="s">
        <v>84</v>
      </c>
      <c r="Q56" s="92"/>
      <c r="R56" s="92"/>
      <c r="V56" s="2"/>
    </row>
    <row r="58" spans="1:37" x14ac:dyDescent="0.25">
      <c r="K58" s="50" t="s">
        <v>2</v>
      </c>
      <c r="L58" s="50"/>
      <c r="M58" s="50"/>
      <c r="N58" s="82" t="str">
        <f>IF(D5&lt;&gt;"",D5, "")</f>
        <v/>
      </c>
      <c r="O58" s="82"/>
      <c r="P58" s="82"/>
      <c r="Q58" s="82"/>
      <c r="R58" s="7" t="s">
        <v>3</v>
      </c>
      <c r="S58" s="87" t="str">
        <f>IF(H5&lt;&gt;"",H5, "")</f>
        <v/>
      </c>
      <c r="T58" s="87"/>
      <c r="U58" s="87"/>
      <c r="V58" s="87"/>
    </row>
  </sheetData>
  <dataConsolidate/>
  <mergeCells count="98">
    <mergeCell ref="R6:T6"/>
    <mergeCell ref="I47:J48"/>
    <mergeCell ref="L4:V4"/>
    <mergeCell ref="E28:G28"/>
    <mergeCell ref="H28:J28"/>
    <mergeCell ref="E25:G25"/>
    <mergeCell ref="H25:J25"/>
    <mergeCell ref="S15:T16"/>
    <mergeCell ref="S17:T21"/>
    <mergeCell ref="R23:S24"/>
    <mergeCell ref="R25:S29"/>
    <mergeCell ref="F21:J21"/>
    <mergeCell ref="F19:J19"/>
    <mergeCell ref="F20:J20"/>
    <mergeCell ref="U8:V11"/>
    <mergeCell ref="U12:V13"/>
    <mergeCell ref="U6:V7"/>
    <mergeCell ref="B31:J31"/>
    <mergeCell ref="I44:J46"/>
    <mergeCell ref="B29:D29"/>
    <mergeCell ref="B28:D28"/>
    <mergeCell ref="B27:D27"/>
    <mergeCell ref="E29:G29"/>
    <mergeCell ref="H29:J29"/>
    <mergeCell ref="E44:F46"/>
    <mergeCell ref="I32:J35"/>
    <mergeCell ref="I36:J43"/>
    <mergeCell ref="B26:D26"/>
    <mergeCell ref="B25:D25"/>
    <mergeCell ref="B24:D24"/>
    <mergeCell ref="B23:J23"/>
    <mergeCell ref="H27:J27"/>
    <mergeCell ref="E26:G26"/>
    <mergeCell ref="H26:J26"/>
    <mergeCell ref="E27:G27"/>
    <mergeCell ref="H24:J24"/>
    <mergeCell ref="E24:G24"/>
    <mergeCell ref="L49:P49"/>
    <mergeCell ref="K58:M58"/>
    <mergeCell ref="N58:Q58"/>
    <mergeCell ref="O23:Q23"/>
    <mergeCell ref="U55:V55"/>
    <mergeCell ref="S50:U50"/>
    <mergeCell ref="L52:V52"/>
    <mergeCell ref="P55:R55"/>
    <mergeCell ref="M47:V47"/>
    <mergeCell ref="S58:V58"/>
    <mergeCell ref="L55:M55"/>
    <mergeCell ref="N55:O55"/>
    <mergeCell ref="Q50:R50"/>
    <mergeCell ref="L50:P50"/>
    <mergeCell ref="N56:O56"/>
    <mergeCell ref="P56:R56"/>
    <mergeCell ref="B47:C48"/>
    <mergeCell ref="B44:C46"/>
    <mergeCell ref="B36:C43"/>
    <mergeCell ref="B32:C35"/>
    <mergeCell ref="G32:H35"/>
    <mergeCell ref="D32:D35"/>
    <mergeCell ref="D36:D43"/>
    <mergeCell ref="G36:H43"/>
    <mergeCell ref="D47:D48"/>
    <mergeCell ref="G47:H48"/>
    <mergeCell ref="E32:F35"/>
    <mergeCell ref="E36:F43"/>
    <mergeCell ref="D44:D46"/>
    <mergeCell ref="G44:H46"/>
    <mergeCell ref="E47:F48"/>
    <mergeCell ref="B1:J1"/>
    <mergeCell ref="L2:N2"/>
    <mergeCell ref="L3:N3"/>
    <mergeCell ref="O2:V2"/>
    <mergeCell ref="O3:V3"/>
    <mergeCell ref="L1:V1"/>
    <mergeCell ref="B3:J3"/>
    <mergeCell ref="B2:J2"/>
    <mergeCell ref="F14:H14"/>
    <mergeCell ref="B8:E9"/>
    <mergeCell ref="B7:E7"/>
    <mergeCell ref="F7:J7"/>
    <mergeCell ref="F8:J9"/>
    <mergeCell ref="B10:E12"/>
    <mergeCell ref="B13:E13"/>
    <mergeCell ref="B14:E14"/>
    <mergeCell ref="L6:N6"/>
    <mergeCell ref="F13:J13"/>
    <mergeCell ref="O6:Q6"/>
    <mergeCell ref="A5:C5"/>
    <mergeCell ref="F10:J12"/>
    <mergeCell ref="D5:F5"/>
    <mergeCell ref="H5:J5"/>
    <mergeCell ref="B19:E21"/>
    <mergeCell ref="B16:E18"/>
    <mergeCell ref="F16:J18"/>
    <mergeCell ref="M15:O15"/>
    <mergeCell ref="P15:R15"/>
    <mergeCell ref="F15:J15"/>
    <mergeCell ref="B15:E15"/>
  </mergeCells>
  <dataValidations count="5">
    <dataValidation type="list" allowBlank="1" showInputMessage="1" showErrorMessage="1" sqref="O2" xr:uid="{00000000-0002-0000-0000-000000000000}">
      <formula1>"Соответствует п.5.1. МП 213/447/2010, Не соответствует п.5.1. МП 213/447/2010"</formula1>
    </dataValidation>
    <dataValidation type="list" allowBlank="1" showInputMessage="1" showErrorMessage="1" sqref="O3" xr:uid="{00000000-0002-0000-0000-000001000000}">
      <formula1>"Соответствует п.5.2. МП 213/447/2010, Не соответствует п.5.2. МП 213/447/2010"</formula1>
    </dataValidation>
    <dataValidation type="list" allowBlank="1" showInputMessage="1" showErrorMessage="1" sqref="L51" xr:uid="{00000000-0002-0000-0000-000002000000}">
      <formula1>"соответствует установленным в описании типа метрологическим требованиям, несоответствует установленным в описании типа метрологическим требованиям"</formula1>
    </dataValidation>
    <dataValidation type="list" allowBlank="1" showInputMessage="1" showErrorMessage="1" sqref="M47:V47" xr:uid="{00000000-0002-0000-0000-000003000000}">
      <formula1>"Соответствует п.5.3. МП 213/447/2010, Не соответствует п.5.3. МП 213/447/2010"</formula1>
    </dataValidation>
    <dataValidation type="list" allowBlank="1" showInputMessage="1" showErrorMessage="1" sqref="F7:J7" xr:uid="{00000000-0002-0000-0000-000004000000}">
      <formula1>"Первичная, Периодическая"</formula1>
    </dataValidation>
  </dataValidations>
  <pageMargins left="0.25" right="0.25" top="0.75" bottom="0.75" header="0.3" footer="0.3"/>
  <pageSetup paperSize="9" orientation="portrait" r:id="rId1"/>
  <headerFooter>
    <oddHeader xml:space="preserve">&amp;C
</oddHeader>
    <oddFooter>&amp;R&amp;"Times New Roman,обычный"&amp;10Страница  &amp;P из &amp;N</oddFooter>
  </headerFooter>
  <ignoredErrors>
    <ignoredError sqref="E44 E36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Выбор поверителя" prompt="Выбрать ФИО из выпадающего списка" xr:uid="{00000000-0002-0000-0000-000005000000}">
          <x14:formula1>
            <xm:f>Poveritel!$B$1:$B$4</xm:f>
          </x14:formula1>
          <xm:sqref>P55:R55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B2" sqref="B2"/>
    </sheetView>
  </sheetViews>
  <sheetFormatPr defaultRowHeight="15.75" x14ac:dyDescent="0.25"/>
  <cols>
    <col min="1" max="1" width="9.140625" style="4"/>
    <col min="2" max="2" width="30.7109375" style="5" customWidth="1"/>
    <col min="3" max="3" width="80.7109375" style="4" customWidth="1"/>
    <col min="4" max="4" width="80.7109375" style="1" customWidth="1"/>
    <col min="5" max="5" width="20.7109375" style="1" customWidth="1"/>
    <col min="6" max="16384" width="9.140625" style="1"/>
  </cols>
  <sheetData>
    <row r="1" spans="1:5" x14ac:dyDescent="0.25">
      <c r="A1" s="4">
        <v>1</v>
      </c>
      <c r="B1" s="5" t="s">
        <v>9</v>
      </c>
      <c r="C1" s="4" t="s">
        <v>11</v>
      </c>
      <c r="D1" s="1" t="s">
        <v>10</v>
      </c>
      <c r="E1" s="1" t="s">
        <v>12</v>
      </c>
    </row>
    <row r="2" spans="1:5" x14ac:dyDescent="0.25">
      <c r="C2" s="6"/>
    </row>
  </sheetData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D30" sqref="D30"/>
    </sheetView>
  </sheetViews>
  <sheetFormatPr defaultRowHeight="15" x14ac:dyDescent="0.25"/>
  <cols>
    <col min="1" max="1" width="4.7109375" customWidth="1"/>
    <col min="2" max="2" width="15.7109375" customWidth="1"/>
    <col min="3" max="3" width="30.7109375" customWidth="1"/>
  </cols>
  <sheetData>
    <row r="1" spans="1:3" x14ac:dyDescent="0.25">
      <c r="A1">
        <v>1</v>
      </c>
      <c r="B1" t="s">
        <v>33</v>
      </c>
      <c r="C1" t="s">
        <v>34</v>
      </c>
    </row>
    <row r="2" spans="1:3" x14ac:dyDescent="0.25">
      <c r="A2">
        <v>2</v>
      </c>
      <c r="B2" t="s">
        <v>35</v>
      </c>
      <c r="C2" t="s">
        <v>36</v>
      </c>
    </row>
    <row r="3" spans="1:3" x14ac:dyDescent="0.25">
      <c r="A3">
        <v>3</v>
      </c>
      <c r="B3" t="s">
        <v>37</v>
      </c>
      <c r="C3" t="s">
        <v>38</v>
      </c>
    </row>
    <row r="4" spans="1:3" x14ac:dyDescent="0.25">
      <c r="A4">
        <v>4</v>
      </c>
      <c r="B4" t="s">
        <v>39</v>
      </c>
      <c r="C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КС-02</vt:lpstr>
      <vt:lpstr>Company</vt:lpstr>
      <vt:lpstr>Poveritel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2020-10-26T14:05:51Z</dcterms:modified>
</cp:coreProperties>
</file>