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C27E1EC0-7821-4DC5-A009-997B11E3B83D}" xr6:coauthVersionLast="47" xr6:coauthVersionMax="47" xr10:uidLastSave="{00000000-0000-0000-0000-000000000000}"/>
  <bookViews>
    <workbookView xWindow="270" yWindow="705" windowWidth="16620" windowHeight="14565" xr2:uid="{00000000-000D-0000-FFFF-FFFF00000000}"/>
  </bookViews>
  <sheets>
    <sheet name="КС-02" sheetId="2" r:id="rId1"/>
    <sheet name="Company" sheetId="1" state="hidden" r:id="rId2"/>
    <sheet name="Poveritel" sheetId="5" state="hidden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'КС-02'!$L$44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" i="2" l="1"/>
  <c r="N50" i="2" l="1"/>
  <c r="S50" i="2"/>
  <c r="S42" i="2" l="1"/>
  <c r="Q27" i="2"/>
  <c r="Q28" i="2"/>
  <c r="Q29" i="2"/>
  <c r="Q30" i="2"/>
  <c r="Q26" i="2"/>
  <c r="R19" i="2"/>
  <c r="R20" i="2"/>
  <c r="R21" i="2"/>
  <c r="R22" i="2"/>
  <c r="R18" i="2"/>
  <c r="O19" i="2"/>
  <c r="O20" i="2"/>
  <c r="O21" i="2"/>
  <c r="O22" i="2"/>
  <c r="O18" i="2"/>
  <c r="T11" i="2"/>
  <c r="T12" i="2"/>
  <c r="T13" i="2"/>
  <c r="T14" i="2"/>
  <c r="Q11" i="2"/>
  <c r="Q12" i="2"/>
  <c r="Q13" i="2"/>
  <c r="Q14" i="2"/>
  <c r="N11" i="2"/>
  <c r="N12" i="2"/>
  <c r="N13" i="2"/>
  <c r="N14" i="2"/>
  <c r="N10" i="2"/>
  <c r="Q10" i="2"/>
  <c r="Q23" i="2" l="1"/>
  <c r="N23" i="2"/>
  <c r="T10" i="2"/>
  <c r="L42" i="2" l="1"/>
</calcChain>
</file>

<file path=xl/sharedStrings.xml><?xml version="1.0" encoding="utf-8"?>
<sst xmlns="http://schemas.openxmlformats.org/spreadsheetml/2006/main" count="101" uniqueCount="89">
  <si>
    <t>127287, Москва, ул. Хуторская 2-я, д. 38А</t>
  </si>
  <si>
    <t>Общество с ограниченной ответственностью «Стандарт-12»</t>
  </si>
  <si>
    <t>Протокол поверки №</t>
  </si>
  <si>
    <t>от</t>
  </si>
  <si>
    <t>Вид поверки</t>
  </si>
  <si>
    <t>Регистрационный номер в Федеральном информационном фонде по обеспечению единства измерений</t>
  </si>
  <si>
    <t>Заводской, инвентарный номер; год выпуска</t>
  </si>
  <si>
    <t>;</t>
  </si>
  <si>
    <t>Принадлежит</t>
  </si>
  <si>
    <t>АО «Минимакс-94»</t>
  </si>
  <si>
    <t xml:space="preserve">105064, г. Москва, Нижний Сусальный пер., д. 5, стр. 18, ком. 12а </t>
  </si>
  <si>
    <t>Акционерное общество «Минимакс-94»</t>
  </si>
  <si>
    <t>ИНН 7709047435</t>
  </si>
  <si>
    <t>Наименование, тип (модификация) СИ</t>
  </si>
  <si>
    <t>Наименование документа, на основании которого выполнена поверка</t>
  </si>
  <si>
    <t>Метрологические характеристики</t>
  </si>
  <si>
    <t>Условия поверки</t>
  </si>
  <si>
    <t>Наименование параметра</t>
  </si>
  <si>
    <t>Действительное значение</t>
  </si>
  <si>
    <t>Допускаемое значение</t>
  </si>
  <si>
    <t>Применяемые эталоны, средства поверки, вспомогательное оборудование</t>
  </si>
  <si>
    <t>Наименование эталона, СИ/шифр эталона</t>
  </si>
  <si>
    <t>Тип</t>
  </si>
  <si>
    <t>Заводской номер</t>
  </si>
  <si>
    <t>Свидетельство о поверке (аттестации), срок действия</t>
  </si>
  <si>
    <t>Погрешность/разряд/класс точности</t>
  </si>
  <si>
    <t>Результаты поверки</t>
  </si>
  <si>
    <t>2. Опробование:</t>
  </si>
  <si>
    <t>1. Внешний осмотр:</t>
  </si>
  <si>
    <t>Вывод:</t>
  </si>
  <si>
    <t>Заключение по результатам поверки:</t>
  </si>
  <si>
    <t>заводской №</t>
  </si>
  <si>
    <t>Поверитель:</t>
  </si>
  <si>
    <t>Сыркин Е.В.</t>
  </si>
  <si>
    <t>Сыркин Евгений Васильевич</t>
  </si>
  <si>
    <t>Ситников С.С.</t>
  </si>
  <si>
    <t>Ситников Сергей Сергеевич</t>
  </si>
  <si>
    <t>Крылова В.В.</t>
  </si>
  <si>
    <t>Крылова Вера Викторовна</t>
  </si>
  <si>
    <t>Ефремов Д.А.</t>
  </si>
  <si>
    <t>Ефремов Дмитрий Алексеевич</t>
  </si>
  <si>
    <t>Дата</t>
  </si>
  <si>
    <t>Термогигрометр</t>
  </si>
  <si>
    <t>ИВА-6А-Д</t>
  </si>
  <si>
    <t>5520A</t>
  </si>
  <si>
    <t>1154018</t>
  </si>
  <si>
    <t>Сопротивление по входу X1</t>
  </si>
  <si>
    <t>Сопротивление по входу X2</t>
  </si>
  <si>
    <t>Сопротивление по входу X3</t>
  </si>
  <si>
    <t>Напряжение по входу X5</t>
  </si>
  <si>
    <t>Напряжение по входу X7</t>
  </si>
  <si>
    <t>Частота по входу X9</t>
  </si>
  <si>
    <t>Адрес осуществления деятельности: 127287, Москва, ул. Хуторская 2-я, д. 38А, стр.3</t>
  </si>
  <si>
    <t>Изготовитель</t>
  </si>
  <si>
    <t>Пределы допускаемой абсолютной погрешности, Ом</t>
  </si>
  <si>
    <r>
      <t>R</t>
    </r>
    <r>
      <rPr>
        <vertAlign val="subscript"/>
        <sz val="8"/>
        <color theme="1"/>
        <rFont val="Times New Roman"/>
        <family val="1"/>
        <charset val="204"/>
      </rPr>
      <t>изм</t>
    </r>
    <r>
      <rPr>
        <sz val="8"/>
        <color theme="1"/>
        <rFont val="Times New Roman"/>
        <family val="1"/>
        <charset val="204"/>
      </rPr>
      <t>, Ом</t>
    </r>
  </si>
  <si>
    <r>
      <t>2 разряд по ГОСТ 8.027-2001
ПГ ±(11…20) ppm
3 разряд по Приказу Росстандарта №146
ПГ ±(28…40) ppm
4 разряд по Приказу Росстандарта №1621
ПГ ±2,5·10</t>
    </r>
    <r>
      <rPr>
        <vertAlign val="superscript"/>
        <sz val="8"/>
        <color theme="1"/>
        <rFont val="Times New Roman"/>
        <family val="1"/>
        <charset val="204"/>
      </rPr>
      <t>-6</t>
    </r>
  </si>
  <si>
    <t>Предел допускаемой абсолютной погрешности, В</t>
  </si>
  <si>
    <t>Предел допускаемой абсолютной погрешности, Гц</t>
  </si>
  <si>
    <t>± 0,05</t>
  </si>
  <si>
    <t>подпись</t>
  </si>
  <si>
    <t>ФИО</t>
  </si>
  <si>
    <t>Температура окружающего воздуха, °С</t>
  </si>
  <si>
    <t>Влажность окружающего воздуха, %</t>
  </si>
  <si>
    <r>
      <t>U</t>
    </r>
    <r>
      <rPr>
        <vertAlign val="subscript"/>
        <sz val="8"/>
        <color theme="1"/>
        <rFont val="Times New Roman"/>
        <family val="1"/>
        <charset val="204"/>
      </rPr>
      <t>уст</t>
    </r>
    <r>
      <rPr>
        <sz val="8"/>
        <color theme="1"/>
        <rFont val="Times New Roman"/>
        <family val="1"/>
        <charset val="204"/>
      </rPr>
      <t>, В</t>
    </r>
  </si>
  <si>
    <r>
      <t>U</t>
    </r>
    <r>
      <rPr>
        <vertAlign val="subscript"/>
        <sz val="8"/>
        <color theme="1"/>
        <rFont val="Times New Roman"/>
        <family val="1"/>
        <charset val="204"/>
      </rPr>
      <t>изм</t>
    </r>
    <r>
      <rPr>
        <sz val="8"/>
        <color theme="1"/>
        <rFont val="Times New Roman"/>
        <family val="1"/>
        <charset val="204"/>
      </rPr>
      <t>, В</t>
    </r>
  </si>
  <si>
    <r>
      <t>ν</t>
    </r>
    <r>
      <rPr>
        <vertAlign val="subscript"/>
        <sz val="8"/>
        <color theme="1"/>
        <rFont val="Times New Roman"/>
        <family val="1"/>
        <charset val="204"/>
      </rPr>
      <t>уст</t>
    </r>
    <r>
      <rPr>
        <sz val="8"/>
        <color theme="1"/>
        <rFont val="Times New Roman"/>
        <family val="1"/>
        <charset val="204"/>
      </rPr>
      <t>, Гц</t>
    </r>
  </si>
  <si>
    <r>
      <t>ν</t>
    </r>
    <r>
      <rPr>
        <vertAlign val="subscript"/>
        <sz val="8"/>
        <color theme="1"/>
        <rFont val="Times New Roman"/>
        <family val="1"/>
        <charset val="204"/>
      </rPr>
      <t>изм</t>
    </r>
    <r>
      <rPr>
        <sz val="8"/>
        <color theme="1"/>
        <rFont val="Times New Roman"/>
        <family val="1"/>
        <charset val="204"/>
      </rPr>
      <t>, Гц</t>
    </r>
  </si>
  <si>
    <t>Калибратор многофункциональный Fluke/ 3.6.БХХ.0008.2019</t>
  </si>
  <si>
    <t>ПГ ±0,3°C, ПГ ±2 %, ПГ ±2,5 гПа</t>
  </si>
  <si>
    <t xml:space="preserve">Уникальный номер записи об аккредитации в реестре аккредитованных лиц № </t>
  </si>
  <si>
    <t>Модуль аналоговых сигналов, МАС-02</t>
  </si>
  <si>
    <t>79529-20</t>
  </si>
  <si>
    <t>МП 2540-0079-2020 "ГСИ. Модули аналоговых сигналшов МАС-02. Методика поверки"</t>
  </si>
  <si>
    <t>0,1…5 В; ПГ ±0,001 В</t>
  </si>
  <si>
    <t>20…200 Ом; ПГ ±0,01 Ом</t>
  </si>
  <si>
    <t>1…1000 Гц; ПГ ±0,05 Гц</t>
  </si>
  <si>
    <t>4. Определение метрологических характеристик:</t>
  </si>
  <si>
    <t>3. Подтверждение соответствия ПО:</t>
  </si>
  <si>
    <t>±0,01</t>
  </si>
  <si>
    <t>± 0,001</t>
  </si>
  <si>
    <r>
      <t>R</t>
    </r>
    <r>
      <rPr>
        <vertAlign val="subscript"/>
        <sz val="8"/>
        <color theme="1"/>
        <rFont val="Times New Roman"/>
        <family val="1"/>
        <charset val="204"/>
      </rPr>
      <t>эт</t>
    </r>
    <r>
      <rPr>
        <sz val="8"/>
        <color theme="1"/>
        <rFont val="Times New Roman"/>
        <family val="1"/>
        <charset val="204"/>
      </rPr>
      <t>, Ом</t>
    </r>
  </si>
  <si>
    <t>∆R, Ом</t>
  </si>
  <si>
    <t>∆U, В</t>
  </si>
  <si>
    <t>∆ν, Гц</t>
  </si>
  <si>
    <t>30…90</t>
  </si>
  <si>
    <t>+18…+22</t>
  </si>
  <si>
    <t>С-МА/20-06-2023/255355728 до 19.06.2024
С-МА/16-06-2023/254678885
до 15.06.2024
С-МА/16-06-2023/254678892
до 15.06.2024
С-МА/16-06-2023/254678895
до 15.06.2024
С-МА/16-06-2023/254678899
до 15.06.2024
С-МА/16-06-2023/254830447
до 15.06.2024</t>
  </si>
  <si>
    <t>С-МА/02-12-2022/205177403 до 01.12.2023
С-МА/24-11-2022/203637560
до 23.11.2023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</si>
</sst>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8"/>
      <color theme="1"/>
      <name val="Times New Roman"/>
      <family val="1"/>
      <charset val="204"/>
    </font>
    <font>
      <vertAlign val="subscript"/>
      <sz val="8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i/>
      <vertAlign val="superscript"/>
      <sz val="8"/>
      <color theme="1"/>
      <name val="Times New Roman"/>
      <family val="1"/>
      <charset val="204"/>
    </font>
    <font>
      <vertAlign val="superscript"/>
      <sz val="8"/>
      <color theme="1"/>
      <name val="Calibri"/>
      <family val="2"/>
      <scheme val="minor"/>
    </font>
    <font>
      <b/>
      <sz val="8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8"/>
      <color theme="1"/>
      <name val="Times New Roman"/>
      <family val="1"/>
    </font>
    <font>
      <b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2" fillId="0" borderId="0"/>
    <xf numFmtId="0" fontId="1" fillId="0" borderId="0"/>
  </cellStyleXfs>
  <cellXfs count="11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2" fontId="4" fillId="0" borderId="0" xfId="3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 shrinkToFit="1"/>
    </xf>
    <xf numFmtId="0" fontId="8" fillId="0" borderId="0" xfId="3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Alignment="1">
      <alignment vertical="center" wrapText="1" shrinkToFit="1"/>
    </xf>
    <xf numFmtId="0" fontId="8" fillId="0" borderId="0" xfId="0" applyFont="1"/>
    <xf numFmtId="0" fontId="8" fillId="0" borderId="0" xfId="3" applyFont="1" applyAlignment="1">
      <alignment vertical="center" wrapText="1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 wrapText="1"/>
    </xf>
    <xf numFmtId="0" fontId="8" fillId="0" borderId="4" xfId="0" applyFont="1" applyBorder="1"/>
    <xf numFmtId="0" fontId="8" fillId="0" borderId="2" xfId="3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14" fillId="0" borderId="2" xfId="3" applyNumberFormat="1" applyFont="1" applyBorder="1" applyAlignment="1" applyProtection="1">
      <alignment horizontal="center" vertical="center"/>
      <protection hidden="1"/>
    </xf>
    <xf numFmtId="2" fontId="8" fillId="0" borderId="2" xfId="3" applyNumberFormat="1" applyFont="1" applyBorder="1" applyAlignment="1" applyProtection="1">
      <alignment horizontal="center" vertical="center"/>
      <protection locked="0" hidden="1"/>
    </xf>
    <xf numFmtId="165" fontId="8" fillId="0" borderId="2" xfId="3" applyNumberFormat="1" applyFont="1" applyBorder="1" applyAlignment="1" applyProtection="1">
      <alignment horizontal="center" vertical="center"/>
      <protection locked="0" hidden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/>
      <protection locked="0" hidden="1"/>
    </xf>
    <xf numFmtId="164" fontId="4" fillId="0" borderId="1" xfId="0" applyNumberFormat="1" applyFont="1" applyBorder="1" applyAlignment="1" applyProtection="1">
      <alignment horizontal="center"/>
      <protection hidden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/>
      <protection locked="0" hidden="1"/>
    </xf>
    <xf numFmtId="0" fontId="6" fillId="0" borderId="10" xfId="0" applyFont="1" applyBorder="1" applyProtection="1">
      <protection locked="0" hidden="1"/>
    </xf>
    <xf numFmtId="0" fontId="14" fillId="0" borderId="0" xfId="3" applyFont="1" applyAlignment="1">
      <alignment vertical="center"/>
    </xf>
    <xf numFmtId="165" fontId="8" fillId="0" borderId="2" xfId="3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0" xfId="0" applyFont="1" applyBorder="1" applyAlignment="1" applyProtection="1">
      <alignment horizontal="center"/>
      <protection locked="0" hidden="1"/>
    </xf>
    <xf numFmtId="0" fontId="14" fillId="0" borderId="2" xfId="3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8" fillId="0" borderId="0" xfId="0" applyNumberFormat="1" applyFont="1" applyAlignment="1" applyProtection="1">
      <alignment horizontal="center" vertical="center"/>
      <protection locked="0"/>
    </xf>
    <xf numFmtId="49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49" fontId="8" fillId="0" borderId="2" xfId="0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2" xfId="3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 shrinkToFit="1"/>
    </xf>
    <xf numFmtId="0" fontId="8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/>
      <protection hidden="1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 hidden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 applyProtection="1">
      <alignment horizontal="center"/>
      <protection locked="0" hidden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right" vertical="center"/>
    </xf>
    <xf numFmtId="49" fontId="4" fillId="0" borderId="1" xfId="0" applyNumberFormat="1" applyFont="1" applyBorder="1" applyAlignment="1" applyProtection="1">
      <alignment horizontal="center"/>
      <protection locked="0" hidden="1"/>
    </xf>
    <xf numFmtId="164" fontId="4" fillId="0" borderId="1" xfId="0" applyNumberFormat="1" applyFont="1" applyBorder="1" applyAlignment="1" applyProtection="1">
      <alignment horizontal="center"/>
      <protection locked="0"/>
    </xf>
    <xf numFmtId="49" fontId="8" fillId="0" borderId="11" xfId="0" applyNumberFormat="1" applyFont="1" applyBorder="1" applyAlignment="1" applyProtection="1">
      <alignment horizontal="left" vertical="center"/>
      <protection locked="0"/>
    </xf>
    <xf numFmtId="49" fontId="8" fillId="0" borderId="10" xfId="0" applyNumberFormat="1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11" xfId="0" applyFont="1" applyBorder="1" applyAlignment="1" applyProtection="1">
      <alignment horizontal="left" vertical="center"/>
      <protection locked="0" hidden="1"/>
    </xf>
    <xf numFmtId="0" fontId="8" fillId="0" borderId="10" xfId="0" applyFont="1" applyBorder="1" applyAlignment="1" applyProtection="1">
      <alignment horizontal="left" vertical="center"/>
      <protection locked="0" hidden="1"/>
    </xf>
    <xf numFmtId="0" fontId="8" fillId="0" borderId="12" xfId="0" applyFont="1" applyBorder="1" applyAlignment="1" applyProtection="1">
      <alignment horizontal="left" vertical="center"/>
      <protection locked="0" hidden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1" xfId="0" applyFont="1" applyBorder="1" applyAlignment="1" applyProtection="1">
      <alignment horizontal="left" vertical="center" wrapText="1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8" fillId="0" borderId="12" xfId="0" applyFont="1" applyBorder="1" applyAlignment="1" applyProtection="1">
      <alignment horizontal="left" vertical="center" wrapText="1"/>
      <protection locked="0"/>
    </xf>
    <xf numFmtId="0" fontId="8" fillId="0" borderId="1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 shrinkToFit="1"/>
    </xf>
    <xf numFmtId="0" fontId="8" fillId="0" borderId="3" xfId="0" applyFont="1" applyBorder="1" applyAlignment="1">
      <alignment horizontal="left" vertical="center" wrapText="1" shrinkToFit="1"/>
    </xf>
    <xf numFmtId="0" fontId="8" fillId="0" borderId="4" xfId="0" applyFont="1" applyBorder="1" applyAlignment="1">
      <alignment horizontal="left" vertical="center" wrapText="1" shrinkToFit="1"/>
    </xf>
    <xf numFmtId="0" fontId="8" fillId="0" borderId="5" xfId="0" applyFont="1" applyBorder="1" applyAlignment="1">
      <alignment horizontal="left" vertical="center" wrapText="1" shrinkToFit="1"/>
    </xf>
    <xf numFmtId="0" fontId="8" fillId="0" borderId="6" xfId="0" applyFont="1" applyBorder="1" applyAlignment="1">
      <alignment horizontal="left" vertical="center" wrapText="1" shrinkToFit="1"/>
    </xf>
    <xf numFmtId="0" fontId="8" fillId="0" borderId="0" xfId="0" applyFont="1" applyAlignment="1">
      <alignment horizontal="left" vertical="center" wrapText="1" shrinkToFit="1"/>
    </xf>
    <xf numFmtId="0" fontId="8" fillId="0" borderId="7" xfId="0" applyFont="1" applyBorder="1" applyAlignment="1">
      <alignment horizontal="left" vertical="center" wrapText="1" shrinkToFit="1"/>
    </xf>
    <xf numFmtId="0" fontId="8" fillId="0" borderId="8" xfId="0" applyFont="1" applyBorder="1" applyAlignment="1">
      <alignment horizontal="left" vertical="center" wrapText="1" shrinkToFit="1"/>
    </xf>
    <xf numFmtId="0" fontId="8" fillId="0" borderId="1" xfId="0" applyFont="1" applyBorder="1" applyAlignment="1">
      <alignment horizontal="left" vertical="center" wrapText="1" shrinkToFit="1"/>
    </xf>
    <xf numFmtId="0" fontId="8" fillId="0" borderId="9" xfId="0" applyFont="1" applyBorder="1" applyAlignment="1">
      <alignment horizontal="left" vertical="center" wrapText="1" shrinkToFit="1"/>
    </xf>
    <xf numFmtId="0" fontId="8" fillId="0" borderId="2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 wrapText="1" shrinkToFit="1"/>
    </xf>
    <xf numFmtId="49" fontId="8" fillId="0" borderId="2" xfId="0" applyNumberFormat="1" applyFont="1" applyBorder="1" applyAlignment="1">
      <alignment horizontal="center" vertical="center" shrinkToFit="1"/>
    </xf>
    <xf numFmtId="14" fontId="8" fillId="0" borderId="2" xfId="0" applyNumberFormat="1" applyFont="1" applyBorder="1" applyAlignment="1">
      <alignment horizontal="center" vertical="center" wrapText="1" shrinkToFit="1"/>
    </xf>
    <xf numFmtId="0" fontId="15" fillId="0" borderId="2" xfId="0" applyFont="1" applyBorder="1" applyAlignment="1">
      <alignment horizontal="center" vertical="center" wrapText="1" shrinkToFit="1"/>
    </xf>
  </cellXfs>
  <cellStyles count="4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Обычный 4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5"/>
  <sheetViews>
    <sheetView tabSelected="1" zoomScale="130" zoomScaleNormal="130" workbookViewId="0">
      <selection activeCell="L52" sqref="L52"/>
    </sheetView>
  </sheetViews>
  <sheetFormatPr defaultRowHeight="15" x14ac:dyDescent="0.25"/>
  <cols>
    <col min="1" max="10" width="9.140625" style="2"/>
    <col min="11" max="21" width="7.7109375" style="2" customWidth="1"/>
    <col min="22" max="22" width="7.7109375" customWidth="1"/>
    <col min="34" max="16384" width="9.140625" style="2"/>
  </cols>
  <sheetData>
    <row r="1" spans="1:22" ht="12.75" customHeight="1" x14ac:dyDescent="0.25">
      <c r="B1" s="70" t="s">
        <v>1</v>
      </c>
      <c r="C1" s="70"/>
      <c r="D1" s="70"/>
      <c r="E1" s="70"/>
      <c r="F1" s="70"/>
      <c r="G1" s="70"/>
      <c r="H1" s="70"/>
      <c r="I1" s="70"/>
      <c r="J1" s="70"/>
      <c r="L1" s="72" t="s">
        <v>26</v>
      </c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12.75" customHeight="1" x14ac:dyDescent="0.25">
      <c r="B2" s="70" t="s">
        <v>0</v>
      </c>
      <c r="C2" s="70"/>
      <c r="D2" s="70"/>
      <c r="E2" s="70"/>
      <c r="F2" s="70"/>
      <c r="G2" s="70"/>
      <c r="H2" s="70"/>
      <c r="I2" s="70"/>
      <c r="J2" s="70"/>
      <c r="L2" s="42" t="s">
        <v>28</v>
      </c>
      <c r="M2" s="42"/>
      <c r="N2" s="42"/>
      <c r="O2" s="71"/>
      <c r="P2" s="71"/>
      <c r="Q2" s="71"/>
      <c r="R2" s="71"/>
      <c r="S2" s="71"/>
      <c r="T2" s="71"/>
      <c r="U2" s="71"/>
      <c r="V2" s="71"/>
    </row>
    <row r="3" spans="1:22" ht="12.75" customHeight="1" x14ac:dyDescent="0.25">
      <c r="B3" s="70" t="s">
        <v>52</v>
      </c>
      <c r="C3" s="70"/>
      <c r="D3" s="70"/>
      <c r="E3" s="70"/>
      <c r="F3" s="70"/>
      <c r="G3" s="70"/>
      <c r="H3" s="70"/>
      <c r="I3" s="70"/>
      <c r="J3" s="70"/>
      <c r="L3" s="42" t="s">
        <v>27</v>
      </c>
      <c r="M3" s="42"/>
      <c r="N3" s="42"/>
      <c r="O3" s="71"/>
      <c r="P3" s="71"/>
      <c r="Q3" s="71"/>
      <c r="R3" s="71"/>
      <c r="S3" s="71"/>
      <c r="T3" s="71"/>
      <c r="U3" s="71"/>
      <c r="V3" s="71"/>
    </row>
    <row r="4" spans="1:22" ht="12.75" customHeight="1" x14ac:dyDescent="0.25">
      <c r="B4" s="33"/>
      <c r="C4" s="33"/>
      <c r="D4" s="33"/>
      <c r="E4" s="33"/>
      <c r="F4" s="33"/>
      <c r="G4" s="33"/>
      <c r="H4" s="33"/>
      <c r="I4" s="33"/>
      <c r="J4" s="33"/>
      <c r="L4" s="24" t="s">
        <v>78</v>
      </c>
      <c r="M4" s="24"/>
      <c r="N4" s="24"/>
      <c r="O4" s="34"/>
      <c r="P4" s="35"/>
      <c r="Q4" s="40"/>
      <c r="R4" s="40"/>
      <c r="S4" s="40"/>
      <c r="T4" s="40"/>
      <c r="U4" s="40"/>
      <c r="V4" s="40"/>
    </row>
    <row r="5" spans="1:22" ht="12.75" customHeight="1" x14ac:dyDescent="0.25">
      <c r="B5" s="38" t="s">
        <v>70</v>
      </c>
      <c r="C5" s="39"/>
      <c r="D5" s="39"/>
      <c r="E5" s="39"/>
      <c r="F5" s="39"/>
      <c r="G5" s="39"/>
      <c r="H5" s="39"/>
      <c r="I5" s="39"/>
      <c r="J5" s="39"/>
      <c r="L5" s="28"/>
      <c r="M5" s="28"/>
      <c r="N5" s="28"/>
      <c r="O5" s="34"/>
      <c r="P5" s="34"/>
      <c r="Q5" s="34"/>
      <c r="R5" s="34"/>
      <c r="S5" s="34"/>
      <c r="T5" s="34"/>
      <c r="U5" s="34"/>
      <c r="V5" s="34"/>
    </row>
    <row r="6" spans="1:22" ht="12.75" customHeight="1" x14ac:dyDescent="0.25">
      <c r="L6" s="42" t="s">
        <v>77</v>
      </c>
      <c r="M6" s="42"/>
      <c r="N6" s="42"/>
      <c r="O6" s="42"/>
      <c r="P6" s="42"/>
      <c r="Q6" s="42"/>
      <c r="R6" s="42"/>
      <c r="S6" s="42"/>
      <c r="T6" s="42"/>
      <c r="U6" s="42"/>
      <c r="V6" s="42"/>
    </row>
    <row r="7" spans="1:22" ht="12.75" customHeight="1" x14ac:dyDescent="0.25">
      <c r="A7" s="73" t="s">
        <v>2</v>
      </c>
      <c r="B7" s="73"/>
      <c r="C7" s="73"/>
      <c r="D7" s="74"/>
      <c r="E7" s="74"/>
      <c r="F7" s="74"/>
      <c r="G7" s="6" t="s">
        <v>3</v>
      </c>
      <c r="H7" s="75"/>
      <c r="I7" s="75"/>
      <c r="J7" s="75"/>
      <c r="V7" s="2"/>
    </row>
    <row r="8" spans="1:22" ht="12.75" customHeight="1" x14ac:dyDescent="0.25">
      <c r="L8" s="57" t="s">
        <v>46</v>
      </c>
      <c r="M8" s="57"/>
      <c r="N8" s="57"/>
      <c r="O8" s="57" t="s">
        <v>47</v>
      </c>
      <c r="P8" s="57"/>
      <c r="Q8" s="57"/>
      <c r="R8" s="57" t="s">
        <v>48</v>
      </c>
      <c r="S8" s="57"/>
      <c r="T8" s="57"/>
      <c r="U8" s="47" t="s">
        <v>54</v>
      </c>
      <c r="V8" s="47"/>
    </row>
    <row r="9" spans="1:22" ht="12.75" customHeight="1" x14ac:dyDescent="0.25">
      <c r="B9" s="79" t="s">
        <v>4</v>
      </c>
      <c r="C9" s="79"/>
      <c r="D9" s="79"/>
      <c r="E9" s="79"/>
      <c r="F9" s="80"/>
      <c r="G9" s="81"/>
      <c r="H9" s="81"/>
      <c r="I9" s="81"/>
      <c r="J9" s="82"/>
      <c r="L9" s="23" t="s">
        <v>81</v>
      </c>
      <c r="M9" s="23" t="s">
        <v>55</v>
      </c>
      <c r="N9" s="23" t="s">
        <v>82</v>
      </c>
      <c r="O9" s="23" t="s">
        <v>81</v>
      </c>
      <c r="P9" s="23" t="s">
        <v>55</v>
      </c>
      <c r="Q9" s="23" t="s">
        <v>82</v>
      </c>
      <c r="R9" s="23" t="s">
        <v>81</v>
      </c>
      <c r="S9" s="23" t="s">
        <v>55</v>
      </c>
      <c r="T9" s="23" t="s">
        <v>82</v>
      </c>
      <c r="U9" s="47"/>
      <c r="V9" s="47"/>
    </row>
    <row r="10" spans="1:22" ht="12.75" customHeight="1" x14ac:dyDescent="0.25">
      <c r="B10" s="78" t="s">
        <v>13</v>
      </c>
      <c r="C10" s="78"/>
      <c r="D10" s="78"/>
      <c r="E10" s="78"/>
      <c r="F10" s="83" t="s">
        <v>71</v>
      </c>
      <c r="G10" s="84"/>
      <c r="H10" s="84"/>
      <c r="I10" s="84"/>
      <c r="J10" s="85"/>
      <c r="L10" s="23">
        <v>30</v>
      </c>
      <c r="M10" s="26"/>
      <c r="N10" s="25" t="str">
        <f>IF(M10&lt;&gt;"", ROUND(L10-M10,2), "")</f>
        <v/>
      </c>
      <c r="O10" s="23">
        <v>30</v>
      </c>
      <c r="P10" s="26"/>
      <c r="Q10" s="25" t="str">
        <f>IF(P10&lt;&gt;"", ROUND(O10-P10,2), "")</f>
        <v/>
      </c>
      <c r="R10" s="23">
        <v>30</v>
      </c>
      <c r="S10" s="26"/>
      <c r="T10" s="25" t="str">
        <f>IF(S10&lt;&gt;"", R10-S10, "")</f>
        <v/>
      </c>
      <c r="U10" s="41" t="s">
        <v>79</v>
      </c>
      <c r="V10" s="41"/>
    </row>
    <row r="11" spans="1:22" ht="12.75" customHeight="1" x14ac:dyDescent="0.25">
      <c r="A11" s="21"/>
      <c r="B11" s="78"/>
      <c r="C11" s="78"/>
      <c r="D11" s="78"/>
      <c r="E11" s="78"/>
      <c r="F11" s="86"/>
      <c r="G11" s="87"/>
      <c r="H11" s="87"/>
      <c r="I11" s="87"/>
      <c r="J11" s="88"/>
      <c r="L11" s="23">
        <v>85</v>
      </c>
      <c r="M11" s="26"/>
      <c r="N11" s="25" t="str">
        <f t="shared" ref="N11:N14" si="0">IF(M11&lt;&gt;"", ROUND(L11-M11,2), "")</f>
        <v/>
      </c>
      <c r="O11" s="23">
        <v>85</v>
      </c>
      <c r="P11" s="26"/>
      <c r="Q11" s="25" t="str">
        <f t="shared" ref="Q11:Q14" si="1">IF(P11&lt;&gt;"", ROUND(O11-P11,2), "")</f>
        <v/>
      </c>
      <c r="R11" s="23">
        <v>85</v>
      </c>
      <c r="S11" s="26"/>
      <c r="T11" s="25" t="str">
        <f t="shared" ref="T11:T14" si="2">IF(S11&lt;&gt;"", R11-S11, "")</f>
        <v/>
      </c>
      <c r="U11" s="41"/>
      <c r="V11" s="41"/>
    </row>
    <row r="12" spans="1:22" ht="12.75" customHeight="1" x14ac:dyDescent="0.25">
      <c r="B12" s="78" t="s">
        <v>5</v>
      </c>
      <c r="C12" s="78"/>
      <c r="D12" s="78"/>
      <c r="E12" s="78"/>
      <c r="F12" s="51" t="s">
        <v>72</v>
      </c>
      <c r="G12" s="52"/>
      <c r="H12" s="52"/>
      <c r="I12" s="52"/>
      <c r="J12" s="53"/>
      <c r="L12" s="23">
        <v>110</v>
      </c>
      <c r="M12" s="26"/>
      <c r="N12" s="25" t="str">
        <f t="shared" si="0"/>
        <v/>
      </c>
      <c r="O12" s="23">
        <v>110</v>
      </c>
      <c r="P12" s="26"/>
      <c r="Q12" s="25" t="str">
        <f t="shared" si="1"/>
        <v/>
      </c>
      <c r="R12" s="23">
        <v>110</v>
      </c>
      <c r="S12" s="26"/>
      <c r="T12" s="25" t="str">
        <f t="shared" si="2"/>
        <v/>
      </c>
      <c r="U12" s="41"/>
      <c r="V12" s="41"/>
    </row>
    <row r="13" spans="1:22" ht="12.75" customHeight="1" x14ac:dyDescent="0.25">
      <c r="A13" s="21"/>
      <c r="B13" s="78"/>
      <c r="C13" s="78"/>
      <c r="D13" s="78"/>
      <c r="E13" s="78"/>
      <c r="F13" s="54"/>
      <c r="G13" s="55"/>
      <c r="H13" s="55"/>
      <c r="I13" s="55"/>
      <c r="J13" s="56"/>
      <c r="L13" s="23">
        <v>155</v>
      </c>
      <c r="M13" s="26"/>
      <c r="N13" s="25" t="str">
        <f t="shared" si="0"/>
        <v/>
      </c>
      <c r="O13" s="23">
        <v>155</v>
      </c>
      <c r="P13" s="26"/>
      <c r="Q13" s="25" t="str">
        <f t="shared" si="1"/>
        <v/>
      </c>
      <c r="R13" s="23">
        <v>155</v>
      </c>
      <c r="S13" s="26"/>
      <c r="T13" s="25" t="str">
        <f t="shared" si="2"/>
        <v/>
      </c>
      <c r="U13" s="41"/>
      <c r="V13" s="41"/>
    </row>
    <row r="14" spans="1:22" ht="12.75" customHeight="1" x14ac:dyDescent="0.25">
      <c r="A14" s="21"/>
      <c r="B14" s="78"/>
      <c r="C14" s="78"/>
      <c r="D14" s="78"/>
      <c r="E14" s="78"/>
      <c r="F14" s="48"/>
      <c r="G14" s="49"/>
      <c r="H14" s="49"/>
      <c r="I14" s="49"/>
      <c r="J14" s="50"/>
      <c r="L14" s="23">
        <v>190</v>
      </c>
      <c r="M14" s="26"/>
      <c r="N14" s="25" t="str">
        <f t="shared" si="0"/>
        <v/>
      </c>
      <c r="O14" s="23">
        <v>190</v>
      </c>
      <c r="P14" s="26"/>
      <c r="Q14" s="25" t="str">
        <f t="shared" si="1"/>
        <v/>
      </c>
      <c r="R14" s="23">
        <v>190</v>
      </c>
      <c r="S14" s="26"/>
      <c r="T14" s="25" t="str">
        <f t="shared" si="2"/>
        <v/>
      </c>
      <c r="U14" s="41"/>
      <c r="V14" s="41"/>
    </row>
    <row r="15" spans="1:22" ht="12.75" customHeight="1" x14ac:dyDescent="0.25">
      <c r="B15" s="78" t="s">
        <v>53</v>
      </c>
      <c r="C15" s="78"/>
      <c r="D15" s="78"/>
      <c r="E15" s="78"/>
      <c r="F15" s="92" t="s">
        <v>9</v>
      </c>
      <c r="G15" s="93"/>
      <c r="H15" s="93"/>
      <c r="I15" s="93"/>
      <c r="J15" s="94"/>
      <c r="L15" s="10"/>
      <c r="M15" s="8"/>
      <c r="N15" s="9"/>
      <c r="O15" s="9"/>
      <c r="P15" s="9"/>
      <c r="Q15" s="9"/>
      <c r="R15" s="9"/>
      <c r="S15" s="9"/>
      <c r="T15" s="8"/>
      <c r="U15" s="36"/>
      <c r="V15" s="36"/>
    </row>
    <row r="16" spans="1:22" ht="12.75" customHeight="1" x14ac:dyDescent="0.25">
      <c r="B16" s="79" t="s">
        <v>6</v>
      </c>
      <c r="C16" s="79"/>
      <c r="D16" s="79"/>
      <c r="E16" s="79"/>
      <c r="F16" s="76"/>
      <c r="G16" s="77"/>
      <c r="H16" s="77"/>
      <c r="I16" s="16" t="s">
        <v>7</v>
      </c>
      <c r="J16" s="20"/>
      <c r="M16" s="57" t="s">
        <v>49</v>
      </c>
      <c r="N16" s="57"/>
      <c r="O16" s="57"/>
      <c r="P16" s="57" t="s">
        <v>50</v>
      </c>
      <c r="Q16" s="57"/>
      <c r="R16" s="57"/>
      <c r="S16" s="47" t="s">
        <v>57</v>
      </c>
      <c r="T16" s="47"/>
      <c r="U16" s="8"/>
      <c r="V16" s="2"/>
    </row>
    <row r="17" spans="1:22" ht="12.75" customHeight="1" x14ac:dyDescent="0.25">
      <c r="B17" s="78" t="s">
        <v>8</v>
      </c>
      <c r="C17" s="78"/>
      <c r="D17" s="78"/>
      <c r="E17" s="78"/>
      <c r="F17" s="89"/>
      <c r="G17" s="90"/>
      <c r="H17" s="90"/>
      <c r="I17" s="90"/>
      <c r="J17" s="91"/>
      <c r="M17" s="23" t="s">
        <v>64</v>
      </c>
      <c r="N17" s="23" t="s">
        <v>65</v>
      </c>
      <c r="O17" s="23" t="s">
        <v>83</v>
      </c>
      <c r="P17" s="23" t="s">
        <v>64</v>
      </c>
      <c r="Q17" s="23" t="s">
        <v>65</v>
      </c>
      <c r="R17" s="23" t="s">
        <v>83</v>
      </c>
      <c r="S17" s="47"/>
      <c r="T17" s="47"/>
      <c r="U17" s="19"/>
      <c r="V17" s="2"/>
    </row>
    <row r="18" spans="1:22" ht="12.75" customHeight="1" x14ac:dyDescent="0.25">
      <c r="B18" s="78" t="s">
        <v>14</v>
      </c>
      <c r="C18" s="78"/>
      <c r="D18" s="78"/>
      <c r="E18" s="78"/>
      <c r="F18" s="96" t="s">
        <v>73</v>
      </c>
      <c r="G18" s="97"/>
      <c r="H18" s="97"/>
      <c r="I18" s="97"/>
      <c r="J18" s="98"/>
      <c r="M18" s="23">
        <v>0.34499999999999997</v>
      </c>
      <c r="N18" s="27"/>
      <c r="O18" s="25" t="str">
        <f>IF(N18&lt;&gt;"", ROUND(M18-N18,2), "")</f>
        <v/>
      </c>
      <c r="P18" s="23">
        <v>0.34499999999999997</v>
      </c>
      <c r="Q18" s="27"/>
      <c r="R18" s="25" t="str">
        <f>IF(Q18&lt;&gt;"", ROUND(P18-Q18,2), "")</f>
        <v/>
      </c>
      <c r="S18" s="41" t="s">
        <v>80</v>
      </c>
      <c r="T18" s="41"/>
      <c r="U18" s="19"/>
      <c r="V18" s="2"/>
    </row>
    <row r="19" spans="1:22" ht="12.75" customHeight="1" x14ac:dyDescent="0.25">
      <c r="A19" s="21"/>
      <c r="B19" s="78"/>
      <c r="C19" s="78"/>
      <c r="D19" s="78"/>
      <c r="E19" s="78"/>
      <c r="F19" s="99"/>
      <c r="G19" s="100"/>
      <c r="H19" s="100"/>
      <c r="I19" s="100"/>
      <c r="J19" s="101"/>
      <c r="M19" s="23">
        <v>1.325</v>
      </c>
      <c r="N19" s="27"/>
      <c r="O19" s="25" t="str">
        <f t="shared" ref="O19:O22" si="3">IF(N19&lt;&gt;"", ROUND(M19-N19,2), "")</f>
        <v/>
      </c>
      <c r="P19" s="23">
        <v>1.325</v>
      </c>
      <c r="Q19" s="27"/>
      <c r="R19" s="25" t="str">
        <f t="shared" ref="R19:R22" si="4">IF(Q19&lt;&gt;"", ROUND(P19-Q19,2), "")</f>
        <v/>
      </c>
      <c r="S19" s="41"/>
      <c r="T19" s="41"/>
      <c r="U19" s="12"/>
      <c r="V19" s="2"/>
    </row>
    <row r="20" spans="1:22" ht="12.75" customHeight="1" x14ac:dyDescent="0.25">
      <c r="A20" s="21"/>
      <c r="B20" s="78"/>
      <c r="C20" s="78"/>
      <c r="D20" s="78"/>
      <c r="E20" s="78"/>
      <c r="F20" s="102"/>
      <c r="G20" s="103"/>
      <c r="H20" s="103"/>
      <c r="I20" s="103"/>
      <c r="J20" s="104"/>
      <c r="M20" s="37">
        <v>2.5499999999999998</v>
      </c>
      <c r="N20" s="27"/>
      <c r="O20" s="25" t="str">
        <f t="shared" si="3"/>
        <v/>
      </c>
      <c r="P20" s="37">
        <v>2.5499999999999998</v>
      </c>
      <c r="Q20" s="27"/>
      <c r="R20" s="25" t="str">
        <f t="shared" si="4"/>
        <v/>
      </c>
      <c r="S20" s="41"/>
      <c r="T20" s="41"/>
      <c r="U20" s="12"/>
      <c r="V20" s="2"/>
    </row>
    <row r="21" spans="1:22" ht="12.75" customHeight="1" x14ac:dyDescent="0.25">
      <c r="B21" s="79" t="s">
        <v>15</v>
      </c>
      <c r="C21" s="79"/>
      <c r="D21" s="79"/>
      <c r="E21" s="79"/>
      <c r="F21" s="51" t="s">
        <v>74</v>
      </c>
      <c r="G21" s="52"/>
      <c r="H21" s="52"/>
      <c r="I21" s="52"/>
      <c r="J21" s="53"/>
      <c r="M21" s="23">
        <v>3.7749999999999999</v>
      </c>
      <c r="N21" s="27"/>
      <c r="O21" s="25" t="str">
        <f t="shared" si="3"/>
        <v/>
      </c>
      <c r="P21" s="23">
        <v>3.7749999999999999</v>
      </c>
      <c r="Q21" s="27"/>
      <c r="R21" s="25" t="str">
        <f t="shared" si="4"/>
        <v/>
      </c>
      <c r="S21" s="41"/>
      <c r="T21" s="41"/>
      <c r="U21" s="12"/>
      <c r="V21" s="2"/>
    </row>
    <row r="22" spans="1:22" ht="12.75" customHeight="1" x14ac:dyDescent="0.25">
      <c r="A22" s="15"/>
      <c r="B22" s="79"/>
      <c r="C22" s="79"/>
      <c r="D22" s="79"/>
      <c r="E22" s="79"/>
      <c r="F22" s="54" t="s">
        <v>75</v>
      </c>
      <c r="G22" s="55"/>
      <c r="H22" s="55"/>
      <c r="I22" s="55"/>
      <c r="J22" s="56"/>
      <c r="M22" s="23">
        <v>4.7549999999999999</v>
      </c>
      <c r="N22" s="27"/>
      <c r="O22" s="25" t="str">
        <f t="shared" si="3"/>
        <v/>
      </c>
      <c r="P22" s="23">
        <v>4.7549999999999999</v>
      </c>
      <c r="Q22" s="27"/>
      <c r="R22" s="25" t="str">
        <f t="shared" si="4"/>
        <v/>
      </c>
      <c r="S22" s="41"/>
      <c r="T22" s="41"/>
      <c r="U22" s="12"/>
      <c r="V22" s="2"/>
    </row>
    <row r="23" spans="1:22" ht="12.75" customHeight="1" x14ac:dyDescent="0.25">
      <c r="A23" s="15"/>
      <c r="B23" s="79"/>
      <c r="C23" s="79"/>
      <c r="D23" s="79"/>
      <c r="E23" s="79"/>
      <c r="F23" s="48" t="s">
        <v>76</v>
      </c>
      <c r="G23" s="49"/>
      <c r="H23" s="49"/>
      <c r="I23" s="49"/>
      <c r="J23" s="50"/>
      <c r="N23" s="7" t="str">
        <f t="shared" ref="N23" si="5">IF(M23&lt;&gt;"", L23-M23, "")</f>
        <v/>
      </c>
      <c r="Q23" s="7" t="str">
        <f t="shared" ref="Q23" si="6">IF(P23&lt;&gt;"", O23-P23, "")</f>
        <v/>
      </c>
      <c r="R23" s="12"/>
      <c r="S23" s="12"/>
      <c r="T23" s="12"/>
      <c r="U23" s="12"/>
      <c r="V23" s="2"/>
    </row>
    <row r="24" spans="1:22" ht="12.75" customHeight="1" x14ac:dyDescent="0.25">
      <c r="A24" s="18"/>
      <c r="C24" s="22"/>
      <c r="D24" s="22"/>
      <c r="E24" s="22"/>
      <c r="F24" s="22"/>
      <c r="G24" s="22"/>
      <c r="H24" s="22"/>
      <c r="I24" s="22"/>
      <c r="J24" s="22"/>
      <c r="O24" s="57" t="s">
        <v>51</v>
      </c>
      <c r="P24" s="57"/>
      <c r="Q24" s="57"/>
      <c r="R24" s="47" t="s">
        <v>58</v>
      </c>
      <c r="S24" s="47"/>
      <c r="T24" s="19"/>
      <c r="V24" s="2"/>
    </row>
    <row r="25" spans="1:22" ht="12.75" customHeight="1" x14ac:dyDescent="0.25">
      <c r="B25" s="58" t="s">
        <v>16</v>
      </c>
      <c r="C25" s="58"/>
      <c r="D25" s="58"/>
      <c r="E25" s="58"/>
      <c r="F25" s="58"/>
      <c r="G25" s="58"/>
      <c r="H25" s="58"/>
      <c r="I25" s="58"/>
      <c r="J25" s="58"/>
      <c r="O25" s="23" t="s">
        <v>66</v>
      </c>
      <c r="P25" s="23" t="s">
        <v>67</v>
      </c>
      <c r="Q25" s="23" t="s">
        <v>84</v>
      </c>
      <c r="R25" s="47"/>
      <c r="S25" s="47"/>
      <c r="T25" s="19"/>
      <c r="V25" s="2"/>
    </row>
    <row r="26" spans="1:22" ht="12.75" customHeight="1" x14ac:dyDescent="0.25">
      <c r="B26" s="109" t="s">
        <v>17</v>
      </c>
      <c r="C26" s="110"/>
      <c r="D26" s="111"/>
      <c r="E26" s="109" t="s">
        <v>18</v>
      </c>
      <c r="F26" s="110"/>
      <c r="G26" s="111"/>
      <c r="H26" s="112" t="s">
        <v>19</v>
      </c>
      <c r="I26" s="112"/>
      <c r="J26" s="112"/>
      <c r="O26" s="23">
        <v>50</v>
      </c>
      <c r="P26" s="26"/>
      <c r="Q26" s="25" t="str">
        <f>IF(P26&lt;&gt;"", ROUND(O26-P26,2), "")</f>
        <v/>
      </c>
      <c r="R26" s="41" t="s">
        <v>59</v>
      </c>
      <c r="S26" s="41"/>
      <c r="T26" s="12"/>
      <c r="V26" s="2"/>
    </row>
    <row r="27" spans="1:22" ht="12.75" customHeight="1" x14ac:dyDescent="0.25">
      <c r="B27" s="106" t="s">
        <v>62</v>
      </c>
      <c r="C27" s="107"/>
      <c r="D27" s="108"/>
      <c r="E27" s="45"/>
      <c r="F27" s="45"/>
      <c r="G27" s="45"/>
      <c r="H27" s="46" t="s">
        <v>86</v>
      </c>
      <c r="I27" s="46"/>
      <c r="J27" s="46"/>
      <c r="O27" s="23">
        <v>250</v>
      </c>
      <c r="P27" s="26"/>
      <c r="Q27" s="25" t="str">
        <f t="shared" ref="Q27:Q30" si="7">IF(P27&lt;&gt;"", ROUND(O27-P27,2), "")</f>
        <v/>
      </c>
      <c r="R27" s="41"/>
      <c r="S27" s="41"/>
      <c r="T27" s="12"/>
      <c r="V27" s="2"/>
    </row>
    <row r="28" spans="1:22" ht="12.75" customHeight="1" x14ac:dyDescent="0.25">
      <c r="B28" s="105" t="s">
        <v>63</v>
      </c>
      <c r="C28" s="105"/>
      <c r="D28" s="105"/>
      <c r="E28" s="45"/>
      <c r="F28" s="45"/>
      <c r="G28" s="45"/>
      <c r="H28" s="46" t="s">
        <v>85</v>
      </c>
      <c r="I28" s="46"/>
      <c r="J28" s="46"/>
      <c r="O28" s="23">
        <v>500</v>
      </c>
      <c r="P28" s="26"/>
      <c r="Q28" s="25" t="str">
        <f t="shared" si="7"/>
        <v/>
      </c>
      <c r="R28" s="41"/>
      <c r="S28" s="41"/>
      <c r="T28" s="12"/>
      <c r="V28" s="2"/>
    </row>
    <row r="29" spans="1:22" ht="12.75" customHeight="1" x14ac:dyDescent="0.25">
      <c r="B29" s="59"/>
      <c r="C29" s="59"/>
      <c r="D29" s="59"/>
      <c r="E29" s="43"/>
      <c r="F29" s="43"/>
      <c r="G29" s="43"/>
      <c r="H29" s="44"/>
      <c r="I29" s="44"/>
      <c r="J29" s="44"/>
      <c r="O29" s="23">
        <v>750</v>
      </c>
      <c r="P29" s="26"/>
      <c r="Q29" s="25" t="str">
        <f t="shared" si="7"/>
        <v/>
      </c>
      <c r="R29" s="41"/>
      <c r="S29" s="41"/>
      <c r="T29" s="12"/>
      <c r="V29" s="2"/>
    </row>
    <row r="30" spans="1:22" ht="12.75" customHeight="1" x14ac:dyDescent="0.25">
      <c r="B30" s="59"/>
      <c r="C30" s="59"/>
      <c r="D30" s="59"/>
      <c r="E30" s="43"/>
      <c r="F30" s="43"/>
      <c r="G30" s="43"/>
      <c r="H30" s="44"/>
      <c r="I30" s="44"/>
      <c r="J30" s="44"/>
      <c r="O30" s="23">
        <v>1000</v>
      </c>
      <c r="P30" s="26"/>
      <c r="Q30" s="25" t="str">
        <f t="shared" si="7"/>
        <v/>
      </c>
      <c r="R30" s="41"/>
      <c r="S30" s="41"/>
      <c r="T30" s="12"/>
      <c r="V30" s="2"/>
    </row>
    <row r="31" spans="1:22" ht="12.75" customHeight="1" x14ac:dyDescent="0.25">
      <c r="B31" s="59"/>
      <c r="C31" s="59"/>
      <c r="D31" s="59"/>
      <c r="E31" s="43"/>
      <c r="F31" s="43"/>
      <c r="G31" s="43"/>
      <c r="H31" s="44"/>
      <c r="I31" s="44"/>
      <c r="J31" s="44"/>
      <c r="N31" s="7"/>
      <c r="V31" s="2"/>
    </row>
    <row r="32" spans="1:22" ht="12.75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N32" s="13"/>
      <c r="O32" s="13"/>
      <c r="P32" s="13"/>
      <c r="Q32" s="13"/>
      <c r="R32" s="13"/>
      <c r="V32" s="2"/>
    </row>
    <row r="33" spans="1:22" ht="12.75" customHeight="1" x14ac:dyDescent="0.25">
      <c r="B33" s="58" t="s">
        <v>20</v>
      </c>
      <c r="C33" s="58"/>
      <c r="D33" s="58"/>
      <c r="E33" s="58"/>
      <c r="F33" s="58"/>
      <c r="G33" s="58"/>
      <c r="H33" s="58"/>
      <c r="I33" s="58"/>
      <c r="J33" s="58"/>
      <c r="N33" s="13"/>
      <c r="O33" s="13"/>
      <c r="P33" s="13"/>
      <c r="Q33" s="13"/>
      <c r="R33" s="13"/>
      <c r="V33" s="2"/>
    </row>
    <row r="34" spans="1:22" ht="12.75" customHeight="1" x14ac:dyDescent="0.25">
      <c r="B34" s="60" t="s">
        <v>21</v>
      </c>
      <c r="C34" s="60"/>
      <c r="D34" s="60" t="s">
        <v>22</v>
      </c>
      <c r="E34" s="60" t="s">
        <v>23</v>
      </c>
      <c r="F34" s="60"/>
      <c r="G34" s="61" t="s">
        <v>25</v>
      </c>
      <c r="H34" s="61"/>
      <c r="I34" s="60" t="s">
        <v>24</v>
      </c>
      <c r="J34" s="60"/>
      <c r="N34" s="13"/>
      <c r="O34" s="13"/>
      <c r="P34" s="13"/>
      <c r="Q34" s="13"/>
      <c r="R34" s="13"/>
      <c r="V34" s="2"/>
    </row>
    <row r="35" spans="1:22" ht="12.75" customHeight="1" x14ac:dyDescent="0.25">
      <c r="A35" s="21"/>
      <c r="B35" s="60"/>
      <c r="C35" s="60"/>
      <c r="D35" s="60"/>
      <c r="E35" s="60"/>
      <c r="F35" s="60"/>
      <c r="G35" s="61"/>
      <c r="H35" s="61"/>
      <c r="I35" s="60"/>
      <c r="J35" s="60"/>
      <c r="N35" s="13"/>
      <c r="O35" s="13"/>
      <c r="P35" s="13"/>
      <c r="Q35" s="13"/>
      <c r="R35" s="14"/>
      <c r="V35" s="2"/>
    </row>
    <row r="36" spans="1:22" ht="12.75" customHeight="1" x14ac:dyDescent="0.25">
      <c r="A36" s="21"/>
      <c r="B36" s="60"/>
      <c r="C36" s="60"/>
      <c r="D36" s="60"/>
      <c r="E36" s="60"/>
      <c r="F36" s="60"/>
      <c r="G36" s="61"/>
      <c r="H36" s="61"/>
      <c r="I36" s="60"/>
      <c r="J36" s="60"/>
      <c r="V36" s="2"/>
    </row>
    <row r="37" spans="1:22" ht="12.75" customHeight="1" x14ac:dyDescent="0.25">
      <c r="A37" s="21"/>
      <c r="B37" s="60"/>
      <c r="C37" s="60"/>
      <c r="D37" s="60"/>
      <c r="E37" s="60"/>
      <c r="F37" s="60"/>
      <c r="G37" s="61"/>
      <c r="H37" s="61"/>
      <c r="I37" s="60"/>
      <c r="J37" s="60"/>
    </row>
    <row r="38" spans="1:22" ht="12.75" customHeight="1" x14ac:dyDescent="0.25">
      <c r="B38" s="95" t="s">
        <v>68</v>
      </c>
      <c r="C38" s="95"/>
      <c r="D38" s="105" t="s">
        <v>44</v>
      </c>
      <c r="E38" s="114" t="s">
        <v>45</v>
      </c>
      <c r="F38" s="114"/>
      <c r="G38" s="115" t="s">
        <v>56</v>
      </c>
      <c r="H38" s="115"/>
      <c r="I38" s="116" t="s">
        <v>87</v>
      </c>
      <c r="J38" s="95"/>
    </row>
    <row r="39" spans="1:22" ht="12.75" customHeight="1" x14ac:dyDescent="0.25">
      <c r="A39" s="17"/>
      <c r="B39" s="95"/>
      <c r="C39" s="95"/>
      <c r="D39" s="105"/>
      <c r="E39" s="114"/>
      <c r="F39" s="114"/>
      <c r="G39" s="115"/>
      <c r="H39" s="115"/>
      <c r="I39" s="95"/>
      <c r="J39" s="95"/>
      <c r="L39" s="24" t="s">
        <v>29</v>
      </c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2" ht="12.75" customHeight="1" x14ac:dyDescent="0.25">
      <c r="A40" s="17"/>
      <c r="B40" s="95"/>
      <c r="C40" s="95"/>
      <c r="D40" s="105"/>
      <c r="E40" s="114"/>
      <c r="F40" s="114"/>
      <c r="G40" s="115"/>
      <c r="H40" s="115"/>
      <c r="I40" s="95"/>
      <c r="J40" s="95"/>
    </row>
    <row r="41" spans="1:22" ht="12.75" customHeight="1" x14ac:dyDescent="0.25">
      <c r="A41" s="17"/>
      <c r="B41" s="95"/>
      <c r="C41" s="95"/>
      <c r="D41" s="105"/>
      <c r="E41" s="114"/>
      <c r="F41" s="114"/>
      <c r="G41" s="115"/>
      <c r="H41" s="115"/>
      <c r="I41" s="95"/>
      <c r="J41" s="95"/>
      <c r="L41" s="42" t="s">
        <v>30</v>
      </c>
      <c r="M41" s="42"/>
      <c r="N41" s="42"/>
      <c r="O41" s="42"/>
      <c r="P41" s="42"/>
    </row>
    <row r="42" spans="1:22" ht="12.75" customHeight="1" x14ac:dyDescent="0.25">
      <c r="A42" s="17"/>
      <c r="B42" s="95"/>
      <c r="C42" s="95"/>
      <c r="D42" s="105"/>
      <c r="E42" s="114"/>
      <c r="F42" s="114"/>
      <c r="G42" s="115"/>
      <c r="H42" s="115"/>
      <c r="I42" s="95"/>
      <c r="J42" s="95"/>
      <c r="L42" s="65" t="str">
        <f>F10</f>
        <v>Модуль аналоговых сигналов, МАС-02</v>
      </c>
      <c r="M42" s="65"/>
      <c r="N42" s="65"/>
      <c r="O42" s="65"/>
      <c r="P42" s="65"/>
      <c r="Q42" s="65" t="s">
        <v>31</v>
      </c>
      <c r="R42" s="65"/>
      <c r="S42" s="30" t="str">
        <f>IF(F16&lt;&gt; "", F16, "")</f>
        <v/>
      </c>
      <c r="T42" s="30"/>
      <c r="U42" s="30"/>
      <c r="V42" s="2"/>
    </row>
    <row r="43" spans="1:22" ht="12.75" customHeight="1" x14ac:dyDescent="0.25">
      <c r="A43" s="17"/>
      <c r="B43" s="95"/>
      <c r="C43" s="95"/>
      <c r="D43" s="105"/>
      <c r="E43" s="114"/>
      <c r="F43" s="114"/>
      <c r="G43" s="115"/>
      <c r="H43" s="115"/>
      <c r="I43" s="95"/>
      <c r="J43" s="95"/>
      <c r="L43" s="10"/>
      <c r="M43" s="10"/>
      <c r="N43" s="10"/>
      <c r="O43" s="10"/>
      <c r="P43" s="10"/>
      <c r="Q43" s="10"/>
      <c r="R43" s="10"/>
      <c r="S43" s="10"/>
      <c r="T43" s="10"/>
      <c r="V43" s="2"/>
    </row>
    <row r="44" spans="1:22" ht="12.75" customHeight="1" x14ac:dyDescent="0.25">
      <c r="A44" s="17"/>
      <c r="B44" s="95"/>
      <c r="C44" s="95"/>
      <c r="D44" s="105"/>
      <c r="E44" s="114"/>
      <c r="F44" s="114"/>
      <c r="G44" s="115"/>
      <c r="H44" s="115"/>
      <c r="I44" s="95"/>
      <c r="J44" s="95"/>
      <c r="L44" s="30" t="str">
        <f>IF(AND(O2&lt;&gt;"",O3&lt;&gt;"", M39&lt;&gt;""), IF(AND(O2="Соответствует п.5.1. МП 213/447/2010",O3="Соответствует п.5.2. МП 213/447/2010", M39="Соответствует п.5.3. МП 213/447/2010"), "Признан пригодным к применению в сфере государственного регулирования.", "Признан непригодным к применению в сфере государственного регулирования."), "")</f>
        <v/>
      </c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 ht="12.75" customHeight="1" x14ac:dyDescent="0.25">
      <c r="A45" s="17"/>
      <c r="B45" s="95"/>
      <c r="C45" s="95"/>
      <c r="D45" s="105"/>
      <c r="E45" s="114"/>
      <c r="F45" s="114"/>
      <c r="G45" s="115"/>
      <c r="H45" s="115"/>
      <c r="I45" s="95"/>
      <c r="J45" s="95"/>
      <c r="L45"/>
      <c r="M45"/>
      <c r="N45"/>
      <c r="O45"/>
      <c r="P45"/>
      <c r="Q45"/>
      <c r="R45"/>
      <c r="S45"/>
    </row>
    <row r="46" spans="1:22" ht="12.75" customHeight="1" x14ac:dyDescent="0.25">
      <c r="B46" s="95"/>
      <c r="C46" s="95"/>
      <c r="D46" s="105"/>
      <c r="E46" s="114"/>
      <c r="F46" s="114"/>
      <c r="G46" s="115"/>
      <c r="H46" s="115"/>
      <c r="I46" s="95"/>
      <c r="J46" s="95"/>
      <c r="L46"/>
      <c r="M46"/>
      <c r="N46"/>
      <c r="O46"/>
      <c r="P46"/>
      <c r="Q46"/>
      <c r="R46"/>
      <c r="S46"/>
      <c r="V46" s="2"/>
    </row>
    <row r="47" spans="1:22" ht="12.75" customHeight="1" x14ac:dyDescent="0.25">
      <c r="A47" s="17"/>
      <c r="B47" s="95"/>
      <c r="C47" s="95"/>
      <c r="D47" s="105"/>
      <c r="E47" s="114"/>
      <c r="F47" s="114"/>
      <c r="G47" s="115"/>
      <c r="H47" s="115"/>
      <c r="I47" s="95"/>
      <c r="J47" s="95"/>
      <c r="L47" s="65" t="s">
        <v>32</v>
      </c>
      <c r="M47" s="65"/>
      <c r="N47" s="66"/>
      <c r="O47" s="66"/>
      <c r="P47" s="64"/>
      <c r="Q47" s="64"/>
      <c r="R47" s="64"/>
      <c r="T47" s="10" t="s">
        <v>41</v>
      </c>
      <c r="U47" s="63"/>
      <c r="V47" s="63"/>
    </row>
    <row r="48" spans="1:22" ht="12.75" customHeight="1" x14ac:dyDescent="0.25">
      <c r="A48" s="17"/>
      <c r="B48" s="95"/>
      <c r="C48" s="95"/>
      <c r="D48" s="105"/>
      <c r="E48" s="114"/>
      <c r="F48" s="114"/>
      <c r="G48" s="115"/>
      <c r="H48" s="115"/>
      <c r="I48" s="95"/>
      <c r="J48" s="95"/>
      <c r="K48"/>
      <c r="L48"/>
      <c r="M48"/>
      <c r="N48" s="67" t="s">
        <v>60</v>
      </c>
      <c r="O48" s="68"/>
      <c r="P48" s="69" t="s">
        <v>61</v>
      </c>
      <c r="Q48" s="69"/>
      <c r="R48" s="69"/>
    </row>
    <row r="49" spans="1:37" ht="12.75" customHeight="1" x14ac:dyDescent="0.25">
      <c r="B49" s="95"/>
      <c r="C49" s="95"/>
      <c r="D49" s="105"/>
      <c r="E49" s="114"/>
      <c r="F49" s="114"/>
      <c r="G49" s="115"/>
      <c r="H49" s="115"/>
      <c r="I49" s="95"/>
      <c r="J49" s="95"/>
      <c r="V49" s="2"/>
    </row>
    <row r="50" spans="1:37" ht="12.75" customHeight="1" x14ac:dyDescent="0.25">
      <c r="A50" s="17"/>
      <c r="B50" s="95"/>
      <c r="C50" s="95"/>
      <c r="D50" s="105"/>
      <c r="E50" s="114"/>
      <c r="F50" s="114"/>
      <c r="G50" s="115"/>
      <c r="H50" s="115"/>
      <c r="I50" s="95"/>
      <c r="J50" s="95"/>
      <c r="M50" s="29" t="s">
        <v>2</v>
      </c>
      <c r="N50" s="62" t="str">
        <f>IF(D7&lt;&gt;"",D7, "")</f>
        <v/>
      </c>
      <c r="O50" s="62"/>
      <c r="P50" s="62"/>
      <c r="Q50" s="62"/>
      <c r="R50" s="6" t="s">
        <v>3</v>
      </c>
      <c r="S50" s="32" t="str">
        <f>IF(H7&lt;&gt;"",H7, "")</f>
        <v/>
      </c>
      <c r="T50" s="32"/>
      <c r="U50" s="32"/>
      <c r="V50" s="32"/>
      <c r="AK50"/>
    </row>
    <row r="51" spans="1:37" ht="12.75" customHeight="1" x14ac:dyDescent="0.25">
      <c r="A51" s="11"/>
      <c r="B51" s="95"/>
      <c r="C51" s="95"/>
      <c r="D51" s="105"/>
      <c r="E51" s="114"/>
      <c r="F51" s="114"/>
      <c r="G51" s="115"/>
      <c r="H51" s="115"/>
      <c r="I51" s="95"/>
      <c r="J51" s="95"/>
      <c r="AK51"/>
    </row>
    <row r="52" spans="1:37" ht="12.75" customHeight="1" x14ac:dyDescent="0.25">
      <c r="A52" s="11"/>
      <c r="B52" s="113" t="s">
        <v>42</v>
      </c>
      <c r="C52" s="113"/>
      <c r="D52" s="105" t="s">
        <v>43</v>
      </c>
      <c r="E52" s="105">
        <v>4580</v>
      </c>
      <c r="F52" s="105"/>
      <c r="G52" s="95" t="s">
        <v>69</v>
      </c>
      <c r="H52" s="95"/>
      <c r="I52" s="116" t="s">
        <v>88</v>
      </c>
      <c r="J52" s="95"/>
    </row>
    <row r="53" spans="1:37" ht="12.75" customHeight="1" x14ac:dyDescent="0.25">
      <c r="B53" s="113"/>
      <c r="C53" s="113"/>
      <c r="D53" s="105"/>
      <c r="E53" s="105"/>
      <c r="F53" s="105"/>
      <c r="G53" s="95"/>
      <c r="H53" s="95"/>
      <c r="I53" s="95"/>
      <c r="J53" s="95"/>
    </row>
    <row r="54" spans="1:37" ht="12.75" customHeight="1" x14ac:dyDescent="0.25">
      <c r="B54" s="113"/>
      <c r="C54" s="113"/>
      <c r="D54" s="105"/>
      <c r="E54" s="105"/>
      <c r="F54" s="105"/>
      <c r="G54" s="95"/>
      <c r="H54" s="95"/>
      <c r="I54" s="95"/>
      <c r="J54" s="95"/>
    </row>
    <row r="55" spans="1:37" ht="15.75" customHeight="1" x14ac:dyDescent="0.25">
      <c r="B55" s="113"/>
      <c r="C55" s="113"/>
      <c r="D55" s="105"/>
      <c r="E55" s="105"/>
      <c r="F55" s="105"/>
      <c r="G55" s="95"/>
      <c r="H55" s="95"/>
      <c r="I55" s="95"/>
      <c r="J55" s="95"/>
    </row>
  </sheetData>
  <dataConsolidate/>
  <mergeCells count="89">
    <mergeCell ref="I38:J51"/>
    <mergeCell ref="B52:C55"/>
    <mergeCell ref="D52:D55"/>
    <mergeCell ref="E52:F55"/>
    <mergeCell ref="G52:H55"/>
    <mergeCell ref="B38:C51"/>
    <mergeCell ref="D38:D51"/>
    <mergeCell ref="E38:F51"/>
    <mergeCell ref="G38:H51"/>
    <mergeCell ref="I52:J55"/>
    <mergeCell ref="B21:E23"/>
    <mergeCell ref="B18:E20"/>
    <mergeCell ref="F18:J20"/>
    <mergeCell ref="M16:O16"/>
    <mergeCell ref="L41:P41"/>
    <mergeCell ref="B28:D28"/>
    <mergeCell ref="B27:D27"/>
    <mergeCell ref="B26:D26"/>
    <mergeCell ref="B25:J25"/>
    <mergeCell ref="H29:J29"/>
    <mergeCell ref="E28:G28"/>
    <mergeCell ref="H28:J28"/>
    <mergeCell ref="E29:G29"/>
    <mergeCell ref="H26:J26"/>
    <mergeCell ref="E26:G26"/>
    <mergeCell ref="A7:C7"/>
    <mergeCell ref="F12:J14"/>
    <mergeCell ref="D7:F7"/>
    <mergeCell ref="H7:J7"/>
    <mergeCell ref="F16:H16"/>
    <mergeCell ref="B10:E11"/>
    <mergeCell ref="B9:E9"/>
    <mergeCell ref="F9:J9"/>
    <mergeCell ref="F10:J11"/>
    <mergeCell ref="B12:E14"/>
    <mergeCell ref="B15:E15"/>
    <mergeCell ref="B16:E16"/>
    <mergeCell ref="F15:J15"/>
    <mergeCell ref="B1:J1"/>
    <mergeCell ref="L2:N2"/>
    <mergeCell ref="L3:N3"/>
    <mergeCell ref="O2:V2"/>
    <mergeCell ref="O3:V3"/>
    <mergeCell ref="L1:V1"/>
    <mergeCell ref="B3:J3"/>
    <mergeCell ref="B2:J2"/>
    <mergeCell ref="N50:Q50"/>
    <mergeCell ref="O24:Q24"/>
    <mergeCell ref="U47:V47"/>
    <mergeCell ref="P47:R47"/>
    <mergeCell ref="L47:M47"/>
    <mergeCell ref="N47:O47"/>
    <mergeCell ref="Q42:R42"/>
    <mergeCell ref="L42:P42"/>
    <mergeCell ref="N48:O48"/>
    <mergeCell ref="P48:R48"/>
    <mergeCell ref="I34:J37"/>
    <mergeCell ref="B34:C37"/>
    <mergeCell ref="G34:H37"/>
    <mergeCell ref="D34:D37"/>
    <mergeCell ref="E34:F37"/>
    <mergeCell ref="R8:T8"/>
    <mergeCell ref="B33:J33"/>
    <mergeCell ref="B31:D31"/>
    <mergeCell ref="B30:D30"/>
    <mergeCell ref="B29:D29"/>
    <mergeCell ref="E31:G31"/>
    <mergeCell ref="H31:J31"/>
    <mergeCell ref="P16:R16"/>
    <mergeCell ref="F17:J17"/>
    <mergeCell ref="B17:E17"/>
    <mergeCell ref="L8:N8"/>
    <mergeCell ref="O8:Q8"/>
    <mergeCell ref="B5:J5"/>
    <mergeCell ref="Q4:V4"/>
    <mergeCell ref="U10:V14"/>
    <mergeCell ref="L6:V6"/>
    <mergeCell ref="E30:G30"/>
    <mergeCell ref="H30:J30"/>
    <mergeCell ref="E27:G27"/>
    <mergeCell ref="H27:J27"/>
    <mergeCell ref="S16:T17"/>
    <mergeCell ref="S18:T22"/>
    <mergeCell ref="R24:S25"/>
    <mergeCell ref="R26:S30"/>
    <mergeCell ref="F23:J23"/>
    <mergeCell ref="F21:J21"/>
    <mergeCell ref="F22:J22"/>
    <mergeCell ref="U8:V9"/>
  </mergeCells>
  <dataValidations count="5">
    <dataValidation type="list" allowBlank="1" showInputMessage="1" showErrorMessage="1" sqref="O2" xr:uid="{00000000-0002-0000-0000-000000000000}">
      <formula1>"Соответствует п.5.1. МП 213/447/2010, Не соответствует п.5.1. МП 213/447/2010"</formula1>
    </dataValidation>
    <dataValidation type="list" allowBlank="1" showInputMessage="1" showErrorMessage="1" sqref="O3:O5" xr:uid="{00000000-0002-0000-0000-000001000000}">
      <formula1>"Соответствует п.5.2. МП 213/447/2010, Не соответствует п.5.2. МП 213/447/2010"</formula1>
    </dataValidation>
    <dataValidation type="list" allowBlank="1" showInputMessage="1" showErrorMessage="1" sqref="L43" xr:uid="{00000000-0002-0000-0000-000002000000}">
      <formula1>"соответствует установленным в описании типа метрологическим требованиям, несоответствует установленным в описании типа метрологическим требованиям"</formula1>
    </dataValidation>
    <dataValidation type="list" allowBlank="1" showInputMessage="1" showErrorMessage="1" sqref="F9:J9" xr:uid="{00000000-0002-0000-0000-000004000000}">
      <formula1>"Первичная, Периодическая"</formula1>
    </dataValidation>
    <dataValidation type="list" allowBlank="1" showInputMessage="1" showErrorMessage="1" sqref="U39:V39 M39:T39" xr:uid="{00000000-0002-0000-0000-000003000000}">
      <formula1>"Соответствует п.5.3. МП 213/447/2010, Не соответствует п.5.3. МП 213/447/2010"</formula1>
    </dataValidation>
  </dataValidations>
  <pageMargins left="0.25" right="0.25" top="0.75" bottom="0.75" header="0.3" footer="0.3"/>
  <pageSetup paperSize="9" orientation="portrait" r:id="rId1"/>
  <headerFooter>
    <oddHeader xml:space="preserve">&amp;C
</oddHeader>
    <oddFooter>&amp;R&amp;"Times New Roman,обычный"&amp;10Страница  &amp;P из &amp;N</oddFooter>
  </headerFooter>
  <ignoredErrors>
    <ignoredError sqref="E38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Выбор поверителя" prompt="Выбрать ФИО из выпадающего списка" xr:uid="{00000000-0002-0000-0000-000005000000}">
          <x14:formula1>
            <xm:f>Poveritel!$B$1:$B$4</xm:f>
          </x14:formula1>
          <xm:sqref>P47:R47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B2" sqref="B2"/>
    </sheetView>
  </sheetViews>
  <sheetFormatPr defaultRowHeight="15.75" x14ac:dyDescent="0.25"/>
  <cols>
    <col min="1" max="1" width="9.140625" style="3"/>
    <col min="2" max="2" width="30.7109375" style="4" customWidth="1"/>
    <col min="3" max="3" width="80.7109375" style="3" customWidth="1"/>
    <col min="4" max="4" width="80.7109375" style="1" customWidth="1"/>
    <col min="5" max="5" width="20.7109375" style="1" customWidth="1"/>
    <col min="6" max="16384" width="9.140625" style="1"/>
  </cols>
  <sheetData>
    <row r="1" spans="1:5" x14ac:dyDescent="0.25">
      <c r="A1" s="3">
        <v>1</v>
      </c>
      <c r="B1" s="4" t="s">
        <v>9</v>
      </c>
      <c r="C1" s="3" t="s">
        <v>11</v>
      </c>
      <c r="D1" s="1" t="s">
        <v>10</v>
      </c>
      <c r="E1" s="1" t="s">
        <v>12</v>
      </c>
    </row>
    <row r="2" spans="1:5" x14ac:dyDescent="0.25">
      <c r="C2" s="5"/>
    </row>
  </sheetData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D30" sqref="D30"/>
    </sheetView>
  </sheetViews>
  <sheetFormatPr defaultRowHeight="15" x14ac:dyDescent="0.25"/>
  <cols>
    <col min="1" max="1" width="4.7109375" customWidth="1"/>
    <col min="2" max="2" width="15.7109375" customWidth="1"/>
    <col min="3" max="3" width="30.7109375" customWidth="1"/>
  </cols>
  <sheetData>
    <row r="1" spans="1:3" x14ac:dyDescent="0.25">
      <c r="A1">
        <v>1</v>
      </c>
      <c r="B1" t="s">
        <v>33</v>
      </c>
      <c r="C1" t="s">
        <v>34</v>
      </c>
    </row>
    <row r="2" spans="1:3" x14ac:dyDescent="0.25">
      <c r="A2">
        <v>2</v>
      </c>
      <c r="B2" t="s">
        <v>35</v>
      </c>
      <c r="C2" t="s">
        <v>36</v>
      </c>
    </row>
    <row r="3" spans="1:3" x14ac:dyDescent="0.25">
      <c r="A3">
        <v>3</v>
      </c>
      <c r="B3" t="s">
        <v>37</v>
      </c>
      <c r="C3" t="s">
        <v>38</v>
      </c>
    </row>
    <row r="4" spans="1:3" x14ac:dyDescent="0.25">
      <c r="A4">
        <v>4</v>
      </c>
      <c r="B4" t="s">
        <v>39</v>
      </c>
      <c r="C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КС-02</vt:lpstr>
      <vt:lpstr>Company</vt:lpstr>
      <vt:lpstr>Poveritel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2023-06-22T04:22:53Z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-745910693</vt:i4>
  </property>
  <property fmtid="{D5CDD505-2E9C-101B-9397-08002B2CF9AE}" pid="3" name="_NewReviewCycle">
    <vt:lpwstr/>
  </property>
</Properties>
</file>