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always"/>
  <mc:AlternateContent xmlns:mc="http://schemas.openxmlformats.org/markup-compatibility/2006">
    <mc:Choice Requires="x15">
      <x15ac:absPath xmlns:x15ac="http://schemas.microsoft.com/office/spreadsheetml/2010/11/ac" url="C:\Users\Fritzkea\PycharmProjects\CanolaGermProjectV4\DataManager\Export\"/>
    </mc:Choice>
  </mc:AlternateContent>
  <xr:revisionPtr revIDLastSave="0" documentId="13_ncr:1_{6072CBC2-7095-4840-B950-111044F580F0}" xr6:coauthVersionLast="47" xr6:coauthVersionMax="47" xr10:uidLastSave="{00000000-0000-0000-0000-000000000000}"/>
  <bookViews>
    <workbookView xWindow="-57720" yWindow="-120" windowWidth="29040" windowHeight="15840" tabRatio="877" activeTab="1" xr2:uid="{00000000-000D-0000-FFFF-FFFF00000000}"/>
  </bookViews>
  <sheets>
    <sheet name="Slope Analysis" sheetId="131" r:id="rId1"/>
    <sheet name="Germ. Analysis" sheetId="101" r:id="rId2"/>
    <sheet name="Master Sheet (2)" sheetId="39" r:id="rId3"/>
    <sheet name="Master Sheet" sheetId="37" r:id="rId4"/>
    <sheet name="Chile 19 + SK16 Cycle 4_1.xlsx" sheetId="124" r:id="rId5"/>
    <sheet name="Chile 19 + SK16 Cycle 4_2.xlsx" sheetId="125" r:id="rId6"/>
    <sheet name="Chile19 + SK16 Cycle 4_3.xlsx" sheetId="126" r:id="rId7"/>
    <sheet name="Chile 19 + SK16 Cycle 4_4.xlsx" sheetId="127" r:id="rId8"/>
    <sheet name="Chile 19 + SK16 Cycle 4_5.xlsx" sheetId="128" r:id="rId9"/>
    <sheet name="Chile 19 + SK16 Cycle 4_6.xlsx" sheetId="129" r:id="rId10"/>
    <sheet name="Chile 19 + SK16 Cycle 4_7.xlsx" sheetId="130" r:id="rId11"/>
    <sheet name="Cycle 4_1.xlsx" sheetId="102" r:id="rId12"/>
    <sheet name="Cycle 4_10.xlsx" sheetId="103" r:id="rId13"/>
    <sheet name="Cycle 4_11.xlsx" sheetId="104" r:id="rId14"/>
    <sheet name="Cycle 4_12.xlsx" sheetId="105" r:id="rId15"/>
    <sheet name="Cycle 4_13.xlsx" sheetId="106" r:id="rId16"/>
    <sheet name="Cycle 4_14.xlsx" sheetId="107" r:id="rId17"/>
    <sheet name="Cycle 4_15.xlsx" sheetId="108" r:id="rId18"/>
    <sheet name="Cycle 4_2.xlsx" sheetId="109" r:id="rId19"/>
    <sheet name="Cycle 4_3.xlsx" sheetId="110" r:id="rId20"/>
    <sheet name="Cycle 4_4.xlsx" sheetId="111" r:id="rId21"/>
    <sheet name="Cycle 4_5.xlsx" sheetId="112" r:id="rId22"/>
    <sheet name="Cycle 4_6.xlsx" sheetId="113" r:id="rId23"/>
    <sheet name="Cycle 4_7.xlsx" sheetId="114" r:id="rId24"/>
    <sheet name="Cycle 4_8.xlsx" sheetId="115" r:id="rId25"/>
    <sheet name="Cycle 4_9.xlsx" sheetId="116" r:id="rId26"/>
    <sheet name="Cycle 1-3_1.xlsx" sheetId="86" r:id="rId27"/>
    <sheet name="Cycle 1-3_2.xlsx" sheetId="87" r:id="rId28"/>
    <sheet name="Cycle 1-3_3.xlsx" sheetId="88" r:id="rId29"/>
    <sheet name="Cycle 1-3_4.xlsx" sheetId="89" r:id="rId30"/>
    <sheet name="Cycle 1-3_5.xlsx" sheetId="90" r:id="rId31"/>
    <sheet name="Cycle 1-3_6.xlsx" sheetId="91" r:id="rId32"/>
    <sheet name="Cycle 1-3_7.xlsx" sheetId="92" r:id="rId33"/>
    <sheet name="Cycle 1-3_8.xlsx" sheetId="93" r:id="rId34"/>
    <sheet name="Cycle 1-3_9.xlsx" sheetId="94" r:id="rId35"/>
    <sheet name="Cycle 1-3_10.xlsx" sheetId="95" r:id="rId36"/>
    <sheet name="Cycle 1-3_11.xlsx" sheetId="96" r:id="rId37"/>
    <sheet name="Cycle 1-3_12.xlsx" sheetId="97" r:id="rId38"/>
    <sheet name="Cycle 1-3_13.xlsx" sheetId="98" r:id="rId39"/>
    <sheet name="Cycle 1-3_14.xlsx" sheetId="99" r:id="rId40"/>
    <sheet name="Cycle 1-3_15.xlsx" sheetId="100" r:id="rId41"/>
    <sheet name="Cycle 3_1.xlsx" sheetId="70" r:id="rId42"/>
    <sheet name="Cycle 3_2.xlsx" sheetId="71" r:id="rId43"/>
    <sheet name="Cycle 3_3.xlsx" sheetId="72" r:id="rId44"/>
    <sheet name="Cycle 3_4.xlsx" sheetId="73" r:id="rId45"/>
    <sheet name="Cycle 3_5.xlsx" sheetId="74" r:id="rId46"/>
    <sheet name="Cycle 3_6.xlsx" sheetId="75" r:id="rId47"/>
    <sheet name="Cycle 3_7.xlsx" sheetId="76" r:id="rId48"/>
    <sheet name="Cycle 3_8.xlsx" sheetId="77" r:id="rId49"/>
    <sheet name="Cycle 3_9.xlsx" sheetId="78" r:id="rId50"/>
    <sheet name="Cycle 3_10.xlsx" sheetId="79" r:id="rId51"/>
    <sheet name="Cycle 3_11.xlsx" sheetId="80" r:id="rId52"/>
    <sheet name="Cycle 3_12.xlsx" sheetId="81" r:id="rId53"/>
    <sheet name="Cycle 3_13.xlsx" sheetId="82" r:id="rId54"/>
    <sheet name="Cycle 3_14.xlsx" sheetId="83" r:id="rId55"/>
    <sheet name="Cycle 3_15.xlsx" sheetId="84" r:id="rId56"/>
    <sheet name="Cycle 3_16.xlsx" sheetId="85" r:id="rId57"/>
    <sheet name="Cycle 1-1_1.xlsx" sheetId="40" r:id="rId58"/>
    <sheet name="Cycle 1-1_10.xlsx" sheetId="41" r:id="rId59"/>
    <sheet name="Cycle 1-1_11.xlsx" sheetId="42" r:id="rId60"/>
    <sheet name="Cycle 1-1_12.xlsx" sheetId="43" r:id="rId61"/>
    <sheet name="Cycle 1-1_13.xlsx" sheetId="44" r:id="rId62"/>
    <sheet name="Cycle 1-1-14.xlsx" sheetId="45" r:id="rId63"/>
    <sheet name="Cycle 1-1_15.xlsx" sheetId="46" r:id="rId64"/>
    <sheet name="Cycle 1-1_16.xlsx" sheetId="47" r:id="rId65"/>
    <sheet name="Cycle 1-1_2.xlsx" sheetId="48" r:id="rId66"/>
    <sheet name="Cycle 1-1_3.xlsx" sheetId="49" r:id="rId67"/>
    <sheet name="Cycle 1-1_4.xlsx" sheetId="50" r:id="rId68"/>
    <sheet name="Cycle 1-1_5.xlsx" sheetId="51" r:id="rId69"/>
    <sheet name="Cycle 1-1_6.xlsx" sheetId="52" r:id="rId70"/>
    <sheet name="Cycle 1-1_7.xlsx" sheetId="53" r:id="rId71"/>
    <sheet name="Cycle 1-1_8.xlsx" sheetId="54" r:id="rId72"/>
    <sheet name="Cycle 1-1_9.xlsx" sheetId="55" r:id="rId73"/>
    <sheet name="Cycle 1-2_1.xlsx" sheetId="56" r:id="rId74"/>
    <sheet name="Cycle 1-2_10.xlsx" sheetId="57" r:id="rId75"/>
    <sheet name="Cycle 1-2_13.xlsx" sheetId="60" r:id="rId76"/>
    <sheet name="Cycle 1-2_14.xlsx" sheetId="61" r:id="rId77"/>
    <sheet name="Cycle 1-2_15.xlsx" sheetId="62" r:id="rId78"/>
    <sheet name="Cycle 1-2_16.xlsx" sheetId="63" r:id="rId79"/>
    <sheet name="Cycle 1-2_2.xlsx" sheetId="58" r:id="rId80"/>
    <sheet name="Cycle 1-2_3.xlsx" sheetId="59" r:id="rId81"/>
    <sheet name="Cycle 1-2_4.xlsx" sheetId="64" r:id="rId82"/>
    <sheet name="Cycle 1-2_5.xlsx" sheetId="65" r:id="rId83"/>
    <sheet name="Cycle 1-2_6.xlsx" sheetId="66" r:id="rId84"/>
    <sheet name="Cycle 1-2_7.xlsx" sheetId="67" r:id="rId85"/>
    <sheet name="Cycle 1-2_8.xlsx" sheetId="68" r:id="rId86"/>
    <sheet name="Cycle 1-2_9.xlsx" sheetId="69" r:id="rId87"/>
    <sheet name="Cycle 1_1.xlsx" sheetId="38" r:id="rId88"/>
    <sheet name="Cycle 1_10.xlsx" sheetId="6" r:id="rId89"/>
    <sheet name="Cycle 1_11.xlsx" sheetId="7" r:id="rId90"/>
    <sheet name="Cycle 1_12.xlsx" sheetId="8" r:id="rId91"/>
    <sheet name="Cycle 1_13.xlsx" sheetId="9" r:id="rId92"/>
    <sheet name="Cycle 1_14.xlsx" sheetId="10" r:id="rId93"/>
    <sheet name="Cycle 1_15.xlsx" sheetId="11" r:id="rId94"/>
    <sheet name="Cycle 1_16.xlsx" sheetId="12" r:id="rId95"/>
    <sheet name="Cycle 1_2.xlsx" sheetId="13" r:id="rId96"/>
    <sheet name="Cycle 1_3.xlsx" sheetId="14" r:id="rId97"/>
    <sheet name="Cycle 1_4.xlsx" sheetId="15" r:id="rId98"/>
    <sheet name="Cycle 1_5.xlsx" sheetId="16" r:id="rId99"/>
    <sheet name="Cycle 1_6.xlsx" sheetId="17" r:id="rId100"/>
    <sheet name="Cycle 1_7.xlsx" sheetId="18" r:id="rId101"/>
    <sheet name="Cycle 1_8.xlsx" sheetId="19" r:id="rId102"/>
    <sheet name="Cycle 1_9.xlsx" sheetId="20" r:id="rId103"/>
    <sheet name="Cycle 2_1.xlsx" sheetId="21" r:id="rId104"/>
    <sheet name="Cycle 2_10.xlsx" sheetId="22" r:id="rId105"/>
    <sheet name="Cycle 2_11.xlsx" sheetId="23" r:id="rId106"/>
    <sheet name="Cycle 2_12.xlsx" sheetId="24" r:id="rId107"/>
    <sheet name="Cycle 2_13.xlsx" sheetId="25" r:id="rId108"/>
    <sheet name="Cycle 2_14.xlsx" sheetId="26" r:id="rId109"/>
    <sheet name="Cycle 2_15.xlsx" sheetId="27" r:id="rId110"/>
    <sheet name="Cycle 2_16.xlsx" sheetId="28" r:id="rId111"/>
    <sheet name="Cycle 2_2.xlsx" sheetId="29" r:id="rId112"/>
    <sheet name="Cycle 2_3.xlsx" sheetId="30" r:id="rId113"/>
    <sheet name="Cycle 2_4.xlsx" sheetId="31" r:id="rId114"/>
    <sheet name="Cycle 2_5.xlsx" sheetId="32" r:id="rId115"/>
    <sheet name="Cycle 2_6.xlsx" sheetId="33" r:id="rId116"/>
    <sheet name="Cycle 2_7.xlsx" sheetId="34" r:id="rId117"/>
    <sheet name="Cycle 2_8.xlsx" sheetId="35" r:id="rId118"/>
    <sheet name="Cycle 2_9.xlsx" sheetId="36" r:id="rId119"/>
  </sheets>
  <externalReferences>
    <externalReference r:id="rId120"/>
    <externalReference r:id="rId121"/>
  </externalReferences>
  <definedNames>
    <definedName name="_xlnm._FilterDatabase" localSheetId="1" hidden="1">'Germ. Analysis'!$E$1:$P$51</definedName>
    <definedName name="_xlnm._FilterDatabase" localSheetId="3" hidden="1">'Master Sheet'!$B$1:$N$157</definedName>
    <definedName name="_xlnm._FilterDatabase" localSheetId="2" hidden="1">'Master Sheet (2)'!$O$2:$P$81</definedName>
    <definedName name="_xlnm._FilterDatabase" localSheetId="0" hidden="1">'Slope Analysis'!$A$1:$I$52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3" i="101" l="1"/>
  <c r="D1" i="124"/>
  <c r="F54" i="131"/>
  <c r="G54" i="131"/>
  <c r="E54" i="131"/>
  <c r="D54" i="131"/>
  <c r="W53" i="131"/>
  <c r="W55" i="131"/>
  <c r="Y54" i="131"/>
  <c r="V73" i="131" s="1"/>
  <c r="W52" i="131"/>
  <c r="Y57" i="131"/>
  <c r="V76" i="131" s="1"/>
  <c r="W57" i="131"/>
  <c r="Y56" i="131"/>
  <c r="V75" i="131" s="1"/>
  <c r="W56" i="131"/>
  <c r="Y50" i="131"/>
  <c r="V69" i="131" s="1"/>
  <c r="Y55" i="131"/>
  <c r="V74" i="131" s="1"/>
  <c r="Y49" i="131"/>
  <c r="V68" i="131" s="1"/>
  <c r="Y53" i="131"/>
  <c r="V72" i="131" s="1"/>
  <c r="Y52" i="131"/>
  <c r="V71" i="131" s="1"/>
  <c r="Y51" i="131"/>
  <c r="V70" i="131" s="1"/>
  <c r="W51" i="131"/>
  <c r="W50" i="131"/>
  <c r="W49" i="131"/>
  <c r="Y48" i="131"/>
  <c r="V67" i="131" s="1"/>
  <c r="W48" i="131"/>
  <c r="Y47" i="131"/>
  <c r="V66" i="131" s="1"/>
  <c r="W47" i="131"/>
  <c r="Y46" i="131"/>
  <c r="V65" i="131" s="1"/>
  <c r="W46" i="131"/>
  <c r="Y45" i="131"/>
  <c r="V64" i="131" s="1"/>
  <c r="W45" i="131"/>
  <c r="Y43" i="131"/>
  <c r="V62" i="131" s="1"/>
  <c r="Y44" i="131"/>
  <c r="V63" i="131" s="1"/>
  <c r="W44" i="131"/>
  <c r="W43" i="131"/>
  <c r="W20" i="131"/>
  <c r="AD54" i="101"/>
  <c r="AA73" i="101" s="1"/>
  <c r="N50" i="101"/>
  <c r="O50" i="101"/>
  <c r="P50" i="101"/>
  <c r="N49" i="101"/>
  <c r="O49" i="101"/>
  <c r="P49" i="101"/>
  <c r="N48" i="101"/>
  <c r="O48" i="101"/>
  <c r="P48" i="101"/>
  <c r="O46" i="101"/>
  <c r="O18" i="101"/>
  <c r="O14" i="101"/>
  <c r="N13" i="101"/>
  <c r="O13" i="101"/>
  <c r="P13" i="101"/>
  <c r="N12" i="101"/>
  <c r="O12" i="101"/>
  <c r="P12" i="101"/>
  <c r="K47" i="101"/>
  <c r="K48" i="101"/>
  <c r="K49" i="101"/>
  <c r="K50" i="101"/>
  <c r="K12" i="101"/>
  <c r="K13" i="101"/>
  <c r="D1" i="101"/>
  <c r="D2" i="101"/>
  <c r="D3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19" i="101"/>
  <c r="D20" i="101"/>
  <c r="D21" i="101"/>
  <c r="D22" i="101"/>
  <c r="D23" i="101"/>
  <c r="D24" i="101"/>
  <c r="D25" i="101"/>
  <c r="D26" i="101"/>
  <c r="D27" i="101"/>
  <c r="D28" i="101"/>
  <c r="D29" i="101"/>
  <c r="D30" i="101"/>
  <c r="D31" i="101"/>
  <c r="D32" i="101"/>
  <c r="D33" i="101"/>
  <c r="D34" i="101"/>
  <c r="D35" i="101"/>
  <c r="D36" i="101"/>
  <c r="D37" i="101"/>
  <c r="D38" i="101"/>
  <c r="D39" i="101"/>
  <c r="D40" i="101"/>
  <c r="D41" i="101"/>
  <c r="D42" i="101"/>
  <c r="D43" i="101"/>
  <c r="D44" i="101"/>
  <c r="D45" i="101"/>
  <c r="D46" i="101"/>
  <c r="D47" i="101"/>
  <c r="D48" i="101"/>
  <c r="D49" i="101"/>
  <c r="D50" i="101"/>
  <c r="D51" i="101"/>
  <c r="D52" i="101"/>
  <c r="D53" i="101"/>
  <c r="D54" i="101"/>
  <c r="D55" i="101"/>
  <c r="D56" i="101"/>
  <c r="D57" i="101"/>
  <c r="D58" i="101"/>
  <c r="D59" i="101"/>
  <c r="D60" i="101"/>
  <c r="D61" i="101"/>
  <c r="D62" i="101"/>
  <c r="D63" i="101"/>
  <c r="D64" i="101"/>
  <c r="D65" i="101"/>
  <c r="D66" i="101"/>
  <c r="D67" i="101"/>
  <c r="D68" i="101"/>
  <c r="D69" i="101"/>
  <c r="D70" i="101"/>
  <c r="D71" i="101"/>
  <c r="D72" i="101"/>
  <c r="D73" i="101"/>
  <c r="D74" i="101"/>
  <c r="D75" i="101"/>
  <c r="D76" i="101"/>
  <c r="D77" i="101"/>
  <c r="D78" i="101"/>
  <c r="AD57" i="101" s="1"/>
  <c r="AA76" i="101" s="1"/>
  <c r="D79" i="101"/>
  <c r="D80" i="101"/>
  <c r="D81" i="101"/>
  <c r="D82" i="101"/>
  <c r="D83" i="101"/>
  <c r="D84" i="101"/>
  <c r="D85" i="101"/>
  <c r="D86" i="101"/>
  <c r="D87" i="101"/>
  <c r="D88" i="101"/>
  <c r="D89" i="101"/>
  <c r="D90" i="101"/>
  <c r="D91" i="101"/>
  <c r="D92" i="101"/>
  <c r="D93" i="101"/>
  <c r="D94" i="101"/>
  <c r="D95" i="101"/>
  <c r="D96" i="101"/>
  <c r="D97" i="101"/>
  <c r="D98" i="101"/>
  <c r="D99" i="101"/>
  <c r="D100" i="101"/>
  <c r="D101" i="101"/>
  <c r="D102" i="101"/>
  <c r="B1" i="101"/>
  <c r="C1" i="101"/>
  <c r="B2" i="101"/>
  <c r="C2" i="101"/>
  <c r="B3" i="101"/>
  <c r="C3" i="101"/>
  <c r="B4" i="101"/>
  <c r="C4" i="101"/>
  <c r="B5" i="101"/>
  <c r="C5" i="101"/>
  <c r="B6" i="101"/>
  <c r="C6" i="101"/>
  <c r="B7" i="101"/>
  <c r="C7" i="101"/>
  <c r="B8" i="101"/>
  <c r="C8" i="101"/>
  <c r="B9" i="101"/>
  <c r="C9" i="101"/>
  <c r="B10" i="101"/>
  <c r="C10" i="101"/>
  <c r="B11" i="101"/>
  <c r="C11" i="101"/>
  <c r="B12" i="101"/>
  <c r="C12" i="101"/>
  <c r="B13" i="101"/>
  <c r="C13" i="101"/>
  <c r="B14" i="101"/>
  <c r="C14" i="101"/>
  <c r="B15" i="101"/>
  <c r="C15" i="101"/>
  <c r="B16" i="101"/>
  <c r="C16" i="101"/>
  <c r="B17" i="101"/>
  <c r="C17" i="101"/>
  <c r="B18" i="101"/>
  <c r="C18" i="101"/>
  <c r="B19" i="101"/>
  <c r="C19" i="101"/>
  <c r="B20" i="101"/>
  <c r="C20" i="101"/>
  <c r="B21" i="101"/>
  <c r="C21" i="101"/>
  <c r="B22" i="101"/>
  <c r="C22" i="101"/>
  <c r="B23" i="101"/>
  <c r="C23" i="101"/>
  <c r="B24" i="101"/>
  <c r="C24" i="101"/>
  <c r="B25" i="101"/>
  <c r="C25" i="101"/>
  <c r="B26" i="101"/>
  <c r="C26" i="101"/>
  <c r="B27" i="101"/>
  <c r="C27" i="101"/>
  <c r="B28" i="101"/>
  <c r="C28" i="101"/>
  <c r="B29" i="101"/>
  <c r="C29" i="101"/>
  <c r="B30" i="101"/>
  <c r="C30" i="101"/>
  <c r="B31" i="101"/>
  <c r="C31" i="101"/>
  <c r="B32" i="101"/>
  <c r="C32" i="101"/>
  <c r="B33" i="101"/>
  <c r="C33" i="101"/>
  <c r="B34" i="101"/>
  <c r="C34" i="101"/>
  <c r="B35" i="101"/>
  <c r="C35" i="101"/>
  <c r="B36" i="101"/>
  <c r="C36" i="101"/>
  <c r="B37" i="101"/>
  <c r="C37" i="101"/>
  <c r="B38" i="101"/>
  <c r="C38" i="101"/>
  <c r="B39" i="101"/>
  <c r="C39" i="101"/>
  <c r="B40" i="101"/>
  <c r="C40" i="101"/>
  <c r="B41" i="101"/>
  <c r="C41" i="101"/>
  <c r="B42" i="101"/>
  <c r="C42" i="101"/>
  <c r="B43" i="101"/>
  <c r="C43" i="101"/>
  <c r="B44" i="101"/>
  <c r="C44" i="101"/>
  <c r="B45" i="101"/>
  <c r="C45" i="101"/>
  <c r="B46" i="101"/>
  <c r="C46" i="101"/>
  <c r="B47" i="101"/>
  <c r="C47" i="101"/>
  <c r="B48" i="101"/>
  <c r="C48" i="101"/>
  <c r="B49" i="101"/>
  <c r="C49" i="101"/>
  <c r="B50" i="101"/>
  <c r="C50" i="101"/>
  <c r="B51" i="101"/>
  <c r="C51" i="101"/>
  <c r="B52" i="101"/>
  <c r="C52" i="101"/>
  <c r="B53" i="101"/>
  <c r="C53" i="101"/>
  <c r="B54" i="101"/>
  <c r="C54" i="101"/>
  <c r="B55" i="101"/>
  <c r="C55" i="101"/>
  <c r="B56" i="101"/>
  <c r="C56" i="101"/>
  <c r="B57" i="101"/>
  <c r="C57" i="101"/>
  <c r="B58" i="101"/>
  <c r="C58" i="101"/>
  <c r="B59" i="101"/>
  <c r="C59" i="101"/>
  <c r="B60" i="101"/>
  <c r="C60" i="101"/>
  <c r="B61" i="101"/>
  <c r="C61" i="101"/>
  <c r="B62" i="101"/>
  <c r="C62" i="101"/>
  <c r="B63" i="101"/>
  <c r="C63" i="101"/>
  <c r="B64" i="101"/>
  <c r="C64" i="101"/>
  <c r="B65" i="101"/>
  <c r="C65" i="101"/>
  <c r="B66" i="101"/>
  <c r="C66" i="101"/>
  <c r="B67" i="101"/>
  <c r="C67" i="101"/>
  <c r="B68" i="101"/>
  <c r="C68" i="101"/>
  <c r="B69" i="101"/>
  <c r="C69" i="101"/>
  <c r="B70" i="101"/>
  <c r="C70" i="101"/>
  <c r="B71" i="101"/>
  <c r="C71" i="101"/>
  <c r="B72" i="101"/>
  <c r="C72" i="101"/>
  <c r="B73" i="101"/>
  <c r="C73" i="101"/>
  <c r="B74" i="101"/>
  <c r="C74" i="101"/>
  <c r="B75" i="101"/>
  <c r="C75" i="101"/>
  <c r="B76" i="101"/>
  <c r="C76" i="101"/>
  <c r="B77" i="101"/>
  <c r="C77" i="101"/>
  <c r="B78" i="101"/>
  <c r="C78" i="101"/>
  <c r="AB57" i="101" s="1"/>
  <c r="B79" i="101"/>
  <c r="C79" i="101"/>
  <c r="B80" i="101"/>
  <c r="C80" i="101"/>
  <c r="B81" i="101"/>
  <c r="C81" i="101"/>
  <c r="B82" i="101"/>
  <c r="C82" i="101"/>
  <c r="B83" i="101"/>
  <c r="C83" i="101"/>
  <c r="B84" i="101"/>
  <c r="C84" i="101"/>
  <c r="B85" i="101"/>
  <c r="C85" i="101"/>
  <c r="B86" i="101"/>
  <c r="C86" i="101"/>
  <c r="B87" i="101"/>
  <c r="C87" i="101"/>
  <c r="B88" i="101"/>
  <c r="C88" i="101"/>
  <c r="B89" i="101"/>
  <c r="C89" i="101"/>
  <c r="B90" i="101"/>
  <c r="C90" i="101"/>
  <c r="B91" i="101"/>
  <c r="C91" i="101"/>
  <c r="B92" i="101"/>
  <c r="C92" i="101"/>
  <c r="B93" i="101"/>
  <c r="C93" i="101"/>
  <c r="B94" i="101"/>
  <c r="C94" i="101"/>
  <c r="B95" i="101"/>
  <c r="C95" i="101"/>
  <c r="B96" i="101"/>
  <c r="C96" i="101"/>
  <c r="B97" i="101"/>
  <c r="C97" i="101"/>
  <c r="B98" i="101"/>
  <c r="C98" i="101"/>
  <c r="B99" i="101"/>
  <c r="C99" i="101"/>
  <c r="B100" i="101"/>
  <c r="C100" i="101"/>
  <c r="B101" i="101"/>
  <c r="C101" i="101"/>
  <c r="B102" i="101"/>
  <c r="C102" i="101"/>
  <c r="R31" i="39"/>
  <c r="R29" i="39"/>
  <c r="Q29" i="39"/>
  <c r="Q31" i="39"/>
  <c r="R71" i="39"/>
  <c r="Q71" i="39"/>
  <c r="R97" i="39"/>
  <c r="R99" i="39"/>
  <c r="R101" i="39"/>
  <c r="Q97" i="39"/>
  <c r="Q99" i="39"/>
  <c r="Q101" i="39"/>
  <c r="P97" i="39"/>
  <c r="P99" i="39"/>
  <c r="P101" i="39"/>
  <c r="P103" i="39"/>
  <c r="O97" i="39"/>
  <c r="O99" i="39"/>
  <c r="O101" i="39"/>
  <c r="P71" i="39"/>
  <c r="O71" i="39"/>
  <c r="P29" i="39"/>
  <c r="P31" i="39"/>
  <c r="O29" i="39"/>
  <c r="O31" i="39"/>
  <c r="B49" i="130"/>
  <c r="B48" i="130"/>
  <c r="B45" i="130"/>
  <c r="B40" i="130"/>
  <c r="B38" i="130"/>
  <c r="B37" i="130"/>
  <c r="B34" i="130"/>
  <c r="B32" i="130"/>
  <c r="B31" i="130"/>
  <c r="B30" i="130"/>
  <c r="B29" i="130"/>
  <c r="B28" i="130"/>
  <c r="B26" i="130"/>
  <c r="B24" i="130"/>
  <c r="B23" i="130"/>
  <c r="B19" i="130"/>
  <c r="B18" i="130"/>
  <c r="B17" i="130"/>
  <c r="B15" i="130"/>
  <c r="B13" i="130"/>
  <c r="B12" i="130"/>
  <c r="B11" i="130"/>
  <c r="B10" i="130"/>
  <c r="B7" i="130"/>
  <c r="B6" i="130"/>
  <c r="B5" i="130"/>
  <c r="B4" i="130"/>
  <c r="B3" i="130"/>
  <c r="B49" i="129"/>
  <c r="B47" i="129"/>
  <c r="B46" i="129"/>
  <c r="B45" i="129"/>
  <c r="B43" i="129"/>
  <c r="B39" i="129"/>
  <c r="B37" i="129"/>
  <c r="B36" i="129"/>
  <c r="B35" i="129"/>
  <c r="B34" i="129"/>
  <c r="B33" i="129"/>
  <c r="B32" i="129"/>
  <c r="B28" i="129"/>
  <c r="B27" i="129"/>
  <c r="B26" i="129"/>
  <c r="B25" i="129"/>
  <c r="B24" i="129"/>
  <c r="B23" i="129"/>
  <c r="B21" i="129"/>
  <c r="B19" i="129"/>
  <c r="B18" i="129"/>
  <c r="B17" i="129"/>
  <c r="B16" i="129"/>
  <c r="B15" i="129"/>
  <c r="B13" i="129"/>
  <c r="B12" i="129"/>
  <c r="B9" i="129"/>
  <c r="B8" i="129"/>
  <c r="B6" i="129"/>
  <c r="B4" i="129"/>
  <c r="B3" i="129"/>
  <c r="B2" i="129"/>
  <c r="B49" i="128"/>
  <c r="B48" i="128"/>
  <c r="B47" i="128"/>
  <c r="B46" i="128"/>
  <c r="B45" i="128"/>
  <c r="B43" i="128"/>
  <c r="B42" i="128"/>
  <c r="B39" i="128"/>
  <c r="B38" i="128"/>
  <c r="B37" i="128"/>
  <c r="B36" i="128"/>
  <c r="B34" i="128"/>
  <c r="B32" i="128"/>
  <c r="B31" i="128"/>
  <c r="B30" i="128"/>
  <c r="B28" i="128"/>
  <c r="B27" i="128"/>
  <c r="B26" i="128"/>
  <c r="B25" i="128"/>
  <c r="B24" i="128"/>
  <c r="B23" i="128"/>
  <c r="B22" i="128"/>
  <c r="B21" i="128"/>
  <c r="B20" i="128"/>
  <c r="B19" i="128"/>
  <c r="B18" i="128"/>
  <c r="B17" i="128"/>
  <c r="B16" i="128"/>
  <c r="B14" i="128"/>
  <c r="B13" i="128"/>
  <c r="B12" i="128"/>
  <c r="B11" i="128"/>
  <c r="B10" i="128"/>
  <c r="B8" i="128"/>
  <c r="B7" i="128"/>
  <c r="B6" i="128"/>
  <c r="B4" i="128"/>
  <c r="B3" i="128"/>
  <c r="B2" i="128"/>
  <c r="B49" i="127"/>
  <c r="B34" i="127"/>
  <c r="B20" i="127"/>
  <c r="B15" i="127"/>
  <c r="B13" i="127"/>
  <c r="B10" i="127"/>
  <c r="B6" i="127"/>
  <c r="B49" i="126"/>
  <c r="B31" i="126"/>
  <c r="B47" i="125"/>
  <c r="B41" i="125"/>
  <c r="B39" i="125"/>
  <c r="B38" i="125"/>
  <c r="B37" i="125"/>
  <c r="B31" i="125"/>
  <c r="B29" i="125"/>
  <c r="B25" i="125"/>
  <c r="B24" i="125"/>
  <c r="B21" i="125"/>
  <c r="B18" i="125"/>
  <c r="B17" i="125"/>
  <c r="B15" i="125"/>
  <c r="B12" i="125"/>
  <c r="B13" i="125"/>
  <c r="B10" i="125"/>
  <c r="B7" i="125"/>
  <c r="B5" i="125"/>
  <c r="B3" i="125"/>
  <c r="B38" i="124"/>
  <c r="B36" i="124"/>
  <c r="B34" i="124"/>
  <c r="B20" i="124"/>
  <c r="B19" i="124"/>
  <c r="B18" i="124"/>
  <c r="B5" i="124"/>
  <c r="I13" i="124"/>
  <c r="H13" i="124"/>
  <c r="G13" i="124"/>
  <c r="I7" i="124"/>
  <c r="H7" i="124"/>
  <c r="G7" i="124"/>
  <c r="I13" i="125"/>
  <c r="H13" i="125"/>
  <c r="I7" i="125"/>
  <c r="H7" i="125"/>
  <c r="G7" i="125"/>
  <c r="G13" i="125" s="1"/>
  <c r="I13" i="126"/>
  <c r="H13" i="126"/>
  <c r="I7" i="126"/>
  <c r="H7" i="126"/>
  <c r="G7" i="126"/>
  <c r="G13" i="126" s="1"/>
  <c r="I13" i="127"/>
  <c r="H13" i="127"/>
  <c r="I7" i="127"/>
  <c r="H7" i="127"/>
  <c r="G7" i="127"/>
  <c r="G13" i="127" s="1"/>
  <c r="I13" i="128"/>
  <c r="H13" i="128"/>
  <c r="I7" i="128"/>
  <c r="H7" i="128"/>
  <c r="G7" i="128"/>
  <c r="G13" i="128" s="1"/>
  <c r="I7" i="129"/>
  <c r="I13" i="129" s="1"/>
  <c r="H7" i="129"/>
  <c r="H13" i="129" s="1"/>
  <c r="G7" i="129"/>
  <c r="G13" i="129" s="1"/>
  <c r="H13" i="130"/>
  <c r="I7" i="130"/>
  <c r="I13" i="130" s="1"/>
  <c r="H7" i="130"/>
  <c r="G7" i="130"/>
  <c r="G13" i="130" s="1"/>
  <c r="B1" i="130"/>
  <c r="C1" i="130"/>
  <c r="D1" i="130"/>
  <c r="A2" i="130"/>
  <c r="B2" i="130"/>
  <c r="C2" i="130"/>
  <c r="D2" i="130"/>
  <c r="A3" i="130"/>
  <c r="C3" i="130"/>
  <c r="D3" i="130"/>
  <c r="A4" i="130"/>
  <c r="C4" i="130"/>
  <c r="D4" i="130"/>
  <c r="A5" i="130"/>
  <c r="C5" i="130"/>
  <c r="D5" i="130"/>
  <c r="A6" i="130"/>
  <c r="C6" i="130"/>
  <c r="D6" i="130"/>
  <c r="A7" i="130"/>
  <c r="C7" i="130"/>
  <c r="D7" i="130"/>
  <c r="A8" i="130"/>
  <c r="B8" i="130"/>
  <c r="C8" i="130"/>
  <c r="D8" i="130"/>
  <c r="A9" i="130"/>
  <c r="B9" i="130"/>
  <c r="C9" i="130"/>
  <c r="D9" i="130"/>
  <c r="A10" i="130"/>
  <c r="C10" i="130"/>
  <c r="D10" i="130"/>
  <c r="A11" i="130"/>
  <c r="C11" i="130"/>
  <c r="D11" i="130"/>
  <c r="A12" i="130"/>
  <c r="C12" i="130"/>
  <c r="D12" i="130"/>
  <c r="A13" i="130"/>
  <c r="C13" i="130"/>
  <c r="D13" i="130"/>
  <c r="A14" i="130"/>
  <c r="B14" i="130"/>
  <c r="C14" i="130"/>
  <c r="D14" i="130"/>
  <c r="A15" i="130"/>
  <c r="C15" i="130"/>
  <c r="D15" i="130"/>
  <c r="A16" i="130"/>
  <c r="B16" i="130"/>
  <c r="C16" i="130"/>
  <c r="D16" i="130"/>
  <c r="A17" i="130"/>
  <c r="C17" i="130"/>
  <c r="D17" i="130"/>
  <c r="A18" i="130"/>
  <c r="C18" i="130"/>
  <c r="D18" i="130"/>
  <c r="A19" i="130"/>
  <c r="C19" i="130"/>
  <c r="D19" i="130"/>
  <c r="A20" i="130"/>
  <c r="B20" i="130"/>
  <c r="C20" i="130"/>
  <c r="D20" i="130"/>
  <c r="A21" i="130"/>
  <c r="B21" i="130"/>
  <c r="C21" i="130"/>
  <c r="D21" i="130"/>
  <c r="A22" i="130"/>
  <c r="B22" i="130"/>
  <c r="C22" i="130"/>
  <c r="D22" i="130"/>
  <c r="A23" i="130"/>
  <c r="C23" i="130"/>
  <c r="D23" i="130"/>
  <c r="A24" i="130"/>
  <c r="C24" i="130"/>
  <c r="D24" i="130"/>
  <c r="A25" i="130"/>
  <c r="B25" i="130"/>
  <c r="C25" i="130"/>
  <c r="D25" i="130"/>
  <c r="A26" i="130"/>
  <c r="C26" i="130"/>
  <c r="D26" i="130"/>
  <c r="A27" i="130"/>
  <c r="B27" i="130"/>
  <c r="C27" i="130"/>
  <c r="D27" i="130"/>
  <c r="A28" i="130"/>
  <c r="C28" i="130"/>
  <c r="D28" i="130"/>
  <c r="A29" i="130"/>
  <c r="C29" i="130"/>
  <c r="D29" i="130"/>
  <c r="A30" i="130"/>
  <c r="C30" i="130"/>
  <c r="D30" i="130"/>
  <c r="A31" i="130"/>
  <c r="C31" i="130"/>
  <c r="D31" i="130"/>
  <c r="A32" i="130"/>
  <c r="C32" i="130"/>
  <c r="D32" i="130"/>
  <c r="A33" i="130"/>
  <c r="B33" i="130"/>
  <c r="C33" i="130"/>
  <c r="D33" i="130"/>
  <c r="A34" i="130"/>
  <c r="C34" i="130"/>
  <c r="D34" i="130"/>
  <c r="A35" i="130"/>
  <c r="B35" i="130"/>
  <c r="C35" i="130"/>
  <c r="D35" i="130"/>
  <c r="A36" i="130"/>
  <c r="B36" i="130"/>
  <c r="C36" i="130"/>
  <c r="D36" i="130"/>
  <c r="A37" i="130"/>
  <c r="C37" i="130"/>
  <c r="D37" i="130"/>
  <c r="A38" i="130"/>
  <c r="C38" i="130"/>
  <c r="D38" i="130"/>
  <c r="A39" i="130"/>
  <c r="B39" i="130"/>
  <c r="C39" i="130"/>
  <c r="D39" i="130"/>
  <c r="A40" i="130"/>
  <c r="C40" i="130"/>
  <c r="D40" i="130"/>
  <c r="A41" i="130"/>
  <c r="B41" i="130"/>
  <c r="C41" i="130"/>
  <c r="D41" i="130"/>
  <c r="A42" i="130"/>
  <c r="B42" i="130"/>
  <c r="C42" i="130"/>
  <c r="D42" i="130"/>
  <c r="A43" i="130"/>
  <c r="B43" i="130"/>
  <c r="C43" i="130"/>
  <c r="D43" i="130"/>
  <c r="A44" i="130"/>
  <c r="B44" i="130"/>
  <c r="C44" i="130"/>
  <c r="D44" i="130"/>
  <c r="A45" i="130"/>
  <c r="C45" i="130"/>
  <c r="D45" i="130"/>
  <c r="A46" i="130"/>
  <c r="B46" i="130"/>
  <c r="C46" i="130"/>
  <c r="D46" i="130"/>
  <c r="A47" i="130"/>
  <c r="B47" i="130"/>
  <c r="C47" i="130"/>
  <c r="D47" i="130"/>
  <c r="A48" i="130"/>
  <c r="C48" i="130"/>
  <c r="D48" i="130"/>
  <c r="A49" i="130"/>
  <c r="C49" i="130"/>
  <c r="D49" i="130"/>
  <c r="B1" i="129"/>
  <c r="C1" i="129"/>
  <c r="D1" i="129"/>
  <c r="A2" i="129"/>
  <c r="C2" i="129"/>
  <c r="D2" i="129"/>
  <c r="A3" i="129"/>
  <c r="C3" i="129"/>
  <c r="D3" i="129"/>
  <c r="A4" i="129"/>
  <c r="C4" i="129"/>
  <c r="D4" i="129"/>
  <c r="A5" i="129"/>
  <c r="B5" i="129"/>
  <c r="C5" i="129"/>
  <c r="D5" i="129"/>
  <c r="A6" i="129"/>
  <c r="C6" i="129"/>
  <c r="D6" i="129"/>
  <c r="A7" i="129"/>
  <c r="B7" i="129"/>
  <c r="C7" i="129"/>
  <c r="D7" i="129"/>
  <c r="A8" i="129"/>
  <c r="C8" i="129"/>
  <c r="D8" i="129"/>
  <c r="A9" i="129"/>
  <c r="C9" i="129"/>
  <c r="D9" i="129"/>
  <c r="A10" i="129"/>
  <c r="B10" i="129"/>
  <c r="C10" i="129"/>
  <c r="D10" i="129"/>
  <c r="A11" i="129"/>
  <c r="B11" i="129"/>
  <c r="C11" i="129"/>
  <c r="D11" i="129"/>
  <c r="A12" i="129"/>
  <c r="C12" i="129"/>
  <c r="D12" i="129"/>
  <c r="A13" i="129"/>
  <c r="C13" i="129"/>
  <c r="D13" i="129"/>
  <c r="A14" i="129"/>
  <c r="B14" i="129"/>
  <c r="C14" i="129"/>
  <c r="D14" i="129"/>
  <c r="A15" i="129"/>
  <c r="C15" i="129"/>
  <c r="D15" i="129"/>
  <c r="A16" i="129"/>
  <c r="C16" i="129"/>
  <c r="D16" i="129"/>
  <c r="A17" i="129"/>
  <c r="C17" i="129"/>
  <c r="D17" i="129"/>
  <c r="A18" i="129"/>
  <c r="C18" i="129"/>
  <c r="D18" i="129"/>
  <c r="A19" i="129"/>
  <c r="C19" i="129"/>
  <c r="D19" i="129"/>
  <c r="A20" i="129"/>
  <c r="B20" i="129"/>
  <c r="C20" i="129"/>
  <c r="D20" i="129"/>
  <c r="A21" i="129"/>
  <c r="C21" i="129"/>
  <c r="D21" i="129"/>
  <c r="A22" i="129"/>
  <c r="B22" i="129"/>
  <c r="C22" i="129"/>
  <c r="D22" i="129"/>
  <c r="A23" i="129"/>
  <c r="C23" i="129"/>
  <c r="D23" i="129"/>
  <c r="A24" i="129"/>
  <c r="C24" i="129"/>
  <c r="D24" i="129"/>
  <c r="A25" i="129"/>
  <c r="C25" i="129"/>
  <c r="D25" i="129"/>
  <c r="A26" i="129"/>
  <c r="C26" i="129"/>
  <c r="D26" i="129"/>
  <c r="A27" i="129"/>
  <c r="C27" i="129"/>
  <c r="D27" i="129"/>
  <c r="A28" i="129"/>
  <c r="C28" i="129"/>
  <c r="D28" i="129"/>
  <c r="A29" i="129"/>
  <c r="B29" i="129"/>
  <c r="C29" i="129"/>
  <c r="D29" i="129"/>
  <c r="A30" i="129"/>
  <c r="B30" i="129"/>
  <c r="C30" i="129"/>
  <c r="D30" i="129"/>
  <c r="A31" i="129"/>
  <c r="B31" i="129"/>
  <c r="C31" i="129"/>
  <c r="D31" i="129"/>
  <c r="A32" i="129"/>
  <c r="C32" i="129"/>
  <c r="D32" i="129"/>
  <c r="A33" i="129"/>
  <c r="C33" i="129"/>
  <c r="D33" i="129"/>
  <c r="A34" i="129"/>
  <c r="C34" i="129"/>
  <c r="D34" i="129"/>
  <c r="A35" i="129"/>
  <c r="C35" i="129"/>
  <c r="D35" i="129"/>
  <c r="A36" i="129"/>
  <c r="C36" i="129"/>
  <c r="D36" i="129"/>
  <c r="A37" i="129"/>
  <c r="C37" i="129"/>
  <c r="D37" i="129"/>
  <c r="A38" i="129"/>
  <c r="B38" i="129"/>
  <c r="C38" i="129"/>
  <c r="D38" i="129"/>
  <c r="A39" i="129"/>
  <c r="C39" i="129"/>
  <c r="D39" i="129"/>
  <c r="A40" i="129"/>
  <c r="B40" i="129"/>
  <c r="C40" i="129"/>
  <c r="D40" i="129"/>
  <c r="A41" i="129"/>
  <c r="B41" i="129"/>
  <c r="C41" i="129"/>
  <c r="D41" i="129"/>
  <c r="A42" i="129"/>
  <c r="B42" i="129"/>
  <c r="C42" i="129"/>
  <c r="D42" i="129"/>
  <c r="A43" i="129"/>
  <c r="C43" i="129"/>
  <c r="D43" i="129"/>
  <c r="A44" i="129"/>
  <c r="B44" i="129"/>
  <c r="C44" i="129"/>
  <c r="D44" i="129"/>
  <c r="A45" i="129"/>
  <c r="C45" i="129"/>
  <c r="D45" i="129"/>
  <c r="A46" i="129"/>
  <c r="C46" i="129"/>
  <c r="D46" i="129"/>
  <c r="A47" i="129"/>
  <c r="C47" i="129"/>
  <c r="D47" i="129"/>
  <c r="A48" i="129"/>
  <c r="B48" i="129"/>
  <c r="C48" i="129"/>
  <c r="D48" i="129"/>
  <c r="A49" i="129"/>
  <c r="C49" i="129"/>
  <c r="D49" i="129"/>
  <c r="B1" i="128"/>
  <c r="C1" i="128"/>
  <c r="D1" i="128"/>
  <c r="A2" i="128"/>
  <c r="C2" i="128"/>
  <c r="D2" i="128"/>
  <c r="A3" i="128"/>
  <c r="C3" i="128"/>
  <c r="D3" i="128"/>
  <c r="A4" i="128"/>
  <c r="C4" i="128"/>
  <c r="D4" i="128"/>
  <c r="A5" i="128"/>
  <c r="B5" i="128"/>
  <c r="C5" i="128"/>
  <c r="D5" i="128"/>
  <c r="A6" i="128"/>
  <c r="C6" i="128"/>
  <c r="D6" i="128"/>
  <c r="A7" i="128"/>
  <c r="C7" i="128"/>
  <c r="D7" i="128"/>
  <c r="A8" i="128"/>
  <c r="C8" i="128"/>
  <c r="D8" i="128"/>
  <c r="A9" i="128"/>
  <c r="B9" i="128"/>
  <c r="C9" i="128"/>
  <c r="D9" i="128"/>
  <c r="A10" i="128"/>
  <c r="C10" i="128"/>
  <c r="D10" i="128"/>
  <c r="A11" i="128"/>
  <c r="C11" i="128"/>
  <c r="D11" i="128"/>
  <c r="A12" i="128"/>
  <c r="C12" i="128"/>
  <c r="D12" i="128"/>
  <c r="A13" i="128"/>
  <c r="C13" i="128"/>
  <c r="D13" i="128"/>
  <c r="A14" i="128"/>
  <c r="C14" i="128"/>
  <c r="D14" i="128"/>
  <c r="A15" i="128"/>
  <c r="B15" i="128"/>
  <c r="C15" i="128"/>
  <c r="D15" i="128"/>
  <c r="A16" i="128"/>
  <c r="C16" i="128"/>
  <c r="D16" i="128"/>
  <c r="A17" i="128"/>
  <c r="C17" i="128"/>
  <c r="D17" i="128"/>
  <c r="A18" i="128"/>
  <c r="C18" i="128"/>
  <c r="D18" i="128"/>
  <c r="A19" i="128"/>
  <c r="C19" i="128"/>
  <c r="D19" i="128"/>
  <c r="A20" i="128"/>
  <c r="C20" i="128"/>
  <c r="D20" i="128"/>
  <c r="A21" i="128"/>
  <c r="C21" i="128"/>
  <c r="D21" i="128"/>
  <c r="A22" i="128"/>
  <c r="C22" i="128"/>
  <c r="D22" i="128"/>
  <c r="A23" i="128"/>
  <c r="C23" i="128"/>
  <c r="D23" i="128"/>
  <c r="A24" i="128"/>
  <c r="C24" i="128"/>
  <c r="D24" i="128"/>
  <c r="A25" i="128"/>
  <c r="C25" i="128"/>
  <c r="D25" i="128"/>
  <c r="A26" i="128"/>
  <c r="C26" i="128"/>
  <c r="D26" i="128"/>
  <c r="A27" i="128"/>
  <c r="C27" i="128"/>
  <c r="D27" i="128"/>
  <c r="A28" i="128"/>
  <c r="C28" i="128"/>
  <c r="D28" i="128"/>
  <c r="A29" i="128"/>
  <c r="B29" i="128"/>
  <c r="C29" i="128"/>
  <c r="D29" i="128"/>
  <c r="A30" i="128"/>
  <c r="C30" i="128"/>
  <c r="D30" i="128"/>
  <c r="A31" i="128"/>
  <c r="C31" i="128"/>
  <c r="D31" i="128"/>
  <c r="A32" i="128"/>
  <c r="C32" i="128"/>
  <c r="D32" i="128"/>
  <c r="A33" i="128"/>
  <c r="B33" i="128"/>
  <c r="C33" i="128"/>
  <c r="D33" i="128"/>
  <c r="A34" i="128"/>
  <c r="C34" i="128"/>
  <c r="D34" i="128"/>
  <c r="A35" i="128"/>
  <c r="B35" i="128"/>
  <c r="C35" i="128"/>
  <c r="D35" i="128"/>
  <c r="A36" i="128"/>
  <c r="C36" i="128"/>
  <c r="D36" i="128"/>
  <c r="A37" i="128"/>
  <c r="C37" i="128"/>
  <c r="D37" i="128"/>
  <c r="A38" i="128"/>
  <c r="C38" i="128"/>
  <c r="D38" i="128"/>
  <c r="A39" i="128"/>
  <c r="C39" i="128"/>
  <c r="D39" i="128"/>
  <c r="A40" i="128"/>
  <c r="B40" i="128"/>
  <c r="C40" i="128"/>
  <c r="D40" i="128"/>
  <c r="A41" i="128"/>
  <c r="B41" i="128"/>
  <c r="C41" i="128"/>
  <c r="D41" i="128"/>
  <c r="A42" i="128"/>
  <c r="C42" i="128"/>
  <c r="D42" i="128"/>
  <c r="A43" i="128"/>
  <c r="C43" i="128"/>
  <c r="D43" i="128"/>
  <c r="A44" i="128"/>
  <c r="B44" i="128"/>
  <c r="C44" i="128"/>
  <c r="D44" i="128"/>
  <c r="A45" i="128"/>
  <c r="C45" i="128"/>
  <c r="D45" i="128"/>
  <c r="A46" i="128"/>
  <c r="C46" i="128"/>
  <c r="D46" i="128"/>
  <c r="A47" i="128"/>
  <c r="C47" i="128"/>
  <c r="D47" i="128"/>
  <c r="A48" i="128"/>
  <c r="C48" i="128"/>
  <c r="D48" i="128"/>
  <c r="A49" i="128"/>
  <c r="C49" i="128"/>
  <c r="D49" i="128"/>
  <c r="B1" i="127"/>
  <c r="C1" i="127"/>
  <c r="D1" i="127"/>
  <c r="A2" i="127"/>
  <c r="B2" i="127"/>
  <c r="C2" i="127"/>
  <c r="D2" i="127"/>
  <c r="A3" i="127"/>
  <c r="B3" i="127"/>
  <c r="C3" i="127"/>
  <c r="D3" i="127"/>
  <c r="A4" i="127"/>
  <c r="B4" i="127"/>
  <c r="C4" i="127"/>
  <c r="D4" i="127"/>
  <c r="A5" i="127"/>
  <c r="B5" i="127"/>
  <c r="C5" i="127"/>
  <c r="D5" i="127"/>
  <c r="A6" i="127"/>
  <c r="C6" i="127"/>
  <c r="D6" i="127"/>
  <c r="A7" i="127"/>
  <c r="B7" i="127"/>
  <c r="C7" i="127"/>
  <c r="D7" i="127"/>
  <c r="A8" i="127"/>
  <c r="B8" i="127"/>
  <c r="C8" i="127"/>
  <c r="D8" i="127"/>
  <c r="A9" i="127"/>
  <c r="B9" i="127"/>
  <c r="C9" i="127"/>
  <c r="D9" i="127"/>
  <c r="A10" i="127"/>
  <c r="C10" i="127"/>
  <c r="D10" i="127"/>
  <c r="A11" i="127"/>
  <c r="B11" i="127"/>
  <c r="C11" i="127"/>
  <c r="D11" i="127"/>
  <c r="A12" i="127"/>
  <c r="B12" i="127"/>
  <c r="C12" i="127"/>
  <c r="D12" i="127"/>
  <c r="A13" i="127"/>
  <c r="C13" i="127"/>
  <c r="D13" i="127"/>
  <c r="A14" i="127"/>
  <c r="B14" i="127"/>
  <c r="C14" i="127"/>
  <c r="D14" i="127"/>
  <c r="A15" i="127"/>
  <c r="C15" i="127"/>
  <c r="D15" i="127"/>
  <c r="A16" i="127"/>
  <c r="B16" i="127"/>
  <c r="C16" i="127"/>
  <c r="D16" i="127"/>
  <c r="A17" i="127"/>
  <c r="B17" i="127"/>
  <c r="C17" i="127"/>
  <c r="D17" i="127"/>
  <c r="A18" i="127"/>
  <c r="B18" i="127"/>
  <c r="C18" i="127"/>
  <c r="D18" i="127"/>
  <c r="A19" i="127"/>
  <c r="B19" i="127"/>
  <c r="C19" i="127"/>
  <c r="D19" i="127"/>
  <c r="A20" i="127"/>
  <c r="C20" i="127"/>
  <c r="D20" i="127"/>
  <c r="A21" i="127"/>
  <c r="B21" i="127"/>
  <c r="C21" i="127"/>
  <c r="D21" i="127"/>
  <c r="A22" i="127"/>
  <c r="B22" i="127"/>
  <c r="C22" i="127"/>
  <c r="D22" i="127"/>
  <c r="A23" i="127"/>
  <c r="B23" i="127"/>
  <c r="C23" i="127"/>
  <c r="D23" i="127"/>
  <c r="A24" i="127"/>
  <c r="B24" i="127"/>
  <c r="C24" i="127"/>
  <c r="D24" i="127"/>
  <c r="A25" i="127"/>
  <c r="B25" i="127"/>
  <c r="C25" i="127"/>
  <c r="D25" i="127"/>
  <c r="A26" i="127"/>
  <c r="B26" i="127"/>
  <c r="C26" i="127"/>
  <c r="D26" i="127"/>
  <c r="A27" i="127"/>
  <c r="B27" i="127"/>
  <c r="C27" i="127"/>
  <c r="D27" i="127"/>
  <c r="A28" i="127"/>
  <c r="B28" i="127"/>
  <c r="C28" i="127"/>
  <c r="D28" i="127"/>
  <c r="A29" i="127"/>
  <c r="B29" i="127"/>
  <c r="C29" i="127"/>
  <c r="D29" i="127"/>
  <c r="A30" i="127"/>
  <c r="B30" i="127"/>
  <c r="C30" i="127"/>
  <c r="D30" i="127"/>
  <c r="A31" i="127"/>
  <c r="B31" i="127"/>
  <c r="C31" i="127"/>
  <c r="D31" i="127"/>
  <c r="A32" i="127"/>
  <c r="B32" i="127"/>
  <c r="C32" i="127"/>
  <c r="D32" i="127"/>
  <c r="A33" i="127"/>
  <c r="B33" i="127"/>
  <c r="C33" i="127"/>
  <c r="D33" i="127"/>
  <c r="A34" i="127"/>
  <c r="C34" i="127"/>
  <c r="D34" i="127"/>
  <c r="A35" i="127"/>
  <c r="B35" i="127"/>
  <c r="C35" i="127"/>
  <c r="D35" i="127"/>
  <c r="A36" i="127"/>
  <c r="B36" i="127"/>
  <c r="C36" i="127"/>
  <c r="D36" i="127"/>
  <c r="A37" i="127"/>
  <c r="B37" i="127"/>
  <c r="C37" i="127"/>
  <c r="D37" i="127"/>
  <c r="A38" i="127"/>
  <c r="B38" i="127"/>
  <c r="C38" i="127"/>
  <c r="D38" i="127"/>
  <c r="A39" i="127"/>
  <c r="B39" i="127"/>
  <c r="C39" i="127"/>
  <c r="D39" i="127"/>
  <c r="A40" i="127"/>
  <c r="B40" i="127"/>
  <c r="C40" i="127"/>
  <c r="D40" i="127"/>
  <c r="A41" i="127"/>
  <c r="B41" i="127"/>
  <c r="C41" i="127"/>
  <c r="D41" i="127"/>
  <c r="A42" i="127"/>
  <c r="B42" i="127"/>
  <c r="C42" i="127"/>
  <c r="D42" i="127"/>
  <c r="A43" i="127"/>
  <c r="B43" i="127"/>
  <c r="C43" i="127"/>
  <c r="D43" i="127"/>
  <c r="A44" i="127"/>
  <c r="B44" i="127"/>
  <c r="C44" i="127"/>
  <c r="D44" i="127"/>
  <c r="A45" i="127"/>
  <c r="B45" i="127"/>
  <c r="C45" i="127"/>
  <c r="D45" i="127"/>
  <c r="A46" i="127"/>
  <c r="B46" i="127"/>
  <c r="C46" i="127"/>
  <c r="D46" i="127"/>
  <c r="A47" i="127"/>
  <c r="B47" i="127"/>
  <c r="C47" i="127"/>
  <c r="D47" i="127"/>
  <c r="A48" i="127"/>
  <c r="B48" i="127"/>
  <c r="C48" i="127"/>
  <c r="D48" i="127"/>
  <c r="A49" i="127"/>
  <c r="C49" i="127"/>
  <c r="D49" i="127"/>
  <c r="B1" i="126"/>
  <c r="C1" i="126"/>
  <c r="D1" i="126"/>
  <c r="A2" i="126"/>
  <c r="B2" i="126"/>
  <c r="C2" i="126"/>
  <c r="D2" i="126"/>
  <c r="A3" i="126"/>
  <c r="B3" i="126"/>
  <c r="C3" i="126"/>
  <c r="D3" i="126"/>
  <c r="A4" i="126"/>
  <c r="B4" i="126"/>
  <c r="C4" i="126"/>
  <c r="D4" i="126"/>
  <c r="A5" i="126"/>
  <c r="B5" i="126"/>
  <c r="C5" i="126"/>
  <c r="D5" i="126"/>
  <c r="A6" i="126"/>
  <c r="B6" i="126"/>
  <c r="C6" i="126"/>
  <c r="D6" i="126"/>
  <c r="A7" i="126"/>
  <c r="B7" i="126"/>
  <c r="C7" i="126"/>
  <c r="D7" i="126"/>
  <c r="A8" i="126"/>
  <c r="B8" i="126"/>
  <c r="C8" i="126"/>
  <c r="D8" i="126"/>
  <c r="A9" i="126"/>
  <c r="B9" i="126"/>
  <c r="C9" i="126"/>
  <c r="D9" i="126"/>
  <c r="A10" i="126"/>
  <c r="B10" i="126"/>
  <c r="C10" i="126"/>
  <c r="D10" i="126"/>
  <c r="A11" i="126"/>
  <c r="B11" i="126"/>
  <c r="C11" i="126"/>
  <c r="D11" i="126"/>
  <c r="A12" i="126"/>
  <c r="B12" i="126"/>
  <c r="C12" i="126"/>
  <c r="D12" i="126"/>
  <c r="A13" i="126"/>
  <c r="B13" i="126"/>
  <c r="C13" i="126"/>
  <c r="D13" i="126"/>
  <c r="A14" i="126"/>
  <c r="B14" i="126"/>
  <c r="C14" i="126"/>
  <c r="D14" i="126"/>
  <c r="A15" i="126"/>
  <c r="B15" i="126"/>
  <c r="C15" i="126"/>
  <c r="D15" i="126"/>
  <c r="A16" i="126"/>
  <c r="B16" i="126"/>
  <c r="C16" i="126"/>
  <c r="D16" i="126"/>
  <c r="A17" i="126"/>
  <c r="B17" i="126"/>
  <c r="C17" i="126"/>
  <c r="D17" i="126"/>
  <c r="A18" i="126"/>
  <c r="B18" i="126"/>
  <c r="C18" i="126"/>
  <c r="D18" i="126"/>
  <c r="A19" i="126"/>
  <c r="B19" i="126"/>
  <c r="C19" i="126"/>
  <c r="D19" i="126"/>
  <c r="A20" i="126"/>
  <c r="B20" i="126"/>
  <c r="C20" i="126"/>
  <c r="D20" i="126"/>
  <c r="A21" i="126"/>
  <c r="B21" i="126"/>
  <c r="C21" i="126"/>
  <c r="D21" i="126"/>
  <c r="A22" i="126"/>
  <c r="B22" i="126"/>
  <c r="C22" i="126"/>
  <c r="D22" i="126"/>
  <c r="A23" i="126"/>
  <c r="B23" i="126"/>
  <c r="C23" i="126"/>
  <c r="D23" i="126"/>
  <c r="A24" i="126"/>
  <c r="B24" i="126"/>
  <c r="C24" i="126"/>
  <c r="D24" i="126"/>
  <c r="A25" i="126"/>
  <c r="B25" i="126"/>
  <c r="C25" i="126"/>
  <c r="D25" i="126"/>
  <c r="A26" i="126"/>
  <c r="B26" i="126"/>
  <c r="C26" i="126"/>
  <c r="D26" i="126"/>
  <c r="A27" i="126"/>
  <c r="B27" i="126"/>
  <c r="C27" i="126"/>
  <c r="D27" i="126"/>
  <c r="A28" i="126"/>
  <c r="B28" i="126"/>
  <c r="C28" i="126"/>
  <c r="D28" i="126"/>
  <c r="A29" i="126"/>
  <c r="B29" i="126"/>
  <c r="C29" i="126"/>
  <c r="D29" i="126"/>
  <c r="A30" i="126"/>
  <c r="B30" i="126"/>
  <c r="C30" i="126"/>
  <c r="D30" i="126"/>
  <c r="A31" i="126"/>
  <c r="C31" i="126"/>
  <c r="D31" i="126"/>
  <c r="A32" i="126"/>
  <c r="B32" i="126"/>
  <c r="C32" i="126"/>
  <c r="D32" i="126"/>
  <c r="A33" i="126"/>
  <c r="B33" i="126"/>
  <c r="C33" i="126"/>
  <c r="D33" i="126"/>
  <c r="A34" i="126"/>
  <c r="B34" i="126"/>
  <c r="C34" i="126"/>
  <c r="D34" i="126"/>
  <c r="A35" i="126"/>
  <c r="B35" i="126"/>
  <c r="C35" i="126"/>
  <c r="D35" i="126"/>
  <c r="A36" i="126"/>
  <c r="B36" i="126"/>
  <c r="C36" i="126"/>
  <c r="D36" i="126"/>
  <c r="A37" i="126"/>
  <c r="B37" i="126"/>
  <c r="C37" i="126"/>
  <c r="D37" i="126"/>
  <c r="A38" i="126"/>
  <c r="B38" i="126"/>
  <c r="C38" i="126"/>
  <c r="D38" i="126"/>
  <c r="A39" i="126"/>
  <c r="B39" i="126"/>
  <c r="C39" i="126"/>
  <c r="D39" i="126"/>
  <c r="A40" i="126"/>
  <c r="B40" i="126"/>
  <c r="C40" i="126"/>
  <c r="D40" i="126"/>
  <c r="A41" i="126"/>
  <c r="B41" i="126"/>
  <c r="C41" i="126"/>
  <c r="D41" i="126"/>
  <c r="A42" i="126"/>
  <c r="B42" i="126"/>
  <c r="C42" i="126"/>
  <c r="D42" i="126"/>
  <c r="A43" i="126"/>
  <c r="B43" i="126"/>
  <c r="C43" i="126"/>
  <c r="D43" i="126"/>
  <c r="A44" i="126"/>
  <c r="B44" i="126"/>
  <c r="C44" i="126"/>
  <c r="D44" i="126"/>
  <c r="A45" i="126"/>
  <c r="B45" i="126"/>
  <c r="C45" i="126"/>
  <c r="D45" i="126"/>
  <c r="A46" i="126"/>
  <c r="B46" i="126"/>
  <c r="C46" i="126"/>
  <c r="D46" i="126"/>
  <c r="A47" i="126"/>
  <c r="B47" i="126"/>
  <c r="C47" i="126"/>
  <c r="D47" i="126"/>
  <c r="A48" i="126"/>
  <c r="B48" i="126"/>
  <c r="C48" i="126"/>
  <c r="D48" i="126"/>
  <c r="A49" i="126"/>
  <c r="C49" i="126"/>
  <c r="D49" i="126"/>
  <c r="B1" i="125"/>
  <c r="C1" i="125"/>
  <c r="D1" i="125"/>
  <c r="A2" i="125"/>
  <c r="B2" i="125"/>
  <c r="C2" i="125"/>
  <c r="D2" i="125"/>
  <c r="A3" i="125"/>
  <c r="C3" i="125"/>
  <c r="D3" i="125"/>
  <c r="A4" i="125"/>
  <c r="B4" i="125"/>
  <c r="C4" i="125"/>
  <c r="D4" i="125"/>
  <c r="A5" i="125"/>
  <c r="C5" i="125"/>
  <c r="D5" i="125"/>
  <c r="A6" i="125"/>
  <c r="B6" i="125"/>
  <c r="C6" i="125"/>
  <c r="D6" i="125"/>
  <c r="A7" i="125"/>
  <c r="C7" i="125"/>
  <c r="D7" i="125"/>
  <c r="A8" i="125"/>
  <c r="B8" i="125"/>
  <c r="C8" i="125"/>
  <c r="D8" i="125"/>
  <c r="A9" i="125"/>
  <c r="B9" i="125"/>
  <c r="C9" i="125"/>
  <c r="D9" i="125"/>
  <c r="A10" i="125"/>
  <c r="C10" i="125"/>
  <c r="D10" i="125"/>
  <c r="A11" i="125"/>
  <c r="B11" i="125"/>
  <c r="C11" i="125"/>
  <c r="D11" i="125"/>
  <c r="A12" i="125"/>
  <c r="C12" i="125"/>
  <c r="D12" i="125"/>
  <c r="A13" i="125"/>
  <c r="C13" i="125"/>
  <c r="D13" i="125"/>
  <c r="A14" i="125"/>
  <c r="B14" i="125"/>
  <c r="C14" i="125"/>
  <c r="D14" i="125"/>
  <c r="A15" i="125"/>
  <c r="C15" i="125"/>
  <c r="D15" i="125"/>
  <c r="A16" i="125"/>
  <c r="B16" i="125"/>
  <c r="C16" i="125"/>
  <c r="D16" i="125"/>
  <c r="A17" i="125"/>
  <c r="C17" i="125"/>
  <c r="D17" i="125"/>
  <c r="A18" i="125"/>
  <c r="C18" i="125"/>
  <c r="D18" i="125"/>
  <c r="A19" i="125"/>
  <c r="B19" i="125"/>
  <c r="C19" i="125"/>
  <c r="D19" i="125"/>
  <c r="A20" i="125"/>
  <c r="B20" i="125"/>
  <c r="C20" i="125"/>
  <c r="D20" i="125"/>
  <c r="A21" i="125"/>
  <c r="C21" i="125"/>
  <c r="D21" i="125"/>
  <c r="A22" i="125"/>
  <c r="B22" i="125"/>
  <c r="C22" i="125"/>
  <c r="D22" i="125"/>
  <c r="A23" i="125"/>
  <c r="B23" i="125"/>
  <c r="C23" i="125"/>
  <c r="D23" i="125"/>
  <c r="A24" i="125"/>
  <c r="C24" i="125"/>
  <c r="D24" i="125"/>
  <c r="A25" i="125"/>
  <c r="C25" i="125"/>
  <c r="D25" i="125"/>
  <c r="A26" i="125"/>
  <c r="B26" i="125"/>
  <c r="C26" i="125"/>
  <c r="D26" i="125"/>
  <c r="A27" i="125"/>
  <c r="B27" i="125"/>
  <c r="C27" i="125"/>
  <c r="D27" i="125"/>
  <c r="A28" i="125"/>
  <c r="B28" i="125"/>
  <c r="C28" i="125"/>
  <c r="D28" i="125"/>
  <c r="A29" i="125"/>
  <c r="C29" i="125"/>
  <c r="D29" i="125"/>
  <c r="A30" i="125"/>
  <c r="B30" i="125"/>
  <c r="C30" i="125"/>
  <c r="D30" i="125"/>
  <c r="A31" i="125"/>
  <c r="C31" i="125"/>
  <c r="D31" i="125"/>
  <c r="A32" i="125"/>
  <c r="B32" i="125"/>
  <c r="C32" i="125"/>
  <c r="D32" i="125"/>
  <c r="A33" i="125"/>
  <c r="B33" i="125"/>
  <c r="C33" i="125"/>
  <c r="D33" i="125"/>
  <c r="A34" i="125"/>
  <c r="B34" i="125"/>
  <c r="C34" i="125"/>
  <c r="D34" i="125"/>
  <c r="A35" i="125"/>
  <c r="B35" i="125"/>
  <c r="C35" i="125"/>
  <c r="D35" i="125"/>
  <c r="A36" i="125"/>
  <c r="B36" i="125"/>
  <c r="C36" i="125"/>
  <c r="D36" i="125"/>
  <c r="A37" i="125"/>
  <c r="C37" i="125"/>
  <c r="D37" i="125"/>
  <c r="A38" i="125"/>
  <c r="C38" i="125"/>
  <c r="D38" i="125"/>
  <c r="A39" i="125"/>
  <c r="C39" i="125"/>
  <c r="D39" i="125"/>
  <c r="A40" i="125"/>
  <c r="B40" i="125"/>
  <c r="C40" i="125"/>
  <c r="D40" i="125"/>
  <c r="A41" i="125"/>
  <c r="C41" i="125"/>
  <c r="D41" i="125"/>
  <c r="A42" i="125"/>
  <c r="B42" i="125"/>
  <c r="C42" i="125"/>
  <c r="D42" i="125"/>
  <c r="A43" i="125"/>
  <c r="B43" i="125"/>
  <c r="C43" i="125"/>
  <c r="D43" i="125"/>
  <c r="A44" i="125"/>
  <c r="B44" i="125"/>
  <c r="C44" i="125"/>
  <c r="D44" i="125"/>
  <c r="A45" i="125"/>
  <c r="B45" i="125"/>
  <c r="C45" i="125"/>
  <c r="D45" i="125"/>
  <c r="A46" i="125"/>
  <c r="B46" i="125"/>
  <c r="C46" i="125"/>
  <c r="D46" i="125"/>
  <c r="A47" i="125"/>
  <c r="C47" i="125"/>
  <c r="D47" i="125"/>
  <c r="A48" i="125"/>
  <c r="B48" i="125"/>
  <c r="C48" i="125"/>
  <c r="D48" i="125"/>
  <c r="A49" i="125"/>
  <c r="B49" i="125"/>
  <c r="C49" i="125"/>
  <c r="D49" i="125"/>
  <c r="B1" i="124"/>
  <c r="C1" i="124"/>
  <c r="A2" i="124"/>
  <c r="B2" i="124"/>
  <c r="C2" i="124"/>
  <c r="D2" i="124"/>
  <c r="A3" i="124"/>
  <c r="B3" i="124"/>
  <c r="C3" i="124"/>
  <c r="D3" i="124"/>
  <c r="A4" i="124"/>
  <c r="B4" i="124"/>
  <c r="C4" i="124"/>
  <c r="D4" i="124"/>
  <c r="A5" i="124"/>
  <c r="C5" i="124"/>
  <c r="D5" i="124"/>
  <c r="A6" i="124"/>
  <c r="B6" i="124"/>
  <c r="C6" i="124"/>
  <c r="D6" i="124"/>
  <c r="A7" i="124"/>
  <c r="B7" i="124"/>
  <c r="C7" i="124"/>
  <c r="D7" i="124"/>
  <c r="A8" i="124"/>
  <c r="B8" i="124"/>
  <c r="C8" i="124"/>
  <c r="D8" i="124"/>
  <c r="A9" i="124"/>
  <c r="B9" i="124"/>
  <c r="C9" i="124"/>
  <c r="D9" i="124"/>
  <c r="A10" i="124"/>
  <c r="B10" i="124"/>
  <c r="C10" i="124"/>
  <c r="D10" i="124"/>
  <c r="A11" i="124"/>
  <c r="B11" i="124"/>
  <c r="C11" i="124"/>
  <c r="D11" i="124"/>
  <c r="A12" i="124"/>
  <c r="B12" i="124"/>
  <c r="C12" i="124"/>
  <c r="D12" i="124"/>
  <c r="A13" i="124"/>
  <c r="B13" i="124"/>
  <c r="C13" i="124"/>
  <c r="D13" i="124"/>
  <c r="A14" i="124"/>
  <c r="B14" i="124"/>
  <c r="C14" i="124"/>
  <c r="D14" i="124"/>
  <c r="A15" i="124"/>
  <c r="B15" i="124"/>
  <c r="C15" i="124"/>
  <c r="D15" i="124"/>
  <c r="A16" i="124"/>
  <c r="B16" i="124"/>
  <c r="C16" i="124"/>
  <c r="D16" i="124"/>
  <c r="A17" i="124"/>
  <c r="B17" i="124"/>
  <c r="C17" i="124"/>
  <c r="D17" i="124"/>
  <c r="A18" i="124"/>
  <c r="C18" i="124"/>
  <c r="D18" i="124"/>
  <c r="A19" i="124"/>
  <c r="C19" i="124"/>
  <c r="D19" i="124"/>
  <c r="A20" i="124"/>
  <c r="C20" i="124"/>
  <c r="D20" i="124"/>
  <c r="A21" i="124"/>
  <c r="B21" i="124"/>
  <c r="C21" i="124"/>
  <c r="D21" i="124"/>
  <c r="A22" i="124"/>
  <c r="B22" i="124"/>
  <c r="C22" i="124"/>
  <c r="D22" i="124"/>
  <c r="A23" i="124"/>
  <c r="B23" i="124"/>
  <c r="C23" i="124"/>
  <c r="D23" i="124"/>
  <c r="A24" i="124"/>
  <c r="B24" i="124"/>
  <c r="C24" i="124"/>
  <c r="D24" i="124"/>
  <c r="A25" i="124"/>
  <c r="B25" i="124"/>
  <c r="C25" i="124"/>
  <c r="D25" i="124"/>
  <c r="A26" i="124"/>
  <c r="B26" i="124"/>
  <c r="C26" i="124"/>
  <c r="D26" i="124"/>
  <c r="A27" i="124"/>
  <c r="B27" i="124"/>
  <c r="C27" i="124"/>
  <c r="D27" i="124"/>
  <c r="A28" i="124"/>
  <c r="B28" i="124"/>
  <c r="C28" i="124"/>
  <c r="D28" i="124"/>
  <c r="A29" i="124"/>
  <c r="B29" i="124"/>
  <c r="C29" i="124"/>
  <c r="D29" i="124"/>
  <c r="A30" i="124"/>
  <c r="B30" i="124"/>
  <c r="C30" i="124"/>
  <c r="D30" i="124"/>
  <c r="A31" i="124"/>
  <c r="B31" i="124"/>
  <c r="C31" i="124"/>
  <c r="D31" i="124"/>
  <c r="A32" i="124"/>
  <c r="B32" i="124"/>
  <c r="C32" i="124"/>
  <c r="D32" i="124"/>
  <c r="A33" i="124"/>
  <c r="B33" i="124"/>
  <c r="C33" i="124"/>
  <c r="D33" i="124"/>
  <c r="A34" i="124"/>
  <c r="C34" i="124"/>
  <c r="D34" i="124"/>
  <c r="A35" i="124"/>
  <c r="B35" i="124"/>
  <c r="C35" i="124"/>
  <c r="D35" i="124"/>
  <c r="A36" i="124"/>
  <c r="C36" i="124"/>
  <c r="D36" i="124"/>
  <c r="A37" i="124"/>
  <c r="B37" i="124"/>
  <c r="C37" i="124"/>
  <c r="D37" i="124"/>
  <c r="A38" i="124"/>
  <c r="C38" i="124"/>
  <c r="D38" i="124"/>
  <c r="A39" i="124"/>
  <c r="B39" i="124"/>
  <c r="C39" i="124"/>
  <c r="D39" i="124"/>
  <c r="A40" i="124"/>
  <c r="B40" i="124"/>
  <c r="C40" i="124"/>
  <c r="D40" i="124"/>
  <c r="A41" i="124"/>
  <c r="B41" i="124"/>
  <c r="C41" i="124"/>
  <c r="D41" i="124"/>
  <c r="A42" i="124"/>
  <c r="B42" i="124"/>
  <c r="C42" i="124"/>
  <c r="D42" i="124"/>
  <c r="A43" i="124"/>
  <c r="B43" i="124"/>
  <c r="C43" i="124"/>
  <c r="D43" i="124"/>
  <c r="A44" i="124"/>
  <c r="B44" i="124"/>
  <c r="C44" i="124"/>
  <c r="D44" i="124"/>
  <c r="A45" i="124"/>
  <c r="B45" i="124"/>
  <c r="C45" i="124"/>
  <c r="D45" i="124"/>
  <c r="A46" i="124"/>
  <c r="B46" i="124"/>
  <c r="C46" i="124"/>
  <c r="D46" i="124"/>
  <c r="A47" i="124"/>
  <c r="B47" i="124"/>
  <c r="C47" i="124"/>
  <c r="D47" i="124"/>
  <c r="A48" i="124"/>
  <c r="B48" i="124"/>
  <c r="C48" i="124"/>
  <c r="D48" i="124"/>
  <c r="A49" i="124"/>
  <c r="B49" i="124"/>
  <c r="C49" i="124"/>
  <c r="D49" i="124"/>
  <c r="I9" i="124" l="1"/>
  <c r="H9" i="124"/>
  <c r="H10" i="125"/>
  <c r="I9" i="126"/>
  <c r="H6" i="126"/>
  <c r="I100" i="37" s="1"/>
  <c r="I2" i="128"/>
  <c r="K71" i="37" s="1"/>
  <c r="I4" i="125"/>
  <c r="I3" i="125" s="1"/>
  <c r="G10" i="126"/>
  <c r="H9" i="128"/>
  <c r="I2" i="130"/>
  <c r="K99" i="37" s="1"/>
  <c r="I10" i="124"/>
  <c r="H9" i="127"/>
  <c r="H4" i="128"/>
  <c r="H3" i="128" s="1"/>
  <c r="I4" i="128"/>
  <c r="H9" i="129"/>
  <c r="H9" i="130"/>
  <c r="H6" i="124"/>
  <c r="I28" i="37" s="1"/>
  <c r="I6" i="125"/>
  <c r="M30" i="37" s="1"/>
  <c r="I10" i="126"/>
  <c r="I2" i="127"/>
  <c r="K96" i="37" s="1"/>
  <c r="H10" i="128"/>
  <c r="I2" i="129"/>
  <c r="K97" i="37" s="1"/>
  <c r="I6" i="130"/>
  <c r="M99" i="37" s="1"/>
  <c r="H2" i="127"/>
  <c r="G96" i="37" s="1"/>
  <c r="H2" i="129"/>
  <c r="G97" i="37" s="1"/>
  <c r="H4" i="129"/>
  <c r="H97" i="37" s="1"/>
  <c r="I2" i="126"/>
  <c r="K100" i="37" s="1"/>
  <c r="I6" i="126"/>
  <c r="M100" i="37" s="1"/>
  <c r="H10" i="126"/>
  <c r="H6" i="125"/>
  <c r="I30" i="37" s="1"/>
  <c r="I10" i="125"/>
  <c r="H10" i="124"/>
  <c r="I9" i="127"/>
  <c r="I9" i="128"/>
  <c r="H4" i="130"/>
  <c r="I9" i="130"/>
  <c r="I4" i="129"/>
  <c r="H10" i="129"/>
  <c r="H6" i="128"/>
  <c r="I71" i="37" s="1"/>
  <c r="I10" i="128"/>
  <c r="I4" i="127"/>
  <c r="H10" i="127"/>
  <c r="I6" i="124"/>
  <c r="M28" i="37" s="1"/>
  <c r="I4" i="130"/>
  <c r="H10" i="130"/>
  <c r="H6" i="129"/>
  <c r="I97" i="37" s="1"/>
  <c r="I10" i="129"/>
  <c r="I6" i="128"/>
  <c r="M71" i="37" s="1"/>
  <c r="H6" i="127"/>
  <c r="I96" i="37" s="1"/>
  <c r="I10" i="127"/>
  <c r="G4" i="126"/>
  <c r="H2" i="124"/>
  <c r="G28" i="37" s="1"/>
  <c r="H4" i="127"/>
  <c r="H6" i="130"/>
  <c r="I99" i="37" s="1"/>
  <c r="I10" i="130"/>
  <c r="I6" i="129"/>
  <c r="M97" i="37" s="1"/>
  <c r="H2" i="128"/>
  <c r="G71" i="37" s="1"/>
  <c r="I6" i="127"/>
  <c r="M96" i="37" s="1"/>
  <c r="H4" i="126"/>
  <c r="G9" i="126"/>
  <c r="H2" i="125"/>
  <c r="G30" i="37" s="1"/>
  <c r="I2" i="124"/>
  <c r="K28" i="37" s="1"/>
  <c r="I9" i="129"/>
  <c r="I4" i="126"/>
  <c r="H9" i="126"/>
  <c r="I2" i="125"/>
  <c r="K30" i="37" s="1"/>
  <c r="H9" i="125"/>
  <c r="H2" i="130"/>
  <c r="G99" i="37" s="1"/>
  <c r="G2" i="126"/>
  <c r="C100" i="37" s="1"/>
  <c r="G6" i="126"/>
  <c r="E100" i="37" s="1"/>
  <c r="H4" i="125"/>
  <c r="I9" i="125"/>
  <c r="H4" i="124"/>
  <c r="H3" i="124" s="1"/>
  <c r="H2" i="126"/>
  <c r="G100" i="37" s="1"/>
  <c r="I4" i="124"/>
  <c r="B54" i="131"/>
  <c r="C54" i="131"/>
  <c r="W3" i="131"/>
  <c r="W4" i="131" s="1"/>
  <c r="W59" i="131"/>
  <c r="Y59" i="131"/>
  <c r="G6" i="130"/>
  <c r="E99" i="37" s="1"/>
  <c r="G9" i="130"/>
  <c r="G2" i="130"/>
  <c r="C99" i="37" s="1"/>
  <c r="G4" i="130"/>
  <c r="G10" i="130"/>
  <c r="G9" i="129"/>
  <c r="G6" i="129"/>
  <c r="E97" i="37" s="1"/>
  <c r="G2" i="129"/>
  <c r="C97" i="37" s="1"/>
  <c r="G10" i="129"/>
  <c r="G4" i="129"/>
  <c r="G10" i="128"/>
  <c r="G6" i="128"/>
  <c r="E71" i="37" s="1"/>
  <c r="G4" i="128"/>
  <c r="G9" i="128"/>
  <c r="G2" i="128"/>
  <c r="C71" i="37" s="1"/>
  <c r="G10" i="127"/>
  <c r="G6" i="127"/>
  <c r="E96" i="37" s="1"/>
  <c r="G2" i="127"/>
  <c r="C96" i="37" s="1"/>
  <c r="G9" i="127"/>
  <c r="G4" i="127"/>
  <c r="G6" i="125"/>
  <c r="E30" i="37" s="1"/>
  <c r="G10" i="125"/>
  <c r="G9" i="125"/>
  <c r="G2" i="125"/>
  <c r="C30" i="37" s="1"/>
  <c r="G4" i="125"/>
  <c r="G4" i="124"/>
  <c r="G3" i="124" s="1"/>
  <c r="G10" i="124"/>
  <c r="G2" i="124"/>
  <c r="C28" i="37" s="1"/>
  <c r="G9" i="124"/>
  <c r="G6" i="124"/>
  <c r="E28" i="37" s="1"/>
  <c r="H3" i="125"/>
  <c r="I5" i="128" l="1"/>
  <c r="I12" i="128" s="1"/>
  <c r="I14" i="128" s="1"/>
  <c r="I15" i="128" s="1"/>
  <c r="H3" i="129"/>
  <c r="L30" i="37"/>
  <c r="L71" i="37"/>
  <c r="G5" i="126"/>
  <c r="F100" i="37" s="1"/>
  <c r="H71" i="37"/>
  <c r="H5" i="129"/>
  <c r="H12" i="129" s="1"/>
  <c r="H14" i="129" s="1"/>
  <c r="H15" i="129" s="1"/>
  <c r="I3" i="128"/>
  <c r="G3" i="128"/>
  <c r="D71" i="37"/>
  <c r="H5" i="125"/>
  <c r="H30" i="37"/>
  <c r="G3" i="127"/>
  <c r="D96" i="37"/>
  <c r="G3" i="130"/>
  <c r="D99" i="37"/>
  <c r="H5" i="127"/>
  <c r="H3" i="127"/>
  <c r="H96" i="37"/>
  <c r="I5" i="129"/>
  <c r="L97" i="37"/>
  <c r="I3" i="129"/>
  <c r="N71" i="37"/>
  <c r="I3" i="130"/>
  <c r="L99" i="37"/>
  <c r="G3" i="125"/>
  <c r="D30" i="37"/>
  <c r="I3" i="124"/>
  <c r="L28" i="37"/>
  <c r="I5" i="124"/>
  <c r="H5" i="126"/>
  <c r="H100" i="37"/>
  <c r="H3" i="126"/>
  <c r="G3" i="126"/>
  <c r="D100" i="37"/>
  <c r="H5" i="130"/>
  <c r="H99" i="37"/>
  <c r="H3" i="130"/>
  <c r="H5" i="128"/>
  <c r="G3" i="129"/>
  <c r="D97" i="37"/>
  <c r="D28" i="37"/>
  <c r="H5" i="124"/>
  <c r="H28" i="37"/>
  <c r="I5" i="127"/>
  <c r="I3" i="127"/>
  <c r="L96" i="37"/>
  <c r="I5" i="126"/>
  <c r="I3" i="126"/>
  <c r="L100" i="37"/>
  <c r="I5" i="125"/>
  <c r="I5" i="130"/>
  <c r="G5" i="130"/>
  <c r="G5" i="129"/>
  <c r="G5" i="128"/>
  <c r="G5" i="127"/>
  <c r="G5" i="125"/>
  <c r="G5" i="124"/>
  <c r="M53" i="101"/>
  <c r="O23" i="101" s="1"/>
  <c r="L53" i="101"/>
  <c r="P11" i="101" s="1"/>
  <c r="G53" i="101"/>
  <c r="I53" i="101"/>
  <c r="K2" i="101"/>
  <c r="P3" i="101"/>
  <c r="P4" i="101"/>
  <c r="P5" i="101"/>
  <c r="P6" i="101"/>
  <c r="P7" i="101"/>
  <c r="P8" i="101"/>
  <c r="P9" i="101"/>
  <c r="P10" i="101"/>
  <c r="P15" i="101"/>
  <c r="P16" i="101"/>
  <c r="P17" i="101"/>
  <c r="P19" i="101"/>
  <c r="P20" i="101"/>
  <c r="P21" i="101"/>
  <c r="P22" i="101"/>
  <c r="P23" i="101"/>
  <c r="P24" i="101"/>
  <c r="P26" i="101"/>
  <c r="P27" i="101"/>
  <c r="P28" i="101"/>
  <c r="P29" i="101"/>
  <c r="P30" i="101"/>
  <c r="P31" i="101"/>
  <c r="P32" i="101"/>
  <c r="P33" i="101"/>
  <c r="P34" i="101"/>
  <c r="P35" i="101"/>
  <c r="P36" i="101"/>
  <c r="P37" i="101"/>
  <c r="P38" i="101"/>
  <c r="P39" i="101"/>
  <c r="P40" i="101"/>
  <c r="P41" i="101"/>
  <c r="P42" i="101"/>
  <c r="P43" i="101"/>
  <c r="P44" i="101"/>
  <c r="P45" i="101"/>
  <c r="P47" i="101"/>
  <c r="P51" i="101"/>
  <c r="P2" i="101"/>
  <c r="O3" i="101"/>
  <c r="O4" i="101"/>
  <c r="O5" i="101"/>
  <c r="O6" i="101"/>
  <c r="O7" i="101"/>
  <c r="O8" i="101"/>
  <c r="O9" i="101"/>
  <c r="O10" i="101"/>
  <c r="O11" i="101"/>
  <c r="O15" i="101"/>
  <c r="O16" i="101"/>
  <c r="O17" i="101"/>
  <c r="O19" i="101"/>
  <c r="O20" i="101"/>
  <c r="O21" i="101"/>
  <c r="O22" i="101"/>
  <c r="O24" i="101"/>
  <c r="O25" i="101"/>
  <c r="O26" i="101"/>
  <c r="O27" i="101"/>
  <c r="O28" i="101"/>
  <c r="O29" i="101"/>
  <c r="O30" i="101"/>
  <c r="O31" i="101"/>
  <c r="O32" i="101"/>
  <c r="O33" i="101"/>
  <c r="O34" i="101"/>
  <c r="O35" i="101"/>
  <c r="O36" i="101"/>
  <c r="O37" i="101"/>
  <c r="O38" i="101"/>
  <c r="O39" i="101"/>
  <c r="O40" i="101"/>
  <c r="O41" i="101"/>
  <c r="O42" i="101"/>
  <c r="O43" i="101"/>
  <c r="O44" i="101"/>
  <c r="O45" i="101"/>
  <c r="O47" i="101"/>
  <c r="O51" i="101"/>
  <c r="O2" i="101"/>
  <c r="K44" i="101"/>
  <c r="N44" i="101"/>
  <c r="B49" i="116"/>
  <c r="B46" i="116"/>
  <c r="B43" i="116"/>
  <c r="B42" i="116"/>
  <c r="B41" i="116"/>
  <c r="B38" i="116"/>
  <c r="B37" i="116"/>
  <c r="B25" i="116"/>
  <c r="B24" i="116"/>
  <c r="B23" i="116"/>
  <c r="B22" i="116"/>
  <c r="B21" i="116"/>
  <c r="B4" i="116"/>
  <c r="B48" i="115"/>
  <c r="B47" i="115"/>
  <c r="B46" i="115"/>
  <c r="B45" i="115"/>
  <c r="B43" i="115"/>
  <c r="B42" i="115"/>
  <c r="B41" i="115"/>
  <c r="B40" i="115"/>
  <c r="B39" i="115"/>
  <c r="B37" i="115"/>
  <c r="B36" i="115"/>
  <c r="B35" i="115"/>
  <c r="B34" i="115"/>
  <c r="B33" i="115"/>
  <c r="B32" i="115"/>
  <c r="B31" i="115"/>
  <c r="B30" i="115"/>
  <c r="B29" i="115"/>
  <c r="B28" i="115"/>
  <c r="B27" i="115"/>
  <c r="B26" i="115"/>
  <c r="B24" i="115"/>
  <c r="B22" i="115"/>
  <c r="B21" i="115"/>
  <c r="B20" i="115"/>
  <c r="B19" i="115"/>
  <c r="B18" i="115"/>
  <c r="B17" i="115"/>
  <c r="B16" i="115"/>
  <c r="B15" i="115"/>
  <c r="B14" i="115"/>
  <c r="B13" i="115"/>
  <c r="B12" i="115"/>
  <c r="B11" i="115"/>
  <c r="B10" i="115"/>
  <c r="B9" i="115"/>
  <c r="B8" i="115"/>
  <c r="B7" i="115"/>
  <c r="B6" i="115"/>
  <c r="B5" i="115"/>
  <c r="B3" i="115"/>
  <c r="B2" i="115"/>
  <c r="B49" i="114"/>
  <c r="B45" i="114"/>
  <c r="B41" i="114"/>
  <c r="B39" i="114"/>
  <c r="B34" i="114"/>
  <c r="B30" i="114"/>
  <c r="B29" i="114"/>
  <c r="B20" i="114"/>
  <c r="B18" i="114"/>
  <c r="B17" i="114"/>
  <c r="B16" i="114"/>
  <c r="B8" i="114"/>
  <c r="B48" i="113"/>
  <c r="B46" i="113"/>
  <c r="B43" i="113"/>
  <c r="B40" i="113"/>
  <c r="B38" i="113"/>
  <c r="B36" i="113"/>
  <c r="B33" i="113"/>
  <c r="B32" i="113"/>
  <c r="B31" i="113"/>
  <c r="B19" i="113"/>
  <c r="B14" i="113"/>
  <c r="B11" i="113"/>
  <c r="B9" i="113"/>
  <c r="B7" i="113"/>
  <c r="B6" i="113"/>
  <c r="B5" i="113"/>
  <c r="B3" i="113"/>
  <c r="B47" i="112"/>
  <c r="B46" i="112"/>
  <c r="B43" i="112"/>
  <c r="B39" i="112"/>
  <c r="B33" i="112"/>
  <c r="B31" i="112"/>
  <c r="B30" i="112"/>
  <c r="B28" i="112"/>
  <c r="B27" i="112"/>
  <c r="B26" i="112"/>
  <c r="B24" i="112"/>
  <c r="B22" i="112"/>
  <c r="B21" i="112"/>
  <c r="B20" i="112"/>
  <c r="B19" i="112"/>
  <c r="B14" i="112"/>
  <c r="B7" i="112"/>
  <c r="B5" i="112"/>
  <c r="B2" i="112"/>
  <c r="B12" i="111"/>
  <c r="B11" i="111"/>
  <c r="B49" i="110"/>
  <c r="B48" i="110"/>
  <c r="B46" i="110"/>
  <c r="B45" i="110"/>
  <c r="B43" i="110"/>
  <c r="B42" i="110"/>
  <c r="B41" i="110"/>
  <c r="B39" i="110"/>
  <c r="B38" i="110"/>
  <c r="B36" i="110"/>
  <c r="B35" i="110"/>
  <c r="B33" i="110"/>
  <c r="B30" i="110"/>
  <c r="B29" i="110"/>
  <c r="B27" i="110"/>
  <c r="B26" i="110"/>
  <c r="B24" i="110"/>
  <c r="B21" i="110"/>
  <c r="B19" i="110"/>
  <c r="B17" i="110"/>
  <c r="B14" i="110"/>
  <c r="B13" i="110"/>
  <c r="B12" i="110"/>
  <c r="B8" i="110"/>
  <c r="B7" i="110"/>
  <c r="B6" i="110"/>
  <c r="B5" i="110"/>
  <c r="B3" i="110"/>
  <c r="B46" i="109"/>
  <c r="B38" i="109"/>
  <c r="B32" i="109"/>
  <c r="B30" i="109"/>
  <c r="B29" i="109"/>
  <c r="B28" i="109"/>
  <c r="B17" i="109"/>
  <c r="B12" i="109"/>
  <c r="B9" i="109"/>
  <c r="B3" i="109"/>
  <c r="B2" i="109"/>
  <c r="B49" i="108"/>
  <c r="B48" i="108"/>
  <c r="B47" i="108"/>
  <c r="B45" i="108"/>
  <c r="B43" i="108"/>
  <c r="B42" i="108"/>
  <c r="B41" i="108"/>
  <c r="B40" i="108"/>
  <c r="B39" i="108"/>
  <c r="B38" i="108"/>
  <c r="B37" i="108"/>
  <c r="B36" i="108"/>
  <c r="B35" i="108"/>
  <c r="B34" i="108"/>
  <c r="B33" i="108"/>
  <c r="B32" i="108"/>
  <c r="B31" i="108"/>
  <c r="B30" i="108"/>
  <c r="B29" i="108"/>
  <c r="B28" i="108"/>
  <c r="B27" i="108"/>
  <c r="B25" i="108"/>
  <c r="B24" i="108"/>
  <c r="B23" i="108"/>
  <c r="B22" i="108"/>
  <c r="B21" i="108"/>
  <c r="B20" i="108"/>
  <c r="B19" i="108"/>
  <c r="B18" i="108"/>
  <c r="B17" i="108"/>
  <c r="B16" i="108"/>
  <c r="B15" i="108"/>
  <c r="B14" i="108"/>
  <c r="B13" i="108"/>
  <c r="B12" i="108"/>
  <c r="B11" i="108"/>
  <c r="B10" i="108"/>
  <c r="B9" i="108"/>
  <c r="B8" i="108"/>
  <c r="B7" i="108"/>
  <c r="B6" i="108"/>
  <c r="B5" i="108"/>
  <c r="B4" i="108"/>
  <c r="B3" i="108"/>
  <c r="B2" i="108"/>
  <c r="B49" i="107"/>
  <c r="B48" i="107"/>
  <c r="B47" i="107"/>
  <c r="B46" i="107"/>
  <c r="B43" i="107"/>
  <c r="B41" i="107"/>
  <c r="B39" i="107"/>
  <c r="B38" i="107"/>
  <c r="B37" i="107"/>
  <c r="B36" i="107"/>
  <c r="B34" i="107"/>
  <c r="B32" i="107"/>
  <c r="B31" i="107"/>
  <c r="B30" i="107"/>
  <c r="B29" i="107"/>
  <c r="B27" i="107"/>
  <c r="B26" i="107"/>
  <c r="B23" i="107"/>
  <c r="B22" i="107"/>
  <c r="B20" i="107"/>
  <c r="B19" i="107"/>
  <c r="B17" i="107"/>
  <c r="B16" i="107"/>
  <c r="B15" i="107"/>
  <c r="B14" i="107"/>
  <c r="B13" i="107"/>
  <c r="B11" i="107"/>
  <c r="B10" i="107"/>
  <c r="B9" i="107"/>
  <c r="B6" i="107"/>
  <c r="B5" i="107"/>
  <c r="B3" i="107"/>
  <c r="B2" i="107"/>
  <c r="B49" i="106"/>
  <c r="B46" i="106"/>
  <c r="B45" i="106"/>
  <c r="B39" i="106"/>
  <c r="B38" i="106"/>
  <c r="B36" i="106"/>
  <c r="B34" i="106"/>
  <c r="B32" i="106"/>
  <c r="B28" i="106"/>
  <c r="B27" i="106"/>
  <c r="B22" i="106"/>
  <c r="B17" i="106"/>
  <c r="B15" i="106"/>
  <c r="B10" i="106"/>
  <c r="B9" i="106"/>
  <c r="B6" i="106"/>
  <c r="B5" i="106"/>
  <c r="B2" i="106"/>
  <c r="B3" i="105"/>
  <c r="B43" i="104"/>
  <c r="B42" i="104"/>
  <c r="B39" i="104"/>
  <c r="B38" i="104"/>
  <c r="B34" i="104"/>
  <c r="B33" i="104"/>
  <c r="B31" i="104"/>
  <c r="B29" i="104"/>
  <c r="B28" i="104"/>
  <c r="B27" i="104"/>
  <c r="B25" i="104"/>
  <c r="B22" i="104"/>
  <c r="B20" i="104"/>
  <c r="B17" i="104"/>
  <c r="B16" i="104"/>
  <c r="B10" i="104"/>
  <c r="B9" i="104"/>
  <c r="B6" i="104"/>
  <c r="B3" i="104"/>
  <c r="B47" i="103"/>
  <c r="B46" i="103"/>
  <c r="B45" i="103"/>
  <c r="B43" i="103"/>
  <c r="B42" i="103"/>
  <c r="B41" i="103"/>
  <c r="B40" i="103"/>
  <c r="B39" i="103"/>
  <c r="B38" i="103"/>
  <c r="B37" i="103"/>
  <c r="B36" i="103"/>
  <c r="B35" i="103"/>
  <c r="B34" i="103"/>
  <c r="B31" i="103"/>
  <c r="B30" i="103"/>
  <c r="B29" i="103"/>
  <c r="B27" i="103"/>
  <c r="B26" i="103"/>
  <c r="B24" i="103"/>
  <c r="B23" i="103"/>
  <c r="B22" i="103"/>
  <c r="B21" i="103"/>
  <c r="B19" i="103"/>
  <c r="B18" i="103"/>
  <c r="B16" i="103"/>
  <c r="B15" i="103"/>
  <c r="B13" i="103"/>
  <c r="B12" i="103"/>
  <c r="B11" i="103"/>
  <c r="B10" i="103"/>
  <c r="B7" i="103"/>
  <c r="B6" i="103"/>
  <c r="B4" i="103"/>
  <c r="B2" i="103"/>
  <c r="B22" i="102"/>
  <c r="B19" i="102"/>
  <c r="B17" i="102"/>
  <c r="B13" i="102"/>
  <c r="B11" i="102"/>
  <c r="B9" i="102"/>
  <c r="B8" i="102"/>
  <c r="B49" i="69"/>
  <c r="B48" i="69"/>
  <c r="B47" i="69"/>
  <c r="B45" i="69"/>
  <c r="B42" i="69"/>
  <c r="B40" i="69"/>
  <c r="B38" i="69"/>
  <c r="B36" i="69"/>
  <c r="B34" i="69"/>
  <c r="B33" i="69"/>
  <c r="B31" i="69"/>
  <c r="B29" i="69"/>
  <c r="B27" i="69"/>
  <c r="B25" i="69"/>
  <c r="B23" i="69"/>
  <c r="B22" i="69"/>
  <c r="B19" i="69"/>
  <c r="B18" i="69"/>
  <c r="B16" i="69"/>
  <c r="B15" i="69"/>
  <c r="B14" i="69"/>
  <c r="B13" i="69"/>
  <c r="B10" i="69"/>
  <c r="B2" i="69"/>
  <c r="A2" i="69"/>
  <c r="C2" i="69"/>
  <c r="D2" i="69"/>
  <c r="A3" i="69"/>
  <c r="B3" i="69"/>
  <c r="C3" i="69"/>
  <c r="D3" i="69"/>
  <c r="A4" i="69"/>
  <c r="B4" i="69"/>
  <c r="C4" i="69"/>
  <c r="D4" i="69"/>
  <c r="A5" i="69"/>
  <c r="B5" i="69"/>
  <c r="C5" i="69"/>
  <c r="D5" i="69"/>
  <c r="A6" i="69"/>
  <c r="B6" i="69"/>
  <c r="C6" i="69"/>
  <c r="D6" i="69"/>
  <c r="A7" i="69"/>
  <c r="B7" i="69"/>
  <c r="C7" i="69"/>
  <c r="D7" i="69"/>
  <c r="A8" i="69"/>
  <c r="B8" i="69"/>
  <c r="C8" i="69"/>
  <c r="D8" i="69"/>
  <c r="A9" i="69"/>
  <c r="B9" i="69"/>
  <c r="C9" i="69"/>
  <c r="D9" i="69"/>
  <c r="A10" i="69"/>
  <c r="C10" i="69"/>
  <c r="D10" i="69"/>
  <c r="A11" i="69"/>
  <c r="B11" i="69"/>
  <c r="C11" i="69"/>
  <c r="D11" i="69"/>
  <c r="A12" i="69"/>
  <c r="B12" i="69"/>
  <c r="C12" i="69"/>
  <c r="D12" i="69"/>
  <c r="A13" i="69"/>
  <c r="C13" i="69"/>
  <c r="D13" i="69"/>
  <c r="A14" i="69"/>
  <c r="C14" i="69"/>
  <c r="D14" i="69"/>
  <c r="A15" i="69"/>
  <c r="C15" i="69"/>
  <c r="D15" i="69"/>
  <c r="A16" i="69"/>
  <c r="C16" i="69"/>
  <c r="D16" i="69"/>
  <c r="A17" i="69"/>
  <c r="B17" i="69"/>
  <c r="C17" i="69"/>
  <c r="D17" i="69"/>
  <c r="A18" i="69"/>
  <c r="C18" i="69"/>
  <c r="D18" i="69"/>
  <c r="A19" i="69"/>
  <c r="C19" i="69"/>
  <c r="D19" i="69"/>
  <c r="A20" i="69"/>
  <c r="B20" i="69"/>
  <c r="C20" i="69"/>
  <c r="D20" i="69"/>
  <c r="A21" i="69"/>
  <c r="B21" i="69"/>
  <c r="C21" i="69"/>
  <c r="D21" i="69"/>
  <c r="A22" i="69"/>
  <c r="C22" i="69"/>
  <c r="D22" i="69"/>
  <c r="A23" i="69"/>
  <c r="C23" i="69"/>
  <c r="D23" i="69"/>
  <c r="A24" i="69"/>
  <c r="B24" i="69"/>
  <c r="C24" i="69"/>
  <c r="D24" i="69"/>
  <c r="A25" i="69"/>
  <c r="C25" i="69"/>
  <c r="D25" i="69"/>
  <c r="A26" i="69"/>
  <c r="B26" i="69"/>
  <c r="C26" i="69"/>
  <c r="D26" i="69"/>
  <c r="A27" i="69"/>
  <c r="C27" i="69"/>
  <c r="D27" i="69"/>
  <c r="A28" i="69"/>
  <c r="B28" i="69"/>
  <c r="C28" i="69"/>
  <c r="D28" i="69"/>
  <c r="A29" i="69"/>
  <c r="C29" i="69"/>
  <c r="D29" i="69"/>
  <c r="A30" i="69"/>
  <c r="B30" i="69"/>
  <c r="C30" i="69"/>
  <c r="D30" i="69"/>
  <c r="A31" i="69"/>
  <c r="C31" i="69"/>
  <c r="D31" i="69"/>
  <c r="A32" i="69"/>
  <c r="B32" i="69"/>
  <c r="C32" i="69"/>
  <c r="D32" i="69"/>
  <c r="A33" i="69"/>
  <c r="C33" i="69"/>
  <c r="D33" i="69"/>
  <c r="A34" i="69"/>
  <c r="C34" i="69"/>
  <c r="D34" i="69"/>
  <c r="A35" i="69"/>
  <c r="B35" i="69"/>
  <c r="C35" i="69"/>
  <c r="D35" i="69"/>
  <c r="A36" i="69"/>
  <c r="C36" i="69"/>
  <c r="D36" i="69"/>
  <c r="A37" i="69"/>
  <c r="B37" i="69"/>
  <c r="C37" i="69"/>
  <c r="D37" i="69"/>
  <c r="A38" i="69"/>
  <c r="C38" i="69"/>
  <c r="D38" i="69"/>
  <c r="A39" i="69"/>
  <c r="B39" i="69"/>
  <c r="C39" i="69"/>
  <c r="D39" i="69"/>
  <c r="A40" i="69"/>
  <c r="C40" i="69"/>
  <c r="D40" i="69"/>
  <c r="A41" i="69"/>
  <c r="B41" i="69"/>
  <c r="C41" i="69"/>
  <c r="D41" i="69"/>
  <c r="A42" i="69"/>
  <c r="C42" i="69"/>
  <c r="D42" i="69"/>
  <c r="A43" i="69"/>
  <c r="B43" i="69"/>
  <c r="C43" i="69"/>
  <c r="D43" i="69"/>
  <c r="A44" i="69"/>
  <c r="B44" i="69"/>
  <c r="C44" i="69"/>
  <c r="D44" i="69"/>
  <c r="A45" i="69"/>
  <c r="C45" i="69"/>
  <c r="D45" i="69"/>
  <c r="A46" i="69"/>
  <c r="B46" i="69"/>
  <c r="C46" i="69"/>
  <c r="D46" i="69"/>
  <c r="A47" i="69"/>
  <c r="C47" i="69"/>
  <c r="D47" i="69"/>
  <c r="A48" i="69"/>
  <c r="C48" i="69"/>
  <c r="D48" i="69"/>
  <c r="A49" i="69"/>
  <c r="C49" i="69"/>
  <c r="D49" i="69"/>
  <c r="B27" i="68"/>
  <c r="B25" i="68"/>
  <c r="B23" i="68"/>
  <c r="A2" i="68"/>
  <c r="B2" i="68"/>
  <c r="C2" i="68"/>
  <c r="D2" i="68"/>
  <c r="A3" i="68"/>
  <c r="B3" i="68"/>
  <c r="C3" i="68"/>
  <c r="D3" i="68"/>
  <c r="A4" i="68"/>
  <c r="B4" i="68"/>
  <c r="C4" i="68"/>
  <c r="D4" i="68"/>
  <c r="A5" i="68"/>
  <c r="B5" i="68"/>
  <c r="C5" i="68"/>
  <c r="D5" i="68"/>
  <c r="A6" i="68"/>
  <c r="B6" i="68"/>
  <c r="C6" i="68"/>
  <c r="D6" i="68"/>
  <c r="A7" i="68"/>
  <c r="B7" i="68"/>
  <c r="C7" i="68"/>
  <c r="D7" i="68"/>
  <c r="A8" i="68"/>
  <c r="B8" i="68"/>
  <c r="C8" i="68"/>
  <c r="D8" i="68"/>
  <c r="A9" i="68"/>
  <c r="B9" i="68"/>
  <c r="C9" i="68"/>
  <c r="D9" i="68"/>
  <c r="A10" i="68"/>
  <c r="B10" i="68"/>
  <c r="C10" i="68"/>
  <c r="D10" i="68"/>
  <c r="A11" i="68"/>
  <c r="B11" i="68"/>
  <c r="C11" i="68"/>
  <c r="D11" i="68"/>
  <c r="A12" i="68"/>
  <c r="B12" i="68"/>
  <c r="C12" i="68"/>
  <c r="D12" i="68"/>
  <c r="A13" i="68"/>
  <c r="B13" i="68"/>
  <c r="C13" i="68"/>
  <c r="D13" i="68"/>
  <c r="A14" i="68"/>
  <c r="B14" i="68"/>
  <c r="C14" i="68"/>
  <c r="D14" i="68"/>
  <c r="A15" i="68"/>
  <c r="B15" i="68"/>
  <c r="C15" i="68"/>
  <c r="D15" i="68"/>
  <c r="A16" i="68"/>
  <c r="B16" i="68"/>
  <c r="C16" i="68"/>
  <c r="D16" i="68"/>
  <c r="A17" i="68"/>
  <c r="B17" i="68"/>
  <c r="C17" i="68"/>
  <c r="D17" i="68"/>
  <c r="A18" i="68"/>
  <c r="B18" i="68"/>
  <c r="C18" i="68"/>
  <c r="D18" i="68"/>
  <c r="A19" i="68"/>
  <c r="B19" i="68"/>
  <c r="C19" i="68"/>
  <c r="D19" i="68"/>
  <c r="A20" i="68"/>
  <c r="B20" i="68"/>
  <c r="C20" i="68"/>
  <c r="D20" i="68"/>
  <c r="A21" i="68"/>
  <c r="B21" i="68"/>
  <c r="C21" i="68"/>
  <c r="D21" i="68"/>
  <c r="A22" i="68"/>
  <c r="B22" i="68"/>
  <c r="C22" i="68"/>
  <c r="D22" i="68"/>
  <c r="A23" i="68"/>
  <c r="C23" i="68"/>
  <c r="D23" i="68"/>
  <c r="A24" i="68"/>
  <c r="B24" i="68"/>
  <c r="C24" i="68"/>
  <c r="D24" i="68"/>
  <c r="A25" i="68"/>
  <c r="C25" i="68"/>
  <c r="D25" i="68"/>
  <c r="A26" i="68"/>
  <c r="B26" i="68"/>
  <c r="C26" i="68"/>
  <c r="D26" i="68"/>
  <c r="A27" i="68"/>
  <c r="C27" i="68"/>
  <c r="D27" i="68"/>
  <c r="A28" i="68"/>
  <c r="B28" i="68"/>
  <c r="C28" i="68"/>
  <c r="D28" i="68"/>
  <c r="A29" i="68"/>
  <c r="B29" i="68"/>
  <c r="C29" i="68"/>
  <c r="D29" i="68"/>
  <c r="A30" i="68"/>
  <c r="B30" i="68"/>
  <c r="C30" i="68"/>
  <c r="D30" i="68"/>
  <c r="A31" i="68"/>
  <c r="B31" i="68"/>
  <c r="C31" i="68"/>
  <c r="D31" i="68"/>
  <c r="A32" i="68"/>
  <c r="B32" i="68"/>
  <c r="C32" i="68"/>
  <c r="D32" i="68"/>
  <c r="A33" i="68"/>
  <c r="B33" i="68"/>
  <c r="C33" i="68"/>
  <c r="D33" i="68"/>
  <c r="A34" i="68"/>
  <c r="B34" i="68"/>
  <c r="C34" i="68"/>
  <c r="D34" i="68"/>
  <c r="A35" i="68"/>
  <c r="B35" i="68"/>
  <c r="C35" i="68"/>
  <c r="D35" i="68"/>
  <c r="A36" i="68"/>
  <c r="B36" i="68"/>
  <c r="C36" i="68"/>
  <c r="D36" i="68"/>
  <c r="A37" i="68"/>
  <c r="B37" i="68"/>
  <c r="C37" i="68"/>
  <c r="D37" i="68"/>
  <c r="A38" i="68"/>
  <c r="B38" i="68"/>
  <c r="C38" i="68"/>
  <c r="D38" i="68"/>
  <c r="A39" i="68"/>
  <c r="B39" i="68"/>
  <c r="C39" i="68"/>
  <c r="D39" i="68"/>
  <c r="A40" i="68"/>
  <c r="B40" i="68"/>
  <c r="C40" i="68"/>
  <c r="D40" i="68"/>
  <c r="A41" i="68"/>
  <c r="B41" i="68"/>
  <c r="C41" i="68"/>
  <c r="D41" i="68"/>
  <c r="A42" i="68"/>
  <c r="B42" i="68"/>
  <c r="C42" i="68"/>
  <c r="D42" i="68"/>
  <c r="A43" i="68"/>
  <c r="B43" i="68"/>
  <c r="C43" i="68"/>
  <c r="D43" i="68"/>
  <c r="A44" i="68"/>
  <c r="B44" i="68"/>
  <c r="C44" i="68"/>
  <c r="D44" i="68"/>
  <c r="A45" i="68"/>
  <c r="B45" i="68"/>
  <c r="C45" i="68"/>
  <c r="D45" i="68"/>
  <c r="A46" i="68"/>
  <c r="B46" i="68"/>
  <c r="C46" i="68"/>
  <c r="D46" i="68"/>
  <c r="A47" i="68"/>
  <c r="B47" i="68"/>
  <c r="C47" i="68"/>
  <c r="D47" i="68"/>
  <c r="A48" i="68"/>
  <c r="B48" i="68"/>
  <c r="C48" i="68"/>
  <c r="D48" i="68"/>
  <c r="A49" i="68"/>
  <c r="B49" i="68"/>
  <c r="C49" i="68"/>
  <c r="D49" i="68"/>
  <c r="B47" i="67"/>
  <c r="B46" i="67"/>
  <c r="B45" i="67"/>
  <c r="B41" i="67"/>
  <c r="B39" i="67"/>
  <c r="B37" i="67"/>
  <c r="B35" i="67"/>
  <c r="B33" i="67"/>
  <c r="B32" i="67"/>
  <c r="B27" i="67"/>
  <c r="B23" i="67"/>
  <c r="B21" i="67"/>
  <c r="B17" i="67"/>
  <c r="B10" i="67"/>
  <c r="B8" i="67"/>
  <c r="B5" i="67"/>
  <c r="B4" i="67"/>
  <c r="B2" i="67"/>
  <c r="A2" i="67"/>
  <c r="C2" i="67"/>
  <c r="D2" i="67"/>
  <c r="A3" i="67"/>
  <c r="B3" i="67"/>
  <c r="C3" i="67"/>
  <c r="D3" i="67"/>
  <c r="A4" i="67"/>
  <c r="C4" i="67"/>
  <c r="D4" i="67"/>
  <c r="A5" i="67"/>
  <c r="C5" i="67"/>
  <c r="D5" i="67"/>
  <c r="A6" i="67"/>
  <c r="B6" i="67"/>
  <c r="C6" i="67"/>
  <c r="D6" i="67"/>
  <c r="A7" i="67"/>
  <c r="B7" i="67"/>
  <c r="C7" i="67"/>
  <c r="D7" i="67"/>
  <c r="A8" i="67"/>
  <c r="C8" i="67"/>
  <c r="D8" i="67"/>
  <c r="A9" i="67"/>
  <c r="B9" i="67"/>
  <c r="C9" i="67"/>
  <c r="D9" i="67"/>
  <c r="A10" i="67"/>
  <c r="C10" i="67"/>
  <c r="D10" i="67"/>
  <c r="A11" i="67"/>
  <c r="B11" i="67"/>
  <c r="C11" i="67"/>
  <c r="D11" i="67"/>
  <c r="A12" i="67"/>
  <c r="B12" i="67"/>
  <c r="C12" i="67"/>
  <c r="D12" i="67"/>
  <c r="A13" i="67"/>
  <c r="B13" i="67"/>
  <c r="C13" i="67"/>
  <c r="D13" i="67"/>
  <c r="A14" i="67"/>
  <c r="B14" i="67"/>
  <c r="C14" i="67"/>
  <c r="D14" i="67"/>
  <c r="A15" i="67"/>
  <c r="B15" i="67"/>
  <c r="C15" i="67"/>
  <c r="D15" i="67"/>
  <c r="A16" i="67"/>
  <c r="B16" i="67"/>
  <c r="C16" i="67"/>
  <c r="D16" i="67"/>
  <c r="A17" i="67"/>
  <c r="C17" i="67"/>
  <c r="D17" i="67"/>
  <c r="A18" i="67"/>
  <c r="B18" i="67"/>
  <c r="C18" i="67"/>
  <c r="D18" i="67"/>
  <c r="A19" i="67"/>
  <c r="B19" i="67"/>
  <c r="C19" i="67"/>
  <c r="D19" i="67"/>
  <c r="A20" i="67"/>
  <c r="B20" i="67"/>
  <c r="C20" i="67"/>
  <c r="D20" i="67"/>
  <c r="A21" i="67"/>
  <c r="C21" i="67"/>
  <c r="D21" i="67"/>
  <c r="A22" i="67"/>
  <c r="B22" i="67"/>
  <c r="C22" i="67"/>
  <c r="D22" i="67"/>
  <c r="A23" i="67"/>
  <c r="C23" i="67"/>
  <c r="D23" i="67"/>
  <c r="A24" i="67"/>
  <c r="B24" i="67"/>
  <c r="C24" i="67"/>
  <c r="D24" i="67"/>
  <c r="A25" i="67"/>
  <c r="B25" i="67"/>
  <c r="C25" i="67"/>
  <c r="D25" i="67"/>
  <c r="A26" i="67"/>
  <c r="B26" i="67"/>
  <c r="C26" i="67"/>
  <c r="D26" i="67"/>
  <c r="A27" i="67"/>
  <c r="C27" i="67"/>
  <c r="D27" i="67"/>
  <c r="A28" i="67"/>
  <c r="B28" i="67"/>
  <c r="C28" i="67"/>
  <c r="D28" i="67"/>
  <c r="A29" i="67"/>
  <c r="B29" i="67"/>
  <c r="C29" i="67"/>
  <c r="D29" i="67"/>
  <c r="A30" i="67"/>
  <c r="B30" i="67"/>
  <c r="C30" i="67"/>
  <c r="D30" i="67"/>
  <c r="A31" i="67"/>
  <c r="B31" i="67"/>
  <c r="C31" i="67"/>
  <c r="D31" i="67"/>
  <c r="A32" i="67"/>
  <c r="C32" i="67"/>
  <c r="D32" i="67"/>
  <c r="A33" i="67"/>
  <c r="C33" i="67"/>
  <c r="D33" i="67"/>
  <c r="A34" i="67"/>
  <c r="B34" i="67"/>
  <c r="C34" i="67"/>
  <c r="D34" i="67"/>
  <c r="A35" i="67"/>
  <c r="C35" i="67"/>
  <c r="D35" i="67"/>
  <c r="A36" i="67"/>
  <c r="B36" i="67"/>
  <c r="C36" i="67"/>
  <c r="D36" i="67"/>
  <c r="A37" i="67"/>
  <c r="C37" i="67"/>
  <c r="D37" i="67"/>
  <c r="A38" i="67"/>
  <c r="B38" i="67"/>
  <c r="C38" i="67"/>
  <c r="D38" i="67"/>
  <c r="A39" i="67"/>
  <c r="C39" i="67"/>
  <c r="D39" i="67"/>
  <c r="A40" i="67"/>
  <c r="B40" i="67"/>
  <c r="C40" i="67"/>
  <c r="D40" i="67"/>
  <c r="A41" i="67"/>
  <c r="C41" i="67"/>
  <c r="D41" i="67"/>
  <c r="A42" i="67"/>
  <c r="B42" i="67"/>
  <c r="C42" i="67"/>
  <c r="D42" i="67"/>
  <c r="A43" i="67"/>
  <c r="B43" i="67"/>
  <c r="C43" i="67"/>
  <c r="D43" i="67"/>
  <c r="A44" i="67"/>
  <c r="B44" i="67"/>
  <c r="C44" i="67"/>
  <c r="D44" i="67"/>
  <c r="A45" i="67"/>
  <c r="C45" i="67"/>
  <c r="D45" i="67"/>
  <c r="A46" i="67"/>
  <c r="C46" i="67"/>
  <c r="D46" i="67"/>
  <c r="A47" i="67"/>
  <c r="C47" i="67"/>
  <c r="D47" i="67"/>
  <c r="A48" i="67"/>
  <c r="B48" i="67"/>
  <c r="C48" i="67"/>
  <c r="D48" i="67"/>
  <c r="A49" i="67"/>
  <c r="B49" i="67"/>
  <c r="C49" i="67"/>
  <c r="D49" i="67"/>
  <c r="B46" i="66"/>
  <c r="B45" i="66"/>
  <c r="B43" i="66"/>
  <c r="B42" i="66"/>
  <c r="B39" i="66"/>
  <c r="B37" i="66"/>
  <c r="B34" i="66"/>
  <c r="B33" i="66"/>
  <c r="B32" i="66"/>
  <c r="B31" i="66"/>
  <c r="B27" i="66"/>
  <c r="B25" i="66"/>
  <c r="B23" i="66"/>
  <c r="B22" i="66"/>
  <c r="B18" i="66"/>
  <c r="B17" i="66"/>
  <c r="B15" i="66"/>
  <c r="B14" i="66"/>
  <c r="B13" i="66"/>
  <c r="B11" i="66"/>
  <c r="B8" i="66"/>
  <c r="B5" i="66"/>
  <c r="B3" i="66"/>
  <c r="A2" i="66"/>
  <c r="B2" i="66"/>
  <c r="C2" i="66"/>
  <c r="D2" i="66"/>
  <c r="A3" i="66"/>
  <c r="C3" i="66"/>
  <c r="D3" i="66"/>
  <c r="A4" i="66"/>
  <c r="B4" i="66"/>
  <c r="C4" i="66"/>
  <c r="D4" i="66"/>
  <c r="A5" i="66"/>
  <c r="C5" i="66"/>
  <c r="D5" i="66"/>
  <c r="A6" i="66"/>
  <c r="B6" i="66"/>
  <c r="C6" i="66"/>
  <c r="D6" i="66"/>
  <c r="A7" i="66"/>
  <c r="B7" i="66"/>
  <c r="C7" i="66"/>
  <c r="D7" i="66"/>
  <c r="A8" i="66"/>
  <c r="C8" i="66"/>
  <c r="D8" i="66"/>
  <c r="A9" i="66"/>
  <c r="B9" i="66"/>
  <c r="C9" i="66"/>
  <c r="D9" i="66"/>
  <c r="A10" i="66"/>
  <c r="B10" i="66"/>
  <c r="C10" i="66"/>
  <c r="D10" i="66"/>
  <c r="A11" i="66"/>
  <c r="C11" i="66"/>
  <c r="D11" i="66"/>
  <c r="A12" i="66"/>
  <c r="B12" i="66"/>
  <c r="C12" i="66"/>
  <c r="D12" i="66"/>
  <c r="A13" i="66"/>
  <c r="C13" i="66"/>
  <c r="D13" i="66"/>
  <c r="A14" i="66"/>
  <c r="C14" i="66"/>
  <c r="D14" i="66"/>
  <c r="A15" i="66"/>
  <c r="C15" i="66"/>
  <c r="D15" i="66"/>
  <c r="A16" i="66"/>
  <c r="B16" i="66"/>
  <c r="C16" i="66"/>
  <c r="D16" i="66"/>
  <c r="A17" i="66"/>
  <c r="C17" i="66"/>
  <c r="D17" i="66"/>
  <c r="A18" i="66"/>
  <c r="C18" i="66"/>
  <c r="D18" i="66"/>
  <c r="A19" i="66"/>
  <c r="B19" i="66"/>
  <c r="C19" i="66"/>
  <c r="D19" i="66"/>
  <c r="A20" i="66"/>
  <c r="B20" i="66"/>
  <c r="C20" i="66"/>
  <c r="D20" i="66"/>
  <c r="A21" i="66"/>
  <c r="B21" i="66"/>
  <c r="C21" i="66"/>
  <c r="D21" i="66"/>
  <c r="A22" i="66"/>
  <c r="C22" i="66"/>
  <c r="D22" i="66"/>
  <c r="A23" i="66"/>
  <c r="C23" i="66"/>
  <c r="D23" i="66"/>
  <c r="A24" i="66"/>
  <c r="B24" i="66"/>
  <c r="C24" i="66"/>
  <c r="D24" i="66"/>
  <c r="A25" i="66"/>
  <c r="C25" i="66"/>
  <c r="D25" i="66"/>
  <c r="A26" i="66"/>
  <c r="B26" i="66"/>
  <c r="C26" i="66"/>
  <c r="D26" i="66"/>
  <c r="A27" i="66"/>
  <c r="C27" i="66"/>
  <c r="D27" i="66"/>
  <c r="A28" i="66"/>
  <c r="B28" i="66"/>
  <c r="C28" i="66"/>
  <c r="D28" i="66"/>
  <c r="A29" i="66"/>
  <c r="B29" i="66"/>
  <c r="C29" i="66"/>
  <c r="D29" i="66"/>
  <c r="A30" i="66"/>
  <c r="B30" i="66"/>
  <c r="C30" i="66"/>
  <c r="D30" i="66"/>
  <c r="A31" i="66"/>
  <c r="C31" i="66"/>
  <c r="D31" i="66"/>
  <c r="A32" i="66"/>
  <c r="C32" i="66"/>
  <c r="D32" i="66"/>
  <c r="A33" i="66"/>
  <c r="C33" i="66"/>
  <c r="D33" i="66"/>
  <c r="A34" i="66"/>
  <c r="C34" i="66"/>
  <c r="D34" i="66"/>
  <c r="A35" i="66"/>
  <c r="B35" i="66"/>
  <c r="C35" i="66"/>
  <c r="D35" i="66"/>
  <c r="A36" i="66"/>
  <c r="B36" i="66"/>
  <c r="C36" i="66"/>
  <c r="D36" i="66"/>
  <c r="A37" i="66"/>
  <c r="C37" i="66"/>
  <c r="D37" i="66"/>
  <c r="A38" i="66"/>
  <c r="B38" i="66"/>
  <c r="C38" i="66"/>
  <c r="D38" i="66"/>
  <c r="A39" i="66"/>
  <c r="C39" i="66"/>
  <c r="D39" i="66"/>
  <c r="A40" i="66"/>
  <c r="B40" i="66"/>
  <c r="C40" i="66"/>
  <c r="D40" i="66"/>
  <c r="A41" i="66"/>
  <c r="B41" i="66"/>
  <c r="C41" i="66"/>
  <c r="D41" i="66"/>
  <c r="A42" i="66"/>
  <c r="C42" i="66"/>
  <c r="D42" i="66"/>
  <c r="A43" i="66"/>
  <c r="C43" i="66"/>
  <c r="D43" i="66"/>
  <c r="A44" i="66"/>
  <c r="B44" i="66"/>
  <c r="C44" i="66"/>
  <c r="D44" i="66"/>
  <c r="A45" i="66"/>
  <c r="C45" i="66"/>
  <c r="D45" i="66"/>
  <c r="A46" i="66"/>
  <c r="C46" i="66"/>
  <c r="D46" i="66"/>
  <c r="A47" i="66"/>
  <c r="B47" i="66"/>
  <c r="C47" i="66"/>
  <c r="D47" i="66"/>
  <c r="A48" i="66"/>
  <c r="B48" i="66"/>
  <c r="C48" i="66"/>
  <c r="D48" i="66"/>
  <c r="A49" i="66"/>
  <c r="B49" i="66"/>
  <c r="C49" i="66"/>
  <c r="D49" i="66"/>
  <c r="B49" i="65"/>
  <c r="B48" i="65"/>
  <c r="B47" i="65"/>
  <c r="B46" i="65"/>
  <c r="B45" i="65"/>
  <c r="B44" i="65"/>
  <c r="B43" i="65"/>
  <c r="B42" i="65"/>
  <c r="B41" i="65"/>
  <c r="B40" i="65"/>
  <c r="B37" i="65"/>
  <c r="B36" i="65"/>
  <c r="B35" i="65"/>
  <c r="B34" i="65"/>
  <c r="B33" i="65"/>
  <c r="B30" i="65"/>
  <c r="B29" i="65"/>
  <c r="B28" i="65"/>
  <c r="B27" i="65"/>
  <c r="B25" i="65"/>
  <c r="B24" i="65"/>
  <c r="B23" i="65"/>
  <c r="B22" i="65"/>
  <c r="B21" i="65"/>
  <c r="B19" i="65"/>
  <c r="B18" i="65"/>
  <c r="B17" i="65"/>
  <c r="B16" i="65"/>
  <c r="B15" i="65"/>
  <c r="B14" i="65"/>
  <c r="B13" i="65"/>
  <c r="B12" i="65"/>
  <c r="B11" i="65"/>
  <c r="B10" i="65"/>
  <c r="B9" i="65"/>
  <c r="B8" i="65"/>
  <c r="B7" i="65"/>
  <c r="B6" i="65"/>
  <c r="B5" i="65"/>
  <c r="B3" i="65"/>
  <c r="B2" i="65"/>
  <c r="A2" i="65"/>
  <c r="C2" i="65"/>
  <c r="D2" i="65"/>
  <c r="A3" i="65"/>
  <c r="C3" i="65"/>
  <c r="D3" i="65"/>
  <c r="A4" i="65"/>
  <c r="B4" i="65"/>
  <c r="C4" i="65"/>
  <c r="D4" i="65"/>
  <c r="A5" i="65"/>
  <c r="C5" i="65"/>
  <c r="D5" i="65"/>
  <c r="A6" i="65"/>
  <c r="C6" i="65"/>
  <c r="D6" i="65"/>
  <c r="A7" i="65"/>
  <c r="C7" i="65"/>
  <c r="D7" i="65"/>
  <c r="A8" i="65"/>
  <c r="C8" i="65"/>
  <c r="D8" i="65"/>
  <c r="A9" i="65"/>
  <c r="C9" i="65"/>
  <c r="D9" i="65"/>
  <c r="A10" i="65"/>
  <c r="C10" i="65"/>
  <c r="D10" i="65"/>
  <c r="A11" i="65"/>
  <c r="C11" i="65"/>
  <c r="D11" i="65"/>
  <c r="A12" i="65"/>
  <c r="C12" i="65"/>
  <c r="D12" i="65"/>
  <c r="A13" i="65"/>
  <c r="C13" i="65"/>
  <c r="D13" i="65"/>
  <c r="A14" i="65"/>
  <c r="C14" i="65"/>
  <c r="D14" i="65"/>
  <c r="A15" i="65"/>
  <c r="C15" i="65"/>
  <c r="D15" i="65"/>
  <c r="A16" i="65"/>
  <c r="C16" i="65"/>
  <c r="D16" i="65"/>
  <c r="A17" i="65"/>
  <c r="C17" i="65"/>
  <c r="D17" i="65"/>
  <c r="A18" i="65"/>
  <c r="C18" i="65"/>
  <c r="D18" i="65"/>
  <c r="A19" i="65"/>
  <c r="C19" i="65"/>
  <c r="D19" i="65"/>
  <c r="A20" i="65"/>
  <c r="B20" i="65"/>
  <c r="C20" i="65"/>
  <c r="D20" i="65"/>
  <c r="A21" i="65"/>
  <c r="C21" i="65"/>
  <c r="D21" i="65"/>
  <c r="A22" i="65"/>
  <c r="C22" i="65"/>
  <c r="D22" i="65"/>
  <c r="A23" i="65"/>
  <c r="C23" i="65"/>
  <c r="D23" i="65"/>
  <c r="A24" i="65"/>
  <c r="C24" i="65"/>
  <c r="D24" i="65"/>
  <c r="A25" i="65"/>
  <c r="C25" i="65"/>
  <c r="D25" i="65"/>
  <c r="A26" i="65"/>
  <c r="B26" i="65"/>
  <c r="C26" i="65"/>
  <c r="D26" i="65"/>
  <c r="A27" i="65"/>
  <c r="C27" i="65"/>
  <c r="D27" i="65"/>
  <c r="A28" i="65"/>
  <c r="C28" i="65"/>
  <c r="D28" i="65"/>
  <c r="A29" i="65"/>
  <c r="C29" i="65"/>
  <c r="D29" i="65"/>
  <c r="A30" i="65"/>
  <c r="C30" i="65"/>
  <c r="D30" i="65"/>
  <c r="A31" i="65"/>
  <c r="B31" i="65"/>
  <c r="C31" i="65"/>
  <c r="D31" i="65"/>
  <c r="A32" i="65"/>
  <c r="B32" i="65"/>
  <c r="C32" i="65"/>
  <c r="D32" i="65"/>
  <c r="A33" i="65"/>
  <c r="C33" i="65"/>
  <c r="D33" i="65"/>
  <c r="A34" i="65"/>
  <c r="C34" i="65"/>
  <c r="D34" i="65"/>
  <c r="A35" i="65"/>
  <c r="C35" i="65"/>
  <c r="D35" i="65"/>
  <c r="A36" i="65"/>
  <c r="C36" i="65"/>
  <c r="D36" i="65"/>
  <c r="A37" i="65"/>
  <c r="C37" i="65"/>
  <c r="D37" i="65"/>
  <c r="A38" i="65"/>
  <c r="B38" i="65"/>
  <c r="C38" i="65"/>
  <c r="D38" i="65"/>
  <c r="A39" i="65"/>
  <c r="B39" i="65"/>
  <c r="C39" i="65"/>
  <c r="D39" i="65"/>
  <c r="A40" i="65"/>
  <c r="C40" i="65"/>
  <c r="D40" i="65"/>
  <c r="A41" i="65"/>
  <c r="C41" i="65"/>
  <c r="D41" i="65"/>
  <c r="A42" i="65"/>
  <c r="C42" i="65"/>
  <c r="D42" i="65"/>
  <c r="A43" i="65"/>
  <c r="C43" i="65"/>
  <c r="D43" i="65"/>
  <c r="A44" i="65"/>
  <c r="C44" i="65"/>
  <c r="D44" i="65"/>
  <c r="A45" i="65"/>
  <c r="C45" i="65"/>
  <c r="D45" i="65"/>
  <c r="A46" i="65"/>
  <c r="C46" i="65"/>
  <c r="D46" i="65"/>
  <c r="A47" i="65"/>
  <c r="C47" i="65"/>
  <c r="D47" i="65"/>
  <c r="A48" i="65"/>
  <c r="C48" i="65"/>
  <c r="D48" i="65"/>
  <c r="A49" i="65"/>
  <c r="C49" i="65"/>
  <c r="D49" i="65"/>
  <c r="B49" i="64"/>
  <c r="B46" i="64"/>
  <c r="B40" i="64"/>
  <c r="B38" i="64"/>
  <c r="B35" i="64"/>
  <c r="B34" i="64"/>
  <c r="B32" i="64"/>
  <c r="B31" i="64"/>
  <c r="B28" i="64"/>
  <c r="B26" i="64"/>
  <c r="B24" i="64"/>
  <c r="B22" i="64"/>
  <c r="B21" i="64"/>
  <c r="B18" i="64"/>
  <c r="B15" i="64"/>
  <c r="B14" i="64"/>
  <c r="B13" i="64"/>
  <c r="B12" i="64"/>
  <c r="B11" i="64"/>
  <c r="B6" i="64"/>
  <c r="B5" i="64"/>
  <c r="B2" i="64"/>
  <c r="A2" i="64"/>
  <c r="C2" i="64"/>
  <c r="D2" i="64"/>
  <c r="A3" i="64"/>
  <c r="B3" i="64"/>
  <c r="C3" i="64"/>
  <c r="D3" i="64"/>
  <c r="A4" i="64"/>
  <c r="B4" i="64"/>
  <c r="C4" i="64"/>
  <c r="D4" i="64"/>
  <c r="A5" i="64"/>
  <c r="C5" i="64"/>
  <c r="D5" i="64"/>
  <c r="A6" i="64"/>
  <c r="C6" i="64"/>
  <c r="D6" i="64"/>
  <c r="A7" i="64"/>
  <c r="B7" i="64"/>
  <c r="C7" i="64"/>
  <c r="D7" i="64"/>
  <c r="A8" i="64"/>
  <c r="B8" i="64"/>
  <c r="C8" i="64"/>
  <c r="D8" i="64"/>
  <c r="A9" i="64"/>
  <c r="B9" i="64"/>
  <c r="C9" i="64"/>
  <c r="D9" i="64"/>
  <c r="A10" i="64"/>
  <c r="B10" i="64"/>
  <c r="C10" i="64"/>
  <c r="D10" i="64"/>
  <c r="A11" i="64"/>
  <c r="C11" i="64"/>
  <c r="D11" i="64"/>
  <c r="A12" i="64"/>
  <c r="C12" i="64"/>
  <c r="D12" i="64"/>
  <c r="A13" i="64"/>
  <c r="C13" i="64"/>
  <c r="D13" i="64"/>
  <c r="A14" i="64"/>
  <c r="C14" i="64"/>
  <c r="D14" i="64"/>
  <c r="A15" i="64"/>
  <c r="C15" i="64"/>
  <c r="D15" i="64"/>
  <c r="A16" i="64"/>
  <c r="B16" i="64"/>
  <c r="C16" i="64"/>
  <c r="D16" i="64"/>
  <c r="A17" i="64"/>
  <c r="B17" i="64"/>
  <c r="C17" i="64"/>
  <c r="D17" i="64"/>
  <c r="A18" i="64"/>
  <c r="C18" i="64"/>
  <c r="D18" i="64"/>
  <c r="A19" i="64"/>
  <c r="B19" i="64"/>
  <c r="C19" i="64"/>
  <c r="D19" i="64"/>
  <c r="A20" i="64"/>
  <c r="B20" i="64"/>
  <c r="C20" i="64"/>
  <c r="D20" i="64"/>
  <c r="A21" i="64"/>
  <c r="C21" i="64"/>
  <c r="D21" i="64"/>
  <c r="A22" i="64"/>
  <c r="C22" i="64"/>
  <c r="D22" i="64"/>
  <c r="A23" i="64"/>
  <c r="B23" i="64"/>
  <c r="C23" i="64"/>
  <c r="D23" i="64"/>
  <c r="A24" i="64"/>
  <c r="C24" i="64"/>
  <c r="D24" i="64"/>
  <c r="A25" i="64"/>
  <c r="B25" i="64"/>
  <c r="C25" i="64"/>
  <c r="D25" i="64"/>
  <c r="A26" i="64"/>
  <c r="C26" i="64"/>
  <c r="D26" i="64"/>
  <c r="A27" i="64"/>
  <c r="B27" i="64"/>
  <c r="C27" i="64"/>
  <c r="D27" i="64"/>
  <c r="A28" i="64"/>
  <c r="C28" i="64"/>
  <c r="D28" i="64"/>
  <c r="A29" i="64"/>
  <c r="B29" i="64"/>
  <c r="C29" i="64"/>
  <c r="D29" i="64"/>
  <c r="A30" i="64"/>
  <c r="B30" i="64"/>
  <c r="C30" i="64"/>
  <c r="D30" i="64"/>
  <c r="A31" i="64"/>
  <c r="C31" i="64"/>
  <c r="D31" i="64"/>
  <c r="A32" i="64"/>
  <c r="C32" i="64"/>
  <c r="D32" i="64"/>
  <c r="A33" i="64"/>
  <c r="B33" i="64"/>
  <c r="C33" i="64"/>
  <c r="D33" i="64"/>
  <c r="A34" i="64"/>
  <c r="C34" i="64"/>
  <c r="D34" i="64"/>
  <c r="A35" i="64"/>
  <c r="C35" i="64"/>
  <c r="D35" i="64"/>
  <c r="A36" i="64"/>
  <c r="B36" i="64"/>
  <c r="C36" i="64"/>
  <c r="D36" i="64"/>
  <c r="A37" i="64"/>
  <c r="B37" i="64"/>
  <c r="C37" i="64"/>
  <c r="D37" i="64"/>
  <c r="A38" i="64"/>
  <c r="C38" i="64"/>
  <c r="D38" i="64"/>
  <c r="A39" i="64"/>
  <c r="B39" i="64"/>
  <c r="C39" i="64"/>
  <c r="D39" i="64"/>
  <c r="A40" i="64"/>
  <c r="C40" i="64"/>
  <c r="D40" i="64"/>
  <c r="A41" i="64"/>
  <c r="B41" i="64"/>
  <c r="C41" i="64"/>
  <c r="D41" i="64"/>
  <c r="A42" i="64"/>
  <c r="B42" i="64"/>
  <c r="C42" i="64"/>
  <c r="D42" i="64"/>
  <c r="A43" i="64"/>
  <c r="B43" i="64"/>
  <c r="C43" i="64"/>
  <c r="D43" i="64"/>
  <c r="A44" i="64"/>
  <c r="B44" i="64"/>
  <c r="C44" i="64"/>
  <c r="D44" i="64"/>
  <c r="A45" i="64"/>
  <c r="B45" i="64"/>
  <c r="C45" i="64"/>
  <c r="D45" i="64"/>
  <c r="A46" i="64"/>
  <c r="C46" i="64"/>
  <c r="D46" i="64"/>
  <c r="A47" i="64"/>
  <c r="B47" i="64"/>
  <c r="C47" i="64"/>
  <c r="D47" i="64"/>
  <c r="A48" i="64"/>
  <c r="B48" i="64"/>
  <c r="C48" i="64"/>
  <c r="D48" i="64"/>
  <c r="A49" i="64"/>
  <c r="C49" i="64"/>
  <c r="D49" i="64"/>
  <c r="B49" i="59"/>
  <c r="B48" i="59"/>
  <c r="B47" i="59"/>
  <c r="B46" i="59"/>
  <c r="B45" i="59"/>
  <c r="B42" i="59"/>
  <c r="B41" i="59"/>
  <c r="B40" i="59"/>
  <c r="B38" i="59"/>
  <c r="B37" i="59"/>
  <c r="B36" i="59"/>
  <c r="B35" i="59"/>
  <c r="B31" i="59"/>
  <c r="B26" i="59"/>
  <c r="B25" i="59"/>
  <c r="B24" i="59"/>
  <c r="B23" i="59"/>
  <c r="B22" i="59"/>
  <c r="B20" i="59"/>
  <c r="B19" i="59"/>
  <c r="B18" i="59"/>
  <c r="B17" i="59"/>
  <c r="B13" i="59"/>
  <c r="B12" i="59"/>
  <c r="B11" i="59"/>
  <c r="B10" i="59"/>
  <c r="B7" i="59"/>
  <c r="B6" i="59"/>
  <c r="A2" i="59"/>
  <c r="B2" i="59"/>
  <c r="C2" i="59"/>
  <c r="D2" i="59"/>
  <c r="A3" i="59"/>
  <c r="B3" i="59"/>
  <c r="C3" i="59"/>
  <c r="D3" i="59"/>
  <c r="A4" i="59"/>
  <c r="B4" i="59"/>
  <c r="C4" i="59"/>
  <c r="D4" i="59"/>
  <c r="A5" i="59"/>
  <c r="B5" i="59"/>
  <c r="C5" i="59"/>
  <c r="D5" i="59"/>
  <c r="A6" i="59"/>
  <c r="C6" i="59"/>
  <c r="D6" i="59"/>
  <c r="A7" i="59"/>
  <c r="C7" i="59"/>
  <c r="D7" i="59"/>
  <c r="A8" i="59"/>
  <c r="B8" i="59"/>
  <c r="C8" i="59"/>
  <c r="D8" i="59"/>
  <c r="A9" i="59"/>
  <c r="B9" i="59"/>
  <c r="C9" i="59"/>
  <c r="D9" i="59"/>
  <c r="A10" i="59"/>
  <c r="C10" i="59"/>
  <c r="D10" i="59"/>
  <c r="A11" i="59"/>
  <c r="C11" i="59"/>
  <c r="D11" i="59"/>
  <c r="A12" i="59"/>
  <c r="C12" i="59"/>
  <c r="D12" i="59"/>
  <c r="A13" i="59"/>
  <c r="C13" i="59"/>
  <c r="D13" i="59"/>
  <c r="A14" i="59"/>
  <c r="B14" i="59"/>
  <c r="C14" i="59"/>
  <c r="D14" i="59"/>
  <c r="A15" i="59"/>
  <c r="B15" i="59"/>
  <c r="C15" i="59"/>
  <c r="D15" i="59"/>
  <c r="A16" i="59"/>
  <c r="B16" i="59"/>
  <c r="C16" i="59"/>
  <c r="D16" i="59"/>
  <c r="A17" i="59"/>
  <c r="C17" i="59"/>
  <c r="D17" i="59"/>
  <c r="A18" i="59"/>
  <c r="C18" i="59"/>
  <c r="D18" i="59"/>
  <c r="A19" i="59"/>
  <c r="C19" i="59"/>
  <c r="D19" i="59"/>
  <c r="A20" i="59"/>
  <c r="C20" i="59"/>
  <c r="D20" i="59"/>
  <c r="A21" i="59"/>
  <c r="B21" i="59"/>
  <c r="C21" i="59"/>
  <c r="D21" i="59"/>
  <c r="A22" i="59"/>
  <c r="C22" i="59"/>
  <c r="D22" i="59"/>
  <c r="A23" i="59"/>
  <c r="C23" i="59"/>
  <c r="D23" i="59"/>
  <c r="A24" i="59"/>
  <c r="C24" i="59"/>
  <c r="D24" i="59"/>
  <c r="A25" i="59"/>
  <c r="C25" i="59"/>
  <c r="D25" i="59"/>
  <c r="A26" i="59"/>
  <c r="C26" i="59"/>
  <c r="D26" i="59"/>
  <c r="A27" i="59"/>
  <c r="B27" i="59"/>
  <c r="C27" i="59"/>
  <c r="D27" i="59"/>
  <c r="A28" i="59"/>
  <c r="B28" i="59"/>
  <c r="C28" i="59"/>
  <c r="D28" i="59"/>
  <c r="A29" i="59"/>
  <c r="B29" i="59"/>
  <c r="C29" i="59"/>
  <c r="D29" i="59"/>
  <c r="A30" i="59"/>
  <c r="B30" i="59"/>
  <c r="C30" i="59"/>
  <c r="D30" i="59"/>
  <c r="A31" i="59"/>
  <c r="C31" i="59"/>
  <c r="D31" i="59"/>
  <c r="A32" i="59"/>
  <c r="B32" i="59"/>
  <c r="C32" i="59"/>
  <c r="D32" i="59"/>
  <c r="A33" i="59"/>
  <c r="B33" i="59"/>
  <c r="C33" i="59"/>
  <c r="D33" i="59"/>
  <c r="A34" i="59"/>
  <c r="B34" i="59"/>
  <c r="C34" i="59"/>
  <c r="D34" i="59"/>
  <c r="A35" i="59"/>
  <c r="C35" i="59"/>
  <c r="D35" i="59"/>
  <c r="A36" i="59"/>
  <c r="C36" i="59"/>
  <c r="D36" i="59"/>
  <c r="A37" i="59"/>
  <c r="C37" i="59"/>
  <c r="D37" i="59"/>
  <c r="A38" i="59"/>
  <c r="C38" i="59"/>
  <c r="D38" i="59"/>
  <c r="A39" i="59"/>
  <c r="B39" i="59"/>
  <c r="C39" i="59"/>
  <c r="D39" i="59"/>
  <c r="A40" i="59"/>
  <c r="C40" i="59"/>
  <c r="D40" i="59"/>
  <c r="A41" i="59"/>
  <c r="C41" i="59"/>
  <c r="D41" i="59"/>
  <c r="A42" i="59"/>
  <c r="C42" i="59"/>
  <c r="D42" i="59"/>
  <c r="A43" i="59"/>
  <c r="B43" i="59"/>
  <c r="C43" i="59"/>
  <c r="D43" i="59"/>
  <c r="A44" i="59"/>
  <c r="B44" i="59"/>
  <c r="C44" i="59"/>
  <c r="D44" i="59"/>
  <c r="A45" i="59"/>
  <c r="C45" i="59"/>
  <c r="D45" i="59"/>
  <c r="A46" i="59"/>
  <c r="C46" i="59"/>
  <c r="D46" i="59"/>
  <c r="A47" i="59"/>
  <c r="C47" i="59"/>
  <c r="D47" i="59"/>
  <c r="A48" i="59"/>
  <c r="C48" i="59"/>
  <c r="D48" i="59"/>
  <c r="A49" i="59"/>
  <c r="C49" i="59"/>
  <c r="D49" i="59"/>
  <c r="B39" i="58"/>
  <c r="B37" i="58"/>
  <c r="B34" i="58"/>
  <c r="B29" i="58"/>
  <c r="B20" i="58"/>
  <c r="B16" i="58"/>
  <c r="B6" i="58"/>
  <c r="B3" i="58"/>
  <c r="A2" i="58"/>
  <c r="B2" i="58"/>
  <c r="C2" i="58"/>
  <c r="D2" i="58"/>
  <c r="A3" i="58"/>
  <c r="C3" i="58"/>
  <c r="D3" i="58"/>
  <c r="A4" i="58"/>
  <c r="B4" i="58"/>
  <c r="C4" i="58"/>
  <c r="D4" i="58"/>
  <c r="A5" i="58"/>
  <c r="B5" i="58"/>
  <c r="C5" i="58"/>
  <c r="D5" i="58"/>
  <c r="A6" i="58"/>
  <c r="C6" i="58"/>
  <c r="D6" i="58"/>
  <c r="A7" i="58"/>
  <c r="B7" i="58"/>
  <c r="C7" i="58"/>
  <c r="D7" i="58"/>
  <c r="A8" i="58"/>
  <c r="B8" i="58"/>
  <c r="C8" i="58"/>
  <c r="D8" i="58"/>
  <c r="A9" i="58"/>
  <c r="B9" i="58"/>
  <c r="C9" i="58"/>
  <c r="D9" i="58"/>
  <c r="A10" i="58"/>
  <c r="B10" i="58"/>
  <c r="C10" i="58"/>
  <c r="D10" i="58"/>
  <c r="A11" i="58"/>
  <c r="B11" i="58"/>
  <c r="C11" i="58"/>
  <c r="D11" i="58"/>
  <c r="A12" i="58"/>
  <c r="B12" i="58"/>
  <c r="C12" i="58"/>
  <c r="D12" i="58"/>
  <c r="A13" i="58"/>
  <c r="B13" i="58"/>
  <c r="C13" i="58"/>
  <c r="D13" i="58"/>
  <c r="A14" i="58"/>
  <c r="B14" i="58"/>
  <c r="C14" i="58"/>
  <c r="D14" i="58"/>
  <c r="A15" i="58"/>
  <c r="B15" i="58"/>
  <c r="C15" i="58"/>
  <c r="D15" i="58"/>
  <c r="A16" i="58"/>
  <c r="C16" i="58"/>
  <c r="D16" i="58"/>
  <c r="A17" i="58"/>
  <c r="B17" i="58"/>
  <c r="C17" i="58"/>
  <c r="D17" i="58"/>
  <c r="A18" i="58"/>
  <c r="B18" i="58"/>
  <c r="C18" i="58"/>
  <c r="D18" i="58"/>
  <c r="A19" i="58"/>
  <c r="B19" i="58"/>
  <c r="C19" i="58"/>
  <c r="D19" i="58"/>
  <c r="A20" i="58"/>
  <c r="C20" i="58"/>
  <c r="D20" i="58"/>
  <c r="A21" i="58"/>
  <c r="B21" i="58"/>
  <c r="C21" i="58"/>
  <c r="D21" i="58"/>
  <c r="A22" i="58"/>
  <c r="B22" i="58"/>
  <c r="C22" i="58"/>
  <c r="D22" i="58"/>
  <c r="A23" i="58"/>
  <c r="B23" i="58"/>
  <c r="C23" i="58"/>
  <c r="D23" i="58"/>
  <c r="A24" i="58"/>
  <c r="B24" i="58"/>
  <c r="C24" i="58"/>
  <c r="D24" i="58"/>
  <c r="A25" i="58"/>
  <c r="B25" i="58"/>
  <c r="C25" i="58"/>
  <c r="D25" i="58"/>
  <c r="A26" i="58"/>
  <c r="B26" i="58"/>
  <c r="C26" i="58"/>
  <c r="D26" i="58"/>
  <c r="A27" i="58"/>
  <c r="B27" i="58"/>
  <c r="C27" i="58"/>
  <c r="D27" i="58"/>
  <c r="A28" i="58"/>
  <c r="B28" i="58"/>
  <c r="C28" i="58"/>
  <c r="D28" i="58"/>
  <c r="A29" i="58"/>
  <c r="C29" i="58"/>
  <c r="D29" i="58"/>
  <c r="A30" i="58"/>
  <c r="B30" i="58"/>
  <c r="C30" i="58"/>
  <c r="D30" i="58"/>
  <c r="A31" i="58"/>
  <c r="B31" i="58"/>
  <c r="C31" i="58"/>
  <c r="D31" i="58"/>
  <c r="A32" i="58"/>
  <c r="B32" i="58"/>
  <c r="C32" i="58"/>
  <c r="D32" i="58"/>
  <c r="A33" i="58"/>
  <c r="B33" i="58"/>
  <c r="C33" i="58"/>
  <c r="D33" i="58"/>
  <c r="A34" i="58"/>
  <c r="C34" i="58"/>
  <c r="D34" i="58"/>
  <c r="A35" i="58"/>
  <c r="B35" i="58"/>
  <c r="C35" i="58"/>
  <c r="D35" i="58"/>
  <c r="A36" i="58"/>
  <c r="B36" i="58"/>
  <c r="C36" i="58"/>
  <c r="D36" i="58"/>
  <c r="A37" i="58"/>
  <c r="C37" i="58"/>
  <c r="D37" i="58"/>
  <c r="A38" i="58"/>
  <c r="B38" i="58"/>
  <c r="C38" i="58"/>
  <c r="D38" i="58"/>
  <c r="A39" i="58"/>
  <c r="C39" i="58"/>
  <c r="D39" i="58"/>
  <c r="A40" i="58"/>
  <c r="B40" i="58"/>
  <c r="C40" i="58"/>
  <c r="D40" i="58"/>
  <c r="A41" i="58"/>
  <c r="B41" i="58"/>
  <c r="C41" i="58"/>
  <c r="D41" i="58"/>
  <c r="A42" i="58"/>
  <c r="B42" i="58"/>
  <c r="C42" i="58"/>
  <c r="D42" i="58"/>
  <c r="A43" i="58"/>
  <c r="B43" i="58"/>
  <c r="C43" i="58"/>
  <c r="D43" i="58"/>
  <c r="A44" i="58"/>
  <c r="B44" i="58"/>
  <c r="C44" i="58"/>
  <c r="D44" i="58"/>
  <c r="A45" i="58"/>
  <c r="B45" i="58"/>
  <c r="C45" i="58"/>
  <c r="D45" i="58"/>
  <c r="A46" i="58"/>
  <c r="B46" i="58"/>
  <c r="C46" i="58"/>
  <c r="D46" i="58"/>
  <c r="A47" i="58"/>
  <c r="B47" i="58"/>
  <c r="C47" i="58"/>
  <c r="D47" i="58"/>
  <c r="A48" i="58"/>
  <c r="B48" i="58"/>
  <c r="C48" i="58"/>
  <c r="D48" i="58"/>
  <c r="A49" i="58"/>
  <c r="B49" i="58"/>
  <c r="C49" i="58"/>
  <c r="D49" i="58"/>
  <c r="B49" i="63"/>
  <c r="B47" i="63"/>
  <c r="B41" i="63"/>
  <c r="B40" i="63"/>
  <c r="B38" i="63"/>
  <c r="B35" i="63"/>
  <c r="B32" i="63"/>
  <c r="B31" i="63"/>
  <c r="B26" i="63"/>
  <c r="B25" i="63"/>
  <c r="B24" i="63"/>
  <c r="B23" i="63"/>
  <c r="B20" i="63"/>
  <c r="B19" i="63"/>
  <c r="B15" i="63"/>
  <c r="B14" i="63"/>
  <c r="B13" i="63"/>
  <c r="B12" i="63"/>
  <c r="B5" i="63"/>
  <c r="B4" i="63"/>
  <c r="B3" i="63"/>
  <c r="A2" i="63"/>
  <c r="B2" i="63"/>
  <c r="C2" i="63"/>
  <c r="D2" i="63"/>
  <c r="A3" i="63"/>
  <c r="C3" i="63"/>
  <c r="D3" i="63"/>
  <c r="A4" i="63"/>
  <c r="C4" i="63"/>
  <c r="D4" i="63"/>
  <c r="A5" i="63"/>
  <c r="C5" i="63"/>
  <c r="D5" i="63"/>
  <c r="A6" i="63"/>
  <c r="B6" i="63"/>
  <c r="C6" i="63"/>
  <c r="D6" i="63"/>
  <c r="A7" i="63"/>
  <c r="B7" i="63"/>
  <c r="C7" i="63"/>
  <c r="D7" i="63"/>
  <c r="A8" i="63"/>
  <c r="B8" i="63"/>
  <c r="C8" i="63"/>
  <c r="D8" i="63"/>
  <c r="A9" i="63"/>
  <c r="B9" i="63"/>
  <c r="C9" i="63"/>
  <c r="D9" i="63"/>
  <c r="A10" i="63"/>
  <c r="B10" i="63"/>
  <c r="C10" i="63"/>
  <c r="D10" i="63"/>
  <c r="A11" i="63"/>
  <c r="B11" i="63"/>
  <c r="C11" i="63"/>
  <c r="D11" i="63"/>
  <c r="A12" i="63"/>
  <c r="C12" i="63"/>
  <c r="D12" i="63"/>
  <c r="A13" i="63"/>
  <c r="C13" i="63"/>
  <c r="D13" i="63"/>
  <c r="A14" i="63"/>
  <c r="C14" i="63"/>
  <c r="D14" i="63"/>
  <c r="A15" i="63"/>
  <c r="C15" i="63"/>
  <c r="D15" i="63"/>
  <c r="A16" i="63"/>
  <c r="B16" i="63"/>
  <c r="C16" i="63"/>
  <c r="D16" i="63"/>
  <c r="A17" i="63"/>
  <c r="B17" i="63"/>
  <c r="C17" i="63"/>
  <c r="D17" i="63"/>
  <c r="A18" i="63"/>
  <c r="B18" i="63"/>
  <c r="C18" i="63"/>
  <c r="D18" i="63"/>
  <c r="A19" i="63"/>
  <c r="C19" i="63"/>
  <c r="D19" i="63"/>
  <c r="A20" i="63"/>
  <c r="C20" i="63"/>
  <c r="D20" i="63"/>
  <c r="A21" i="63"/>
  <c r="B21" i="63"/>
  <c r="C21" i="63"/>
  <c r="D21" i="63"/>
  <c r="A22" i="63"/>
  <c r="B22" i="63"/>
  <c r="C22" i="63"/>
  <c r="D22" i="63"/>
  <c r="A23" i="63"/>
  <c r="C23" i="63"/>
  <c r="D23" i="63"/>
  <c r="A24" i="63"/>
  <c r="C24" i="63"/>
  <c r="D24" i="63"/>
  <c r="A25" i="63"/>
  <c r="C25" i="63"/>
  <c r="D25" i="63"/>
  <c r="A26" i="63"/>
  <c r="C26" i="63"/>
  <c r="D26" i="63"/>
  <c r="A27" i="63"/>
  <c r="B27" i="63"/>
  <c r="C27" i="63"/>
  <c r="D27" i="63"/>
  <c r="A28" i="63"/>
  <c r="B28" i="63"/>
  <c r="C28" i="63"/>
  <c r="D28" i="63"/>
  <c r="A29" i="63"/>
  <c r="B29" i="63"/>
  <c r="C29" i="63"/>
  <c r="D29" i="63"/>
  <c r="A30" i="63"/>
  <c r="B30" i="63"/>
  <c r="C30" i="63"/>
  <c r="D30" i="63"/>
  <c r="A31" i="63"/>
  <c r="C31" i="63"/>
  <c r="D31" i="63"/>
  <c r="A32" i="63"/>
  <c r="C32" i="63"/>
  <c r="D32" i="63"/>
  <c r="A33" i="63"/>
  <c r="B33" i="63"/>
  <c r="C33" i="63"/>
  <c r="D33" i="63"/>
  <c r="A34" i="63"/>
  <c r="B34" i="63"/>
  <c r="C34" i="63"/>
  <c r="D34" i="63"/>
  <c r="A35" i="63"/>
  <c r="C35" i="63"/>
  <c r="D35" i="63"/>
  <c r="A36" i="63"/>
  <c r="B36" i="63"/>
  <c r="C36" i="63"/>
  <c r="D36" i="63"/>
  <c r="A37" i="63"/>
  <c r="B37" i="63"/>
  <c r="C37" i="63"/>
  <c r="D37" i="63"/>
  <c r="A38" i="63"/>
  <c r="C38" i="63"/>
  <c r="D38" i="63"/>
  <c r="A39" i="63"/>
  <c r="B39" i="63"/>
  <c r="C39" i="63"/>
  <c r="D39" i="63"/>
  <c r="A40" i="63"/>
  <c r="C40" i="63"/>
  <c r="D40" i="63"/>
  <c r="A41" i="63"/>
  <c r="C41" i="63"/>
  <c r="D41" i="63"/>
  <c r="A42" i="63"/>
  <c r="B42" i="63"/>
  <c r="C42" i="63"/>
  <c r="D42" i="63"/>
  <c r="A43" i="63"/>
  <c r="B43" i="63"/>
  <c r="C43" i="63"/>
  <c r="D43" i="63"/>
  <c r="A44" i="63"/>
  <c r="B44" i="63"/>
  <c r="C44" i="63"/>
  <c r="D44" i="63"/>
  <c r="A45" i="63"/>
  <c r="B45" i="63"/>
  <c r="C45" i="63"/>
  <c r="D45" i="63"/>
  <c r="A46" i="63"/>
  <c r="B46" i="63"/>
  <c r="C46" i="63"/>
  <c r="D46" i="63"/>
  <c r="A47" i="63"/>
  <c r="C47" i="63"/>
  <c r="D47" i="63"/>
  <c r="A48" i="63"/>
  <c r="B48" i="63"/>
  <c r="C48" i="63"/>
  <c r="D48" i="63"/>
  <c r="A49" i="63"/>
  <c r="C49" i="63"/>
  <c r="D49" i="63"/>
  <c r="B48" i="62"/>
  <c r="B40" i="62"/>
  <c r="B39" i="62"/>
  <c r="B25" i="62"/>
  <c r="B23" i="62"/>
  <c r="B22" i="62"/>
  <c r="B16" i="62"/>
  <c r="B15" i="62"/>
  <c r="B12" i="62"/>
  <c r="B10" i="62"/>
  <c r="A2" i="62"/>
  <c r="B2" i="62"/>
  <c r="C2" i="62"/>
  <c r="D2" i="62"/>
  <c r="A3" i="62"/>
  <c r="B3" i="62"/>
  <c r="C3" i="62"/>
  <c r="D3" i="62"/>
  <c r="A4" i="62"/>
  <c r="B4" i="62"/>
  <c r="C4" i="62"/>
  <c r="D4" i="62"/>
  <c r="A5" i="62"/>
  <c r="B5" i="62"/>
  <c r="C5" i="62"/>
  <c r="D5" i="62"/>
  <c r="A6" i="62"/>
  <c r="B6" i="62"/>
  <c r="C6" i="62"/>
  <c r="D6" i="62"/>
  <c r="A7" i="62"/>
  <c r="B7" i="62"/>
  <c r="C7" i="62"/>
  <c r="D7" i="62"/>
  <c r="A8" i="62"/>
  <c r="B8" i="62"/>
  <c r="C8" i="62"/>
  <c r="D8" i="62"/>
  <c r="A9" i="62"/>
  <c r="B9" i="62"/>
  <c r="C9" i="62"/>
  <c r="D9" i="62"/>
  <c r="A10" i="62"/>
  <c r="C10" i="62"/>
  <c r="D10" i="62"/>
  <c r="A11" i="62"/>
  <c r="B11" i="62"/>
  <c r="C11" i="62"/>
  <c r="D11" i="62"/>
  <c r="A12" i="62"/>
  <c r="C12" i="62"/>
  <c r="D12" i="62"/>
  <c r="A13" i="62"/>
  <c r="B13" i="62"/>
  <c r="C13" i="62"/>
  <c r="D13" i="62"/>
  <c r="A14" i="62"/>
  <c r="B14" i="62"/>
  <c r="C14" i="62"/>
  <c r="D14" i="62"/>
  <c r="A15" i="62"/>
  <c r="C15" i="62"/>
  <c r="D15" i="62"/>
  <c r="A16" i="62"/>
  <c r="C16" i="62"/>
  <c r="D16" i="62"/>
  <c r="A17" i="62"/>
  <c r="B17" i="62"/>
  <c r="C17" i="62"/>
  <c r="D17" i="62"/>
  <c r="A18" i="62"/>
  <c r="B18" i="62"/>
  <c r="C18" i="62"/>
  <c r="D18" i="62"/>
  <c r="A19" i="62"/>
  <c r="B19" i="62"/>
  <c r="C19" i="62"/>
  <c r="D19" i="62"/>
  <c r="A20" i="62"/>
  <c r="B20" i="62"/>
  <c r="C20" i="62"/>
  <c r="D20" i="62"/>
  <c r="A21" i="62"/>
  <c r="B21" i="62"/>
  <c r="C21" i="62"/>
  <c r="D21" i="62"/>
  <c r="A22" i="62"/>
  <c r="C22" i="62"/>
  <c r="D22" i="62"/>
  <c r="A23" i="62"/>
  <c r="C23" i="62"/>
  <c r="D23" i="62"/>
  <c r="A24" i="62"/>
  <c r="B24" i="62"/>
  <c r="C24" i="62"/>
  <c r="D24" i="62"/>
  <c r="A25" i="62"/>
  <c r="C25" i="62"/>
  <c r="D25" i="62"/>
  <c r="A26" i="62"/>
  <c r="B26" i="62"/>
  <c r="C26" i="62"/>
  <c r="D26" i="62"/>
  <c r="A27" i="62"/>
  <c r="B27" i="62"/>
  <c r="C27" i="62"/>
  <c r="D27" i="62"/>
  <c r="A28" i="62"/>
  <c r="B28" i="62"/>
  <c r="C28" i="62"/>
  <c r="D28" i="62"/>
  <c r="A29" i="62"/>
  <c r="B29" i="62"/>
  <c r="C29" i="62"/>
  <c r="D29" i="62"/>
  <c r="A30" i="62"/>
  <c r="B30" i="62"/>
  <c r="C30" i="62"/>
  <c r="D30" i="62"/>
  <c r="A31" i="62"/>
  <c r="B31" i="62"/>
  <c r="C31" i="62"/>
  <c r="D31" i="62"/>
  <c r="A32" i="62"/>
  <c r="B32" i="62"/>
  <c r="C32" i="62"/>
  <c r="D32" i="62"/>
  <c r="A33" i="62"/>
  <c r="B33" i="62"/>
  <c r="C33" i="62"/>
  <c r="D33" i="62"/>
  <c r="A34" i="62"/>
  <c r="B34" i="62"/>
  <c r="C34" i="62"/>
  <c r="D34" i="62"/>
  <c r="A35" i="62"/>
  <c r="B35" i="62"/>
  <c r="C35" i="62"/>
  <c r="D35" i="62"/>
  <c r="A36" i="62"/>
  <c r="B36" i="62"/>
  <c r="C36" i="62"/>
  <c r="D36" i="62"/>
  <c r="A37" i="62"/>
  <c r="B37" i="62"/>
  <c r="C37" i="62"/>
  <c r="D37" i="62"/>
  <c r="A38" i="62"/>
  <c r="B38" i="62"/>
  <c r="C38" i="62"/>
  <c r="D38" i="62"/>
  <c r="A39" i="62"/>
  <c r="C39" i="62"/>
  <c r="D39" i="62"/>
  <c r="A40" i="62"/>
  <c r="C40" i="62"/>
  <c r="D40" i="62"/>
  <c r="A41" i="62"/>
  <c r="B41" i="62"/>
  <c r="C41" i="62"/>
  <c r="D41" i="62"/>
  <c r="A42" i="62"/>
  <c r="B42" i="62"/>
  <c r="C42" i="62"/>
  <c r="D42" i="62"/>
  <c r="A43" i="62"/>
  <c r="B43" i="62"/>
  <c r="C43" i="62"/>
  <c r="D43" i="62"/>
  <c r="A44" i="62"/>
  <c r="B44" i="62"/>
  <c r="C44" i="62"/>
  <c r="D44" i="62"/>
  <c r="A45" i="62"/>
  <c r="B45" i="62"/>
  <c r="C45" i="62"/>
  <c r="D45" i="62"/>
  <c r="A46" i="62"/>
  <c r="B46" i="62"/>
  <c r="C46" i="62"/>
  <c r="D46" i="62"/>
  <c r="A47" i="62"/>
  <c r="B47" i="62"/>
  <c r="C47" i="62"/>
  <c r="D47" i="62"/>
  <c r="A48" i="62"/>
  <c r="C48" i="62"/>
  <c r="D48" i="62"/>
  <c r="A49" i="62"/>
  <c r="B49" i="62"/>
  <c r="C49" i="62"/>
  <c r="D49" i="62"/>
  <c r="B5" i="61"/>
  <c r="A2" i="61"/>
  <c r="B2" i="61"/>
  <c r="C2" i="61"/>
  <c r="D2" i="61"/>
  <c r="A3" i="61"/>
  <c r="B3" i="61"/>
  <c r="C3" i="61"/>
  <c r="D3" i="61"/>
  <c r="A4" i="61"/>
  <c r="B4" i="61"/>
  <c r="C4" i="61"/>
  <c r="D4" i="61"/>
  <c r="A5" i="61"/>
  <c r="C5" i="61"/>
  <c r="D5" i="61"/>
  <c r="A6" i="61"/>
  <c r="B6" i="61"/>
  <c r="C6" i="61"/>
  <c r="D6" i="61"/>
  <c r="A7" i="61"/>
  <c r="B7" i="61"/>
  <c r="C7" i="61"/>
  <c r="D7" i="61"/>
  <c r="A8" i="61"/>
  <c r="B8" i="61"/>
  <c r="C8" i="61"/>
  <c r="D8" i="61"/>
  <c r="A9" i="61"/>
  <c r="B9" i="61"/>
  <c r="C9" i="61"/>
  <c r="D9" i="61"/>
  <c r="A10" i="61"/>
  <c r="B10" i="61"/>
  <c r="C10" i="61"/>
  <c r="D10" i="61"/>
  <c r="A11" i="61"/>
  <c r="B11" i="61"/>
  <c r="C11" i="61"/>
  <c r="D11" i="61"/>
  <c r="A12" i="61"/>
  <c r="B12" i="61"/>
  <c r="C12" i="61"/>
  <c r="D12" i="61"/>
  <c r="A13" i="61"/>
  <c r="B13" i="61"/>
  <c r="C13" i="61"/>
  <c r="D13" i="61"/>
  <c r="A14" i="61"/>
  <c r="B14" i="61"/>
  <c r="C14" i="61"/>
  <c r="D14" i="61"/>
  <c r="A15" i="61"/>
  <c r="B15" i="61"/>
  <c r="C15" i="61"/>
  <c r="D15" i="61"/>
  <c r="A16" i="61"/>
  <c r="B16" i="61"/>
  <c r="C16" i="61"/>
  <c r="D16" i="61"/>
  <c r="A17" i="61"/>
  <c r="B17" i="61"/>
  <c r="C17" i="61"/>
  <c r="D17" i="61"/>
  <c r="A18" i="61"/>
  <c r="B18" i="61"/>
  <c r="C18" i="61"/>
  <c r="D18" i="61"/>
  <c r="A19" i="61"/>
  <c r="B19" i="61"/>
  <c r="C19" i="61"/>
  <c r="D19" i="61"/>
  <c r="A20" i="61"/>
  <c r="B20" i="61"/>
  <c r="C20" i="61"/>
  <c r="D20" i="61"/>
  <c r="A21" i="61"/>
  <c r="B21" i="61"/>
  <c r="C21" i="61"/>
  <c r="D21" i="61"/>
  <c r="A22" i="61"/>
  <c r="B22" i="61"/>
  <c r="C22" i="61"/>
  <c r="D22" i="61"/>
  <c r="A23" i="61"/>
  <c r="B23" i="61"/>
  <c r="C23" i="61"/>
  <c r="D23" i="61"/>
  <c r="A24" i="61"/>
  <c r="B24" i="61"/>
  <c r="C24" i="61"/>
  <c r="D24" i="61"/>
  <c r="A25" i="61"/>
  <c r="B25" i="61"/>
  <c r="C25" i="61"/>
  <c r="D25" i="61"/>
  <c r="A26" i="61"/>
  <c r="B26" i="61"/>
  <c r="C26" i="61"/>
  <c r="D26" i="61"/>
  <c r="A27" i="61"/>
  <c r="B27" i="61"/>
  <c r="C27" i="61"/>
  <c r="D27" i="61"/>
  <c r="A28" i="61"/>
  <c r="B28" i="61"/>
  <c r="C28" i="61"/>
  <c r="D28" i="61"/>
  <c r="A29" i="61"/>
  <c r="B29" i="61"/>
  <c r="C29" i="61"/>
  <c r="D29" i="61"/>
  <c r="A30" i="61"/>
  <c r="B30" i="61"/>
  <c r="C30" i="61"/>
  <c r="D30" i="61"/>
  <c r="A31" i="61"/>
  <c r="B31" i="61"/>
  <c r="C31" i="61"/>
  <c r="D31" i="61"/>
  <c r="A32" i="61"/>
  <c r="B32" i="61"/>
  <c r="C32" i="61"/>
  <c r="D32" i="61"/>
  <c r="A33" i="61"/>
  <c r="B33" i="61"/>
  <c r="C33" i="61"/>
  <c r="D33" i="61"/>
  <c r="A34" i="61"/>
  <c r="B34" i="61"/>
  <c r="C34" i="61"/>
  <c r="D34" i="61"/>
  <c r="A35" i="61"/>
  <c r="B35" i="61"/>
  <c r="C35" i="61"/>
  <c r="D35" i="61"/>
  <c r="A36" i="61"/>
  <c r="B36" i="61"/>
  <c r="C36" i="61"/>
  <c r="D36" i="61"/>
  <c r="A37" i="61"/>
  <c r="B37" i="61"/>
  <c r="C37" i="61"/>
  <c r="D37" i="61"/>
  <c r="A38" i="61"/>
  <c r="B38" i="61"/>
  <c r="C38" i="61"/>
  <c r="D38" i="61"/>
  <c r="A39" i="61"/>
  <c r="B39" i="61"/>
  <c r="C39" i="61"/>
  <c r="D39" i="61"/>
  <c r="A40" i="61"/>
  <c r="B40" i="61"/>
  <c r="C40" i="61"/>
  <c r="D40" i="61"/>
  <c r="A41" i="61"/>
  <c r="B41" i="61"/>
  <c r="C41" i="61"/>
  <c r="D41" i="61"/>
  <c r="A42" i="61"/>
  <c r="B42" i="61"/>
  <c r="C42" i="61"/>
  <c r="D42" i="61"/>
  <c r="A43" i="61"/>
  <c r="B43" i="61"/>
  <c r="C43" i="61"/>
  <c r="D43" i="61"/>
  <c r="A44" i="61"/>
  <c r="B44" i="61"/>
  <c r="C44" i="61"/>
  <c r="D44" i="61"/>
  <c r="A45" i="61"/>
  <c r="B45" i="61"/>
  <c r="C45" i="61"/>
  <c r="D45" i="61"/>
  <c r="A46" i="61"/>
  <c r="B46" i="61"/>
  <c r="C46" i="61"/>
  <c r="D46" i="61"/>
  <c r="A47" i="61"/>
  <c r="B47" i="61"/>
  <c r="C47" i="61"/>
  <c r="D47" i="61"/>
  <c r="A48" i="61"/>
  <c r="B48" i="61"/>
  <c r="C48" i="61"/>
  <c r="D48" i="61"/>
  <c r="A49" i="61"/>
  <c r="B49" i="61"/>
  <c r="C49" i="61"/>
  <c r="D49" i="61"/>
  <c r="B49" i="60"/>
  <c r="B48" i="60"/>
  <c r="B47" i="60"/>
  <c r="B46" i="60"/>
  <c r="B45" i="60"/>
  <c r="B43" i="60"/>
  <c r="B42" i="60"/>
  <c r="B41" i="60"/>
  <c r="B40" i="60"/>
  <c r="B39" i="60"/>
  <c r="B37" i="60"/>
  <c r="B36" i="60"/>
  <c r="B35" i="60"/>
  <c r="B34" i="60"/>
  <c r="B32" i="60"/>
  <c r="B30" i="60"/>
  <c r="B29" i="60"/>
  <c r="B28" i="60"/>
  <c r="B27" i="60"/>
  <c r="B26" i="60"/>
  <c r="B25" i="60"/>
  <c r="B24" i="60"/>
  <c r="B22" i="60"/>
  <c r="B21" i="60"/>
  <c r="B20" i="60"/>
  <c r="B19" i="60"/>
  <c r="B18" i="60"/>
  <c r="B16" i="60"/>
  <c r="B15" i="60"/>
  <c r="B13" i="60"/>
  <c r="B12" i="60"/>
  <c r="B10" i="60"/>
  <c r="B8" i="60"/>
  <c r="B7" i="60"/>
  <c r="B5" i="60"/>
  <c r="B4" i="60"/>
  <c r="B3" i="60"/>
  <c r="A2" i="60"/>
  <c r="B2" i="60"/>
  <c r="C2" i="60"/>
  <c r="D2" i="60"/>
  <c r="A3" i="60"/>
  <c r="C3" i="60"/>
  <c r="D3" i="60"/>
  <c r="A4" i="60"/>
  <c r="C4" i="60"/>
  <c r="D4" i="60"/>
  <c r="A5" i="60"/>
  <c r="C5" i="60"/>
  <c r="D5" i="60"/>
  <c r="A6" i="60"/>
  <c r="B6" i="60"/>
  <c r="C6" i="60"/>
  <c r="D6" i="60"/>
  <c r="A7" i="60"/>
  <c r="C7" i="60"/>
  <c r="D7" i="60"/>
  <c r="A8" i="60"/>
  <c r="C8" i="60"/>
  <c r="D8" i="60"/>
  <c r="A9" i="60"/>
  <c r="B9" i="60"/>
  <c r="C9" i="60"/>
  <c r="D9" i="60"/>
  <c r="A10" i="60"/>
  <c r="C10" i="60"/>
  <c r="D10" i="60"/>
  <c r="A11" i="60"/>
  <c r="B11" i="60"/>
  <c r="C11" i="60"/>
  <c r="D11" i="60"/>
  <c r="A12" i="60"/>
  <c r="C12" i="60"/>
  <c r="D12" i="60"/>
  <c r="A13" i="60"/>
  <c r="C13" i="60"/>
  <c r="D13" i="60"/>
  <c r="A14" i="60"/>
  <c r="B14" i="60"/>
  <c r="C14" i="60"/>
  <c r="D14" i="60"/>
  <c r="A15" i="60"/>
  <c r="C15" i="60"/>
  <c r="D15" i="60"/>
  <c r="A16" i="60"/>
  <c r="C16" i="60"/>
  <c r="D16" i="60"/>
  <c r="A17" i="60"/>
  <c r="B17" i="60"/>
  <c r="C17" i="60"/>
  <c r="D17" i="60"/>
  <c r="A18" i="60"/>
  <c r="C18" i="60"/>
  <c r="D18" i="60"/>
  <c r="A19" i="60"/>
  <c r="C19" i="60"/>
  <c r="D19" i="60"/>
  <c r="A20" i="60"/>
  <c r="C20" i="60"/>
  <c r="D20" i="60"/>
  <c r="A21" i="60"/>
  <c r="C21" i="60"/>
  <c r="D21" i="60"/>
  <c r="A22" i="60"/>
  <c r="C22" i="60"/>
  <c r="D22" i="60"/>
  <c r="A23" i="60"/>
  <c r="B23" i="60"/>
  <c r="C23" i="60"/>
  <c r="D23" i="60"/>
  <c r="A24" i="60"/>
  <c r="C24" i="60"/>
  <c r="D24" i="60"/>
  <c r="A25" i="60"/>
  <c r="C25" i="60"/>
  <c r="D25" i="60"/>
  <c r="A26" i="60"/>
  <c r="C26" i="60"/>
  <c r="D26" i="60"/>
  <c r="A27" i="60"/>
  <c r="C27" i="60"/>
  <c r="D27" i="60"/>
  <c r="A28" i="60"/>
  <c r="C28" i="60"/>
  <c r="D28" i="60"/>
  <c r="A29" i="60"/>
  <c r="C29" i="60"/>
  <c r="D29" i="60"/>
  <c r="A30" i="60"/>
  <c r="C30" i="60"/>
  <c r="D30" i="60"/>
  <c r="A31" i="60"/>
  <c r="B31" i="60"/>
  <c r="C31" i="60"/>
  <c r="D31" i="60"/>
  <c r="A32" i="60"/>
  <c r="C32" i="60"/>
  <c r="D32" i="60"/>
  <c r="A33" i="60"/>
  <c r="B33" i="60"/>
  <c r="C33" i="60"/>
  <c r="D33" i="60"/>
  <c r="A34" i="60"/>
  <c r="C34" i="60"/>
  <c r="D34" i="60"/>
  <c r="A35" i="60"/>
  <c r="C35" i="60"/>
  <c r="D35" i="60"/>
  <c r="A36" i="60"/>
  <c r="C36" i="60"/>
  <c r="D36" i="60"/>
  <c r="A37" i="60"/>
  <c r="C37" i="60"/>
  <c r="D37" i="60"/>
  <c r="A38" i="60"/>
  <c r="B38" i="60"/>
  <c r="C38" i="60"/>
  <c r="D38" i="60"/>
  <c r="A39" i="60"/>
  <c r="C39" i="60"/>
  <c r="D39" i="60"/>
  <c r="A40" i="60"/>
  <c r="C40" i="60"/>
  <c r="D40" i="60"/>
  <c r="A41" i="60"/>
  <c r="C41" i="60"/>
  <c r="D41" i="60"/>
  <c r="A42" i="60"/>
  <c r="C42" i="60"/>
  <c r="D42" i="60"/>
  <c r="A43" i="60"/>
  <c r="C43" i="60"/>
  <c r="D43" i="60"/>
  <c r="A44" i="60"/>
  <c r="B44" i="60"/>
  <c r="C44" i="60"/>
  <c r="D44" i="60"/>
  <c r="A45" i="60"/>
  <c r="C45" i="60"/>
  <c r="D45" i="60"/>
  <c r="A46" i="60"/>
  <c r="C46" i="60"/>
  <c r="D46" i="60"/>
  <c r="A47" i="60"/>
  <c r="C47" i="60"/>
  <c r="D47" i="60"/>
  <c r="A48" i="60"/>
  <c r="C48" i="60"/>
  <c r="D48" i="60"/>
  <c r="A49" i="60"/>
  <c r="C49" i="60"/>
  <c r="D49" i="60"/>
  <c r="B38" i="57"/>
  <c r="B32" i="57"/>
  <c r="B14" i="57"/>
  <c r="B10" i="57"/>
  <c r="B2" i="57"/>
  <c r="A2" i="57"/>
  <c r="C2" i="57"/>
  <c r="D2" i="57"/>
  <c r="A3" i="57"/>
  <c r="B3" i="57"/>
  <c r="C3" i="57"/>
  <c r="D3" i="57"/>
  <c r="A4" i="57"/>
  <c r="B4" i="57"/>
  <c r="C4" i="57"/>
  <c r="D4" i="57"/>
  <c r="A5" i="57"/>
  <c r="B5" i="57"/>
  <c r="C5" i="57"/>
  <c r="D5" i="57"/>
  <c r="A6" i="57"/>
  <c r="B6" i="57"/>
  <c r="C6" i="57"/>
  <c r="D6" i="57"/>
  <c r="A7" i="57"/>
  <c r="B7" i="57"/>
  <c r="C7" i="57"/>
  <c r="D7" i="57"/>
  <c r="A8" i="57"/>
  <c r="B8" i="57"/>
  <c r="C8" i="57"/>
  <c r="D8" i="57"/>
  <c r="A9" i="57"/>
  <c r="B9" i="57"/>
  <c r="C9" i="57"/>
  <c r="D9" i="57"/>
  <c r="A10" i="57"/>
  <c r="C10" i="57"/>
  <c r="D10" i="57"/>
  <c r="A11" i="57"/>
  <c r="B11" i="57"/>
  <c r="C11" i="57"/>
  <c r="D11" i="57"/>
  <c r="A12" i="57"/>
  <c r="B12" i="57"/>
  <c r="C12" i="57"/>
  <c r="D12" i="57"/>
  <c r="A13" i="57"/>
  <c r="B13" i="57"/>
  <c r="C13" i="57"/>
  <c r="D13" i="57"/>
  <c r="A14" i="57"/>
  <c r="C14" i="57"/>
  <c r="D14" i="57"/>
  <c r="A15" i="57"/>
  <c r="B15" i="57"/>
  <c r="C15" i="57"/>
  <c r="D15" i="57"/>
  <c r="A16" i="57"/>
  <c r="B16" i="57"/>
  <c r="C16" i="57"/>
  <c r="D16" i="57"/>
  <c r="A17" i="57"/>
  <c r="B17" i="57"/>
  <c r="C17" i="57"/>
  <c r="D17" i="57"/>
  <c r="A18" i="57"/>
  <c r="B18" i="57"/>
  <c r="C18" i="57"/>
  <c r="D18" i="57"/>
  <c r="A19" i="57"/>
  <c r="B19" i="57"/>
  <c r="C19" i="57"/>
  <c r="D19" i="57"/>
  <c r="A20" i="57"/>
  <c r="B20" i="57"/>
  <c r="C20" i="57"/>
  <c r="D20" i="57"/>
  <c r="A21" i="57"/>
  <c r="B21" i="57"/>
  <c r="C21" i="57"/>
  <c r="D21" i="57"/>
  <c r="A22" i="57"/>
  <c r="B22" i="57"/>
  <c r="C22" i="57"/>
  <c r="D22" i="57"/>
  <c r="A23" i="57"/>
  <c r="B23" i="57"/>
  <c r="C23" i="57"/>
  <c r="D23" i="57"/>
  <c r="A24" i="57"/>
  <c r="B24" i="57"/>
  <c r="C24" i="57"/>
  <c r="D24" i="57"/>
  <c r="A25" i="57"/>
  <c r="B25" i="57"/>
  <c r="C25" i="57"/>
  <c r="D25" i="57"/>
  <c r="A26" i="57"/>
  <c r="B26" i="57"/>
  <c r="C26" i="57"/>
  <c r="D26" i="57"/>
  <c r="A27" i="57"/>
  <c r="B27" i="57"/>
  <c r="C27" i="57"/>
  <c r="D27" i="57"/>
  <c r="A28" i="57"/>
  <c r="B28" i="57"/>
  <c r="C28" i="57"/>
  <c r="D28" i="57"/>
  <c r="A29" i="57"/>
  <c r="B29" i="57"/>
  <c r="C29" i="57"/>
  <c r="D29" i="57"/>
  <c r="A30" i="57"/>
  <c r="B30" i="57"/>
  <c r="C30" i="57"/>
  <c r="D30" i="57"/>
  <c r="A31" i="57"/>
  <c r="B31" i="57"/>
  <c r="C31" i="57"/>
  <c r="D31" i="57"/>
  <c r="A32" i="57"/>
  <c r="C32" i="57"/>
  <c r="D32" i="57"/>
  <c r="A33" i="57"/>
  <c r="B33" i="57"/>
  <c r="C33" i="57"/>
  <c r="D33" i="57"/>
  <c r="A34" i="57"/>
  <c r="B34" i="57"/>
  <c r="C34" i="57"/>
  <c r="D34" i="57"/>
  <c r="A35" i="57"/>
  <c r="B35" i="57"/>
  <c r="C35" i="57"/>
  <c r="D35" i="57"/>
  <c r="A36" i="57"/>
  <c r="B36" i="57"/>
  <c r="C36" i="57"/>
  <c r="D36" i="57"/>
  <c r="A37" i="57"/>
  <c r="B37" i="57"/>
  <c r="C37" i="57"/>
  <c r="D37" i="57"/>
  <c r="A38" i="57"/>
  <c r="C38" i="57"/>
  <c r="D38" i="57"/>
  <c r="A39" i="57"/>
  <c r="B39" i="57"/>
  <c r="C39" i="57"/>
  <c r="D39" i="57"/>
  <c r="A40" i="57"/>
  <c r="B40" i="57"/>
  <c r="C40" i="57"/>
  <c r="D40" i="57"/>
  <c r="A41" i="57"/>
  <c r="B41" i="57"/>
  <c r="C41" i="57"/>
  <c r="D41" i="57"/>
  <c r="A42" i="57"/>
  <c r="B42" i="57"/>
  <c r="C42" i="57"/>
  <c r="D42" i="57"/>
  <c r="A43" i="57"/>
  <c r="B43" i="57"/>
  <c r="C43" i="57"/>
  <c r="D43" i="57"/>
  <c r="A44" i="57"/>
  <c r="B44" i="57"/>
  <c r="C44" i="57"/>
  <c r="D44" i="57"/>
  <c r="A45" i="57"/>
  <c r="B45" i="57"/>
  <c r="C45" i="57"/>
  <c r="D45" i="57"/>
  <c r="A46" i="57"/>
  <c r="B46" i="57"/>
  <c r="C46" i="57"/>
  <c r="D46" i="57"/>
  <c r="A47" i="57"/>
  <c r="B47" i="57"/>
  <c r="C47" i="57"/>
  <c r="D47" i="57"/>
  <c r="A48" i="57"/>
  <c r="B48" i="57"/>
  <c r="C48" i="57"/>
  <c r="D48" i="57"/>
  <c r="A49" i="57"/>
  <c r="B49" i="57"/>
  <c r="C49" i="57"/>
  <c r="D49" i="57"/>
  <c r="B48" i="56"/>
  <c r="B33" i="56"/>
  <c r="B31" i="56"/>
  <c r="B22" i="56"/>
  <c r="B5" i="56"/>
  <c r="D49" i="56"/>
  <c r="C49" i="56"/>
  <c r="B49" i="56"/>
  <c r="A49" i="56"/>
  <c r="D48" i="56"/>
  <c r="C48" i="56"/>
  <c r="A48" i="56"/>
  <c r="D47" i="56"/>
  <c r="C47" i="56"/>
  <c r="B47" i="56"/>
  <c r="A47" i="56"/>
  <c r="D46" i="56"/>
  <c r="C46" i="56"/>
  <c r="B46" i="56"/>
  <c r="A46" i="56"/>
  <c r="D45" i="56"/>
  <c r="C45" i="56"/>
  <c r="B45" i="56"/>
  <c r="A45" i="56"/>
  <c r="D44" i="56"/>
  <c r="C44" i="56"/>
  <c r="B44" i="56"/>
  <c r="A44" i="56"/>
  <c r="D43" i="56"/>
  <c r="C43" i="56"/>
  <c r="B43" i="56"/>
  <c r="A43" i="56"/>
  <c r="D42" i="56"/>
  <c r="C42" i="56"/>
  <c r="B42" i="56"/>
  <c r="A42" i="56"/>
  <c r="D41" i="56"/>
  <c r="C41" i="56"/>
  <c r="B41" i="56"/>
  <c r="A41" i="56"/>
  <c r="D40" i="56"/>
  <c r="C40" i="56"/>
  <c r="B40" i="56"/>
  <c r="A40" i="56"/>
  <c r="D39" i="56"/>
  <c r="C39" i="56"/>
  <c r="B39" i="56"/>
  <c r="A39" i="56"/>
  <c r="D38" i="56"/>
  <c r="C38" i="56"/>
  <c r="B38" i="56"/>
  <c r="A38" i="56"/>
  <c r="D37" i="56"/>
  <c r="C37" i="56"/>
  <c r="B37" i="56"/>
  <c r="A37" i="56"/>
  <c r="D36" i="56"/>
  <c r="C36" i="56"/>
  <c r="B36" i="56"/>
  <c r="A36" i="56"/>
  <c r="D35" i="56"/>
  <c r="C35" i="56"/>
  <c r="B35" i="56"/>
  <c r="A35" i="56"/>
  <c r="D34" i="56"/>
  <c r="C34" i="56"/>
  <c r="B34" i="56"/>
  <c r="A34" i="56"/>
  <c r="D33" i="56"/>
  <c r="C33" i="56"/>
  <c r="A33" i="56"/>
  <c r="D32" i="56"/>
  <c r="C32" i="56"/>
  <c r="B32" i="56"/>
  <c r="A32" i="56"/>
  <c r="D31" i="56"/>
  <c r="C31" i="56"/>
  <c r="A31" i="56"/>
  <c r="D30" i="56"/>
  <c r="C30" i="56"/>
  <c r="B30" i="56"/>
  <c r="A30" i="56"/>
  <c r="D29" i="56"/>
  <c r="C29" i="56"/>
  <c r="B29" i="56"/>
  <c r="A29" i="56"/>
  <c r="D28" i="56"/>
  <c r="C28" i="56"/>
  <c r="B28" i="56"/>
  <c r="A28" i="56"/>
  <c r="D27" i="56"/>
  <c r="C27" i="56"/>
  <c r="B27" i="56"/>
  <c r="A27" i="56"/>
  <c r="D26" i="56"/>
  <c r="C26" i="56"/>
  <c r="B26" i="56"/>
  <c r="A26" i="56"/>
  <c r="D25" i="56"/>
  <c r="C25" i="56"/>
  <c r="B25" i="56"/>
  <c r="A25" i="56"/>
  <c r="D24" i="56"/>
  <c r="C24" i="56"/>
  <c r="B24" i="56"/>
  <c r="A24" i="56"/>
  <c r="D23" i="56"/>
  <c r="C23" i="56"/>
  <c r="B23" i="56"/>
  <c r="A23" i="56"/>
  <c r="D22" i="56"/>
  <c r="C22" i="56"/>
  <c r="A22" i="56"/>
  <c r="D21" i="56"/>
  <c r="C21" i="56"/>
  <c r="B21" i="56"/>
  <c r="A21" i="56"/>
  <c r="D20" i="56"/>
  <c r="C20" i="56"/>
  <c r="B20" i="56"/>
  <c r="A20" i="56"/>
  <c r="D19" i="56"/>
  <c r="C19" i="56"/>
  <c r="B19" i="56"/>
  <c r="A19" i="56"/>
  <c r="D18" i="56"/>
  <c r="C18" i="56"/>
  <c r="B18" i="56"/>
  <c r="A18" i="56"/>
  <c r="D17" i="56"/>
  <c r="C17" i="56"/>
  <c r="B17" i="56"/>
  <c r="A17" i="56"/>
  <c r="D16" i="56"/>
  <c r="C16" i="56"/>
  <c r="B16" i="56"/>
  <c r="A16" i="56"/>
  <c r="D15" i="56"/>
  <c r="C15" i="56"/>
  <c r="B15" i="56"/>
  <c r="A15" i="56"/>
  <c r="D14" i="56"/>
  <c r="C14" i="56"/>
  <c r="B14" i="56"/>
  <c r="A14" i="56"/>
  <c r="D13" i="56"/>
  <c r="C13" i="56"/>
  <c r="B13" i="56"/>
  <c r="A13" i="56"/>
  <c r="D12" i="56"/>
  <c r="C12" i="56"/>
  <c r="B12" i="56"/>
  <c r="A12" i="56"/>
  <c r="D11" i="56"/>
  <c r="C11" i="56"/>
  <c r="B11" i="56"/>
  <c r="A11" i="56"/>
  <c r="D10" i="56"/>
  <c r="C10" i="56"/>
  <c r="B10" i="56"/>
  <c r="A10" i="56"/>
  <c r="D9" i="56"/>
  <c r="C9" i="56"/>
  <c r="B9" i="56"/>
  <c r="A9" i="56"/>
  <c r="D8" i="56"/>
  <c r="C8" i="56"/>
  <c r="B8" i="56"/>
  <c r="A8" i="56"/>
  <c r="D7" i="56"/>
  <c r="C7" i="56"/>
  <c r="B7" i="56"/>
  <c r="A7" i="56"/>
  <c r="D6" i="56"/>
  <c r="C6" i="56"/>
  <c r="B6" i="56"/>
  <c r="A6" i="56"/>
  <c r="D5" i="56"/>
  <c r="C5" i="56"/>
  <c r="A5" i="56"/>
  <c r="D4" i="56"/>
  <c r="C4" i="56"/>
  <c r="B4" i="56"/>
  <c r="A4" i="56"/>
  <c r="D3" i="56"/>
  <c r="C3" i="56"/>
  <c r="B3" i="56"/>
  <c r="A3" i="56"/>
  <c r="D2" i="56"/>
  <c r="C2" i="56"/>
  <c r="B2" i="56"/>
  <c r="A2" i="56"/>
  <c r="B30" i="100"/>
  <c r="B14" i="99"/>
  <c r="B11" i="99"/>
  <c r="B2" i="99"/>
  <c r="B35" i="98"/>
  <c r="B30" i="98"/>
  <c r="B26" i="98"/>
  <c r="B8" i="98"/>
  <c r="B48" i="97"/>
  <c r="B46" i="97"/>
  <c r="B45" i="97"/>
  <c r="B43" i="97"/>
  <c r="B40" i="97"/>
  <c r="B39" i="97"/>
  <c r="B37" i="97"/>
  <c r="B36" i="97"/>
  <c r="B35" i="97"/>
  <c r="B34" i="97"/>
  <c r="B32" i="97"/>
  <c r="B31" i="97"/>
  <c r="B30" i="97"/>
  <c r="B29" i="97"/>
  <c r="B27" i="97"/>
  <c r="B26" i="97"/>
  <c r="B25" i="97"/>
  <c r="B21" i="97"/>
  <c r="B19" i="97"/>
  <c r="B17" i="97"/>
  <c r="B13" i="97"/>
  <c r="B12" i="97"/>
  <c r="B10" i="97"/>
  <c r="B8" i="97"/>
  <c r="B6" i="97"/>
  <c r="B5" i="97"/>
  <c r="B4" i="97"/>
  <c r="B3" i="97"/>
  <c r="B2" i="97"/>
  <c r="B49" i="96"/>
  <c r="B48" i="96"/>
  <c r="B46" i="96"/>
  <c r="B45" i="96"/>
  <c r="B43" i="96"/>
  <c r="B42" i="96"/>
  <c r="B41" i="96"/>
  <c r="B40" i="96"/>
  <c r="B39" i="96"/>
  <c r="B38" i="96"/>
  <c r="B37" i="96"/>
  <c r="B36" i="96"/>
  <c r="B35" i="96"/>
  <c r="B34" i="96"/>
  <c r="B33" i="96"/>
  <c r="B32" i="96"/>
  <c r="B31" i="96"/>
  <c r="B30" i="96"/>
  <c r="B29" i="96"/>
  <c r="B28" i="96"/>
  <c r="B27" i="96"/>
  <c r="B26" i="96"/>
  <c r="B25" i="96"/>
  <c r="B24" i="96"/>
  <c r="B23" i="96"/>
  <c r="B22" i="96"/>
  <c r="B21" i="96"/>
  <c r="B20" i="96"/>
  <c r="B19" i="96"/>
  <c r="B18" i="96"/>
  <c r="B17" i="96"/>
  <c r="B16" i="96"/>
  <c r="B15" i="96"/>
  <c r="B14" i="96"/>
  <c r="B13" i="96"/>
  <c r="B12" i="96"/>
  <c r="B11" i="96"/>
  <c r="B10" i="96"/>
  <c r="B9" i="96"/>
  <c r="B8" i="96"/>
  <c r="B7" i="96"/>
  <c r="B6" i="96"/>
  <c r="B5" i="96"/>
  <c r="B4" i="96"/>
  <c r="B3" i="96"/>
  <c r="B2" i="96"/>
  <c r="B49" i="95"/>
  <c r="B48" i="95"/>
  <c r="B47" i="95"/>
  <c r="B46" i="95"/>
  <c r="B44" i="95"/>
  <c r="B43" i="95"/>
  <c r="B42" i="95"/>
  <c r="B41" i="95"/>
  <c r="B40" i="95"/>
  <c r="B39" i="95"/>
  <c r="B38" i="95"/>
  <c r="B37" i="95"/>
  <c r="B36" i="95"/>
  <c r="B35" i="95"/>
  <c r="B34" i="95"/>
  <c r="B33" i="95"/>
  <c r="B32" i="95"/>
  <c r="B31" i="95"/>
  <c r="B30" i="95"/>
  <c r="B29" i="95"/>
  <c r="B28" i="95"/>
  <c r="B26" i="95"/>
  <c r="B25" i="95"/>
  <c r="B24" i="95"/>
  <c r="B23" i="95"/>
  <c r="B22" i="95"/>
  <c r="B21" i="95"/>
  <c r="B20" i="95"/>
  <c r="B19" i="95"/>
  <c r="B17" i="95"/>
  <c r="B15" i="95"/>
  <c r="B14" i="95"/>
  <c r="B13" i="95"/>
  <c r="B12" i="95"/>
  <c r="B10" i="95"/>
  <c r="B9" i="95"/>
  <c r="B8" i="95"/>
  <c r="B7" i="95"/>
  <c r="B6" i="95"/>
  <c r="B4" i="95"/>
  <c r="B3" i="95"/>
  <c r="B2" i="95"/>
  <c r="B46" i="94"/>
  <c r="B43" i="94"/>
  <c r="B35" i="94"/>
  <c r="B29" i="94"/>
  <c r="B22" i="94"/>
  <c r="B18" i="94"/>
  <c r="B47" i="93"/>
  <c r="B36" i="93"/>
  <c r="B10" i="93"/>
  <c r="B48" i="92"/>
  <c r="B47" i="92"/>
  <c r="B46" i="92"/>
  <c r="B45" i="92"/>
  <c r="B41" i="92"/>
  <c r="B40" i="92"/>
  <c r="B39" i="92"/>
  <c r="B37" i="92"/>
  <c r="B35" i="92"/>
  <c r="B33" i="92"/>
  <c r="B32" i="92"/>
  <c r="B29" i="92"/>
  <c r="B28" i="92"/>
  <c r="B27" i="92"/>
  <c r="B26" i="92"/>
  <c r="B25" i="92"/>
  <c r="B24" i="92"/>
  <c r="B21" i="92"/>
  <c r="B19" i="92"/>
  <c r="B17" i="92"/>
  <c r="B15" i="92"/>
  <c r="B14" i="92"/>
  <c r="B13" i="92"/>
  <c r="B11" i="92"/>
  <c r="B10" i="92"/>
  <c r="B9" i="92"/>
  <c r="B8" i="92"/>
  <c r="B6" i="92"/>
  <c r="B4" i="92"/>
  <c r="B49" i="91"/>
  <c r="B48" i="91"/>
  <c r="B47" i="91"/>
  <c r="B45" i="91"/>
  <c r="B43" i="91"/>
  <c r="B42" i="91"/>
  <c r="B41" i="91"/>
  <c r="B40" i="91"/>
  <c r="B39" i="91"/>
  <c r="B38" i="91"/>
  <c r="B37" i="91"/>
  <c r="B36" i="91"/>
  <c r="B35" i="91"/>
  <c r="B32" i="91"/>
  <c r="B31" i="91"/>
  <c r="B30" i="91"/>
  <c r="B29" i="91"/>
  <c r="B28" i="91"/>
  <c r="B27" i="91"/>
  <c r="B26" i="91"/>
  <c r="B25" i="91"/>
  <c r="B24" i="91"/>
  <c r="B22" i="91"/>
  <c r="B21" i="91"/>
  <c r="B20" i="91"/>
  <c r="B19" i="91"/>
  <c r="B18" i="91"/>
  <c r="B17" i="91"/>
  <c r="B16" i="91"/>
  <c r="B15" i="91"/>
  <c r="B14" i="91"/>
  <c r="B13" i="91"/>
  <c r="B12" i="91"/>
  <c r="B11" i="91"/>
  <c r="B10" i="91"/>
  <c r="B9" i="91"/>
  <c r="B8" i="91"/>
  <c r="B7" i="91"/>
  <c r="B6" i="91"/>
  <c r="B5" i="91"/>
  <c r="B4" i="91"/>
  <c r="B3" i="91"/>
  <c r="B2" i="91"/>
  <c r="B46" i="90"/>
  <c r="B45" i="90"/>
  <c r="B38" i="90"/>
  <c r="B35" i="90"/>
  <c r="B34" i="90"/>
  <c r="B29" i="90"/>
  <c r="B22" i="90"/>
  <c r="B17" i="90"/>
  <c r="B11" i="90"/>
  <c r="B9" i="90"/>
  <c r="B8" i="90"/>
  <c r="B7" i="90"/>
  <c r="B6" i="90"/>
  <c r="B2" i="90"/>
  <c r="B49" i="89"/>
  <c r="B48" i="89"/>
  <c r="B47" i="89"/>
  <c r="B46" i="89"/>
  <c r="B45" i="89"/>
  <c r="B43" i="89"/>
  <c r="B42" i="89"/>
  <c r="B41" i="89"/>
  <c r="B40" i="89"/>
  <c r="B39" i="89"/>
  <c r="B37" i="89"/>
  <c r="B35" i="89"/>
  <c r="B34" i="89"/>
  <c r="B33" i="89"/>
  <c r="B31" i="89"/>
  <c r="B30" i="89"/>
  <c r="B29" i="89"/>
  <c r="B28" i="89"/>
  <c r="B27" i="89"/>
  <c r="B26" i="89"/>
  <c r="B25" i="89"/>
  <c r="B23" i="89"/>
  <c r="B22" i="89"/>
  <c r="B21" i="89"/>
  <c r="B20" i="89"/>
  <c r="B17" i="89"/>
  <c r="B16" i="89"/>
  <c r="B15" i="89"/>
  <c r="B14" i="89"/>
  <c r="B13" i="89"/>
  <c r="B12" i="89"/>
  <c r="B10" i="89"/>
  <c r="B9" i="89"/>
  <c r="B8" i="89"/>
  <c r="B5" i="89"/>
  <c r="B4" i="89"/>
  <c r="B3" i="89"/>
  <c r="B2" i="89"/>
  <c r="B46" i="88"/>
  <c r="B45" i="88"/>
  <c r="B38" i="88"/>
  <c r="B36" i="88"/>
  <c r="B35" i="88"/>
  <c r="B22" i="88"/>
  <c r="B21" i="88"/>
  <c r="B20" i="88"/>
  <c r="B18" i="88"/>
  <c r="B16" i="88"/>
  <c r="B12" i="88"/>
  <c r="B3" i="88"/>
  <c r="B2" i="88"/>
  <c r="B35" i="87"/>
  <c r="B30" i="87"/>
  <c r="B27" i="87"/>
  <c r="B25" i="87"/>
  <c r="B23" i="87"/>
  <c r="B22" i="87"/>
  <c r="B21" i="87"/>
  <c r="B20" i="87"/>
  <c r="B19" i="87"/>
  <c r="B18" i="87"/>
  <c r="B17" i="87"/>
  <c r="B15" i="87"/>
  <c r="B14" i="87"/>
  <c r="B12" i="87"/>
  <c r="B11" i="87"/>
  <c r="B6" i="87"/>
  <c r="B5" i="87"/>
  <c r="B49" i="86"/>
  <c r="B48" i="86"/>
  <c r="B47" i="86"/>
  <c r="B46" i="86"/>
  <c r="B37" i="86"/>
  <c r="B33" i="86"/>
  <c r="B29" i="86"/>
  <c r="B28" i="86"/>
  <c r="B26" i="86"/>
  <c r="B24" i="86"/>
  <c r="B23" i="86"/>
  <c r="B20" i="86"/>
  <c r="B12" i="86"/>
  <c r="B14" i="86"/>
  <c r="B8" i="86"/>
  <c r="J97" i="37" l="1"/>
  <c r="G12" i="126"/>
  <c r="G14" i="126" s="1"/>
  <c r="G15" i="126" s="1"/>
  <c r="I12" i="125"/>
  <c r="I14" i="125" s="1"/>
  <c r="I15" i="125" s="1"/>
  <c r="N30" i="37"/>
  <c r="I12" i="127"/>
  <c r="I14" i="127" s="1"/>
  <c r="I15" i="127" s="1"/>
  <c r="N96" i="37"/>
  <c r="H12" i="130"/>
  <c r="H14" i="130" s="1"/>
  <c r="H15" i="130" s="1"/>
  <c r="J99" i="37"/>
  <c r="G12" i="125"/>
  <c r="G14" i="125" s="1"/>
  <c r="G15" i="125" s="1"/>
  <c r="F30" i="37"/>
  <c r="H12" i="124"/>
  <c r="H14" i="124" s="1"/>
  <c r="H15" i="124" s="1"/>
  <c r="J28" i="37"/>
  <c r="I12" i="129"/>
  <c r="I14" i="129" s="1"/>
  <c r="I15" i="129" s="1"/>
  <c r="N97" i="37"/>
  <c r="G12" i="127"/>
  <c r="G14" i="127" s="1"/>
  <c r="G15" i="127" s="1"/>
  <c r="F96" i="37"/>
  <c r="G12" i="128"/>
  <c r="G14" i="128" s="1"/>
  <c r="G15" i="128" s="1"/>
  <c r="F71" i="37"/>
  <c r="G12" i="129"/>
  <c r="G14" i="129" s="1"/>
  <c r="G15" i="129" s="1"/>
  <c r="F97" i="37"/>
  <c r="I12" i="126"/>
  <c r="I14" i="126" s="1"/>
  <c r="I15" i="126" s="1"/>
  <c r="N100" i="37"/>
  <c r="H12" i="127"/>
  <c r="H14" i="127" s="1"/>
  <c r="H15" i="127" s="1"/>
  <c r="J96" i="37"/>
  <c r="H12" i="125"/>
  <c r="H14" i="125" s="1"/>
  <c r="H15" i="125" s="1"/>
  <c r="J30" i="37"/>
  <c r="G12" i="130"/>
  <c r="G14" i="130" s="1"/>
  <c r="G15" i="130" s="1"/>
  <c r="F99" i="37"/>
  <c r="H12" i="128"/>
  <c r="H14" i="128" s="1"/>
  <c r="H15" i="128" s="1"/>
  <c r="J71" i="37"/>
  <c r="H12" i="126"/>
  <c r="H14" i="126" s="1"/>
  <c r="H15" i="126" s="1"/>
  <c r="J100" i="37"/>
  <c r="I12" i="130"/>
  <c r="I14" i="130" s="1"/>
  <c r="I15" i="130" s="1"/>
  <c r="N99" i="37"/>
  <c r="I12" i="124"/>
  <c r="I14" i="124" s="1"/>
  <c r="I15" i="124" s="1"/>
  <c r="N28" i="37"/>
  <c r="P25" i="101"/>
  <c r="P53" i="101" s="1"/>
  <c r="O53" i="101"/>
  <c r="G12" i="124"/>
  <c r="G14" i="124" s="1"/>
  <c r="G15" i="124" s="1"/>
  <c r="F28" i="37"/>
  <c r="B26" i="108" l="1"/>
  <c r="B44" i="108"/>
  <c r="B46" i="108"/>
  <c r="N25" i="101"/>
  <c r="AD43" i="101"/>
  <c r="AA62" i="101" s="1"/>
  <c r="AD44" i="101"/>
  <c r="AA63" i="101" s="1"/>
  <c r="AD45" i="101"/>
  <c r="AA64" i="101" s="1"/>
  <c r="AD46" i="101"/>
  <c r="AA65" i="101" s="1"/>
  <c r="AD47" i="101"/>
  <c r="AA66" i="101" s="1"/>
  <c r="AD48" i="101"/>
  <c r="AA67" i="101" s="1"/>
  <c r="AD49" i="101"/>
  <c r="AA68" i="101" s="1"/>
  <c r="AD50" i="101"/>
  <c r="AA69" i="101" s="1"/>
  <c r="AD51" i="101"/>
  <c r="AA70" i="101" s="1"/>
  <c r="AD52" i="101"/>
  <c r="AA71" i="101" s="1"/>
  <c r="AD55" i="101"/>
  <c r="AA74" i="101" s="1"/>
  <c r="AD53" i="101"/>
  <c r="AA72" i="101" s="1"/>
  <c r="AD56" i="101"/>
  <c r="AA75" i="101" s="1"/>
  <c r="B2" i="116"/>
  <c r="C2" i="116"/>
  <c r="D2" i="116"/>
  <c r="B3" i="116"/>
  <c r="C3" i="116"/>
  <c r="D3" i="116"/>
  <c r="C4" i="116"/>
  <c r="D4" i="116"/>
  <c r="B5" i="116"/>
  <c r="C5" i="116"/>
  <c r="D5" i="116"/>
  <c r="B6" i="116"/>
  <c r="C6" i="116"/>
  <c r="D6" i="116"/>
  <c r="B7" i="116"/>
  <c r="C7" i="116"/>
  <c r="D7" i="116"/>
  <c r="B8" i="116"/>
  <c r="C8" i="116"/>
  <c r="D8" i="116"/>
  <c r="B9" i="116"/>
  <c r="C9" i="116"/>
  <c r="D9" i="116"/>
  <c r="B10" i="116"/>
  <c r="C10" i="116"/>
  <c r="D10" i="116"/>
  <c r="B11" i="116"/>
  <c r="C11" i="116"/>
  <c r="D11" i="116"/>
  <c r="B12" i="116"/>
  <c r="C12" i="116"/>
  <c r="D12" i="116"/>
  <c r="B13" i="116"/>
  <c r="C13" i="116"/>
  <c r="D13" i="116"/>
  <c r="B14" i="116"/>
  <c r="C14" i="116"/>
  <c r="D14" i="116"/>
  <c r="B15" i="116"/>
  <c r="C15" i="116"/>
  <c r="D15" i="116"/>
  <c r="B16" i="116"/>
  <c r="C16" i="116"/>
  <c r="D16" i="116"/>
  <c r="B17" i="116"/>
  <c r="C17" i="116"/>
  <c r="D17" i="116"/>
  <c r="B18" i="116"/>
  <c r="C18" i="116"/>
  <c r="D18" i="116"/>
  <c r="B19" i="116"/>
  <c r="C19" i="116"/>
  <c r="D19" i="116"/>
  <c r="B20" i="116"/>
  <c r="C20" i="116"/>
  <c r="D20" i="116"/>
  <c r="C21" i="116"/>
  <c r="D21" i="116"/>
  <c r="C22" i="116"/>
  <c r="D22" i="116"/>
  <c r="C23" i="116"/>
  <c r="D23" i="116"/>
  <c r="C24" i="116"/>
  <c r="D24" i="116"/>
  <c r="C25" i="116"/>
  <c r="D25" i="116"/>
  <c r="B26" i="116"/>
  <c r="C26" i="116"/>
  <c r="D26" i="116"/>
  <c r="B27" i="116"/>
  <c r="C27" i="116"/>
  <c r="D27" i="116"/>
  <c r="B28" i="116"/>
  <c r="C28" i="116"/>
  <c r="D28" i="116"/>
  <c r="B29" i="116"/>
  <c r="C29" i="116"/>
  <c r="D29" i="116"/>
  <c r="B30" i="116"/>
  <c r="C30" i="116"/>
  <c r="D30" i="116"/>
  <c r="B31" i="116"/>
  <c r="C31" i="116"/>
  <c r="D31" i="116"/>
  <c r="B32" i="116"/>
  <c r="C32" i="116"/>
  <c r="D32" i="116"/>
  <c r="B33" i="116"/>
  <c r="C33" i="116"/>
  <c r="D33" i="116"/>
  <c r="B34" i="116"/>
  <c r="C34" i="116"/>
  <c r="D34" i="116"/>
  <c r="B35" i="116"/>
  <c r="C35" i="116"/>
  <c r="D35" i="116"/>
  <c r="B36" i="116"/>
  <c r="C36" i="116"/>
  <c r="D36" i="116"/>
  <c r="C37" i="116"/>
  <c r="D37" i="116"/>
  <c r="C38" i="116"/>
  <c r="D38" i="116"/>
  <c r="B39" i="116"/>
  <c r="C39" i="116"/>
  <c r="D39" i="116"/>
  <c r="B40" i="116"/>
  <c r="C40" i="116"/>
  <c r="D40" i="116"/>
  <c r="C41" i="116"/>
  <c r="D41" i="116"/>
  <c r="C42" i="116"/>
  <c r="D42" i="116"/>
  <c r="C43" i="116"/>
  <c r="D43" i="116"/>
  <c r="B44" i="116"/>
  <c r="C44" i="116"/>
  <c r="D44" i="116"/>
  <c r="B45" i="116"/>
  <c r="C45" i="116"/>
  <c r="D45" i="116"/>
  <c r="C46" i="116"/>
  <c r="D46" i="116"/>
  <c r="B47" i="116"/>
  <c r="C47" i="116"/>
  <c r="D47" i="116"/>
  <c r="B48" i="116"/>
  <c r="C48" i="116"/>
  <c r="D48" i="116"/>
  <c r="C49" i="116"/>
  <c r="D49" i="116"/>
  <c r="C2" i="115"/>
  <c r="D2" i="115"/>
  <c r="C3" i="115"/>
  <c r="D3" i="115"/>
  <c r="B4" i="115"/>
  <c r="C4" i="115"/>
  <c r="D4" i="115"/>
  <c r="C5" i="115"/>
  <c r="D5" i="115"/>
  <c r="C6" i="115"/>
  <c r="D6" i="115"/>
  <c r="C7" i="115"/>
  <c r="D7" i="115"/>
  <c r="C8" i="115"/>
  <c r="D8" i="115"/>
  <c r="C9" i="115"/>
  <c r="D9" i="115"/>
  <c r="C10" i="115"/>
  <c r="D10" i="115"/>
  <c r="C11" i="115"/>
  <c r="D11" i="115"/>
  <c r="C12" i="115"/>
  <c r="D12" i="115"/>
  <c r="C13" i="115"/>
  <c r="D13" i="115"/>
  <c r="C14" i="115"/>
  <c r="D14" i="115"/>
  <c r="C15" i="115"/>
  <c r="D15" i="115"/>
  <c r="C16" i="115"/>
  <c r="D16" i="115"/>
  <c r="C17" i="115"/>
  <c r="D17" i="115"/>
  <c r="C18" i="115"/>
  <c r="D18" i="115"/>
  <c r="C19" i="115"/>
  <c r="D19" i="115"/>
  <c r="C20" i="115"/>
  <c r="D20" i="115"/>
  <c r="C21" i="115"/>
  <c r="D21" i="115"/>
  <c r="C22" i="115"/>
  <c r="D22" i="115"/>
  <c r="B23" i="115"/>
  <c r="C23" i="115"/>
  <c r="D23" i="115"/>
  <c r="C24" i="115"/>
  <c r="D24" i="115"/>
  <c r="B25" i="115"/>
  <c r="C25" i="115"/>
  <c r="D25" i="115"/>
  <c r="C26" i="115"/>
  <c r="D26" i="115"/>
  <c r="C27" i="115"/>
  <c r="D27" i="115"/>
  <c r="C28" i="115"/>
  <c r="D28" i="115"/>
  <c r="C29" i="115"/>
  <c r="D29" i="115"/>
  <c r="C30" i="115"/>
  <c r="D30" i="115"/>
  <c r="C31" i="115"/>
  <c r="D31" i="115"/>
  <c r="C32" i="115"/>
  <c r="D32" i="115"/>
  <c r="C33" i="115"/>
  <c r="D33" i="115"/>
  <c r="C34" i="115"/>
  <c r="D34" i="115"/>
  <c r="C35" i="115"/>
  <c r="D35" i="115"/>
  <c r="C36" i="115"/>
  <c r="D36" i="115"/>
  <c r="C37" i="115"/>
  <c r="D37" i="115"/>
  <c r="B38" i="115"/>
  <c r="C38" i="115"/>
  <c r="D38" i="115"/>
  <c r="C39" i="115"/>
  <c r="D39" i="115"/>
  <c r="C40" i="115"/>
  <c r="D40" i="115"/>
  <c r="C41" i="115"/>
  <c r="D41" i="115"/>
  <c r="C42" i="115"/>
  <c r="D42" i="115"/>
  <c r="C43" i="115"/>
  <c r="D43" i="115"/>
  <c r="B44" i="115"/>
  <c r="C44" i="115"/>
  <c r="D44" i="115"/>
  <c r="C45" i="115"/>
  <c r="D45" i="115"/>
  <c r="C46" i="115"/>
  <c r="D46" i="115"/>
  <c r="C47" i="115"/>
  <c r="D47" i="115"/>
  <c r="C48" i="115"/>
  <c r="D48" i="115"/>
  <c r="B49" i="115"/>
  <c r="C49" i="115"/>
  <c r="D49" i="115"/>
  <c r="B2" i="114"/>
  <c r="C2" i="114"/>
  <c r="D2" i="114"/>
  <c r="B3" i="114"/>
  <c r="C3" i="114"/>
  <c r="D3" i="114"/>
  <c r="B4" i="114"/>
  <c r="C4" i="114"/>
  <c r="D4" i="114"/>
  <c r="B5" i="114"/>
  <c r="C5" i="114"/>
  <c r="D5" i="114"/>
  <c r="B6" i="114"/>
  <c r="C6" i="114"/>
  <c r="D6" i="114"/>
  <c r="B7" i="114"/>
  <c r="C7" i="114"/>
  <c r="D7" i="114"/>
  <c r="C8" i="114"/>
  <c r="D8" i="114"/>
  <c r="B9" i="114"/>
  <c r="C9" i="114"/>
  <c r="D9" i="114"/>
  <c r="B10" i="114"/>
  <c r="C10" i="114"/>
  <c r="D10" i="114"/>
  <c r="B11" i="114"/>
  <c r="C11" i="114"/>
  <c r="D11" i="114"/>
  <c r="B12" i="114"/>
  <c r="C12" i="114"/>
  <c r="D12" i="114"/>
  <c r="B13" i="114"/>
  <c r="C13" i="114"/>
  <c r="D13" i="114"/>
  <c r="B14" i="114"/>
  <c r="C14" i="114"/>
  <c r="D14" i="114"/>
  <c r="B15" i="114"/>
  <c r="C15" i="114"/>
  <c r="D15" i="114"/>
  <c r="C16" i="114"/>
  <c r="D16" i="114"/>
  <c r="C17" i="114"/>
  <c r="D17" i="114"/>
  <c r="C18" i="114"/>
  <c r="D18" i="114"/>
  <c r="B19" i="114"/>
  <c r="C19" i="114"/>
  <c r="D19" i="114"/>
  <c r="C20" i="114"/>
  <c r="D20" i="114"/>
  <c r="B21" i="114"/>
  <c r="C21" i="114"/>
  <c r="D21" i="114"/>
  <c r="B22" i="114"/>
  <c r="C22" i="114"/>
  <c r="D22" i="114"/>
  <c r="B23" i="114"/>
  <c r="C23" i="114"/>
  <c r="D23" i="114"/>
  <c r="B24" i="114"/>
  <c r="C24" i="114"/>
  <c r="D24" i="114"/>
  <c r="B25" i="114"/>
  <c r="C25" i="114"/>
  <c r="D25" i="114"/>
  <c r="B26" i="114"/>
  <c r="C26" i="114"/>
  <c r="D26" i="114"/>
  <c r="B27" i="114"/>
  <c r="C27" i="114"/>
  <c r="D27" i="114"/>
  <c r="B28" i="114"/>
  <c r="C28" i="114"/>
  <c r="D28" i="114"/>
  <c r="C29" i="114"/>
  <c r="D29" i="114"/>
  <c r="C30" i="114"/>
  <c r="D30" i="114"/>
  <c r="B31" i="114"/>
  <c r="C31" i="114"/>
  <c r="D31" i="114"/>
  <c r="B32" i="114"/>
  <c r="C32" i="114"/>
  <c r="D32" i="114"/>
  <c r="B33" i="114"/>
  <c r="C33" i="114"/>
  <c r="D33" i="114"/>
  <c r="C34" i="114"/>
  <c r="D34" i="114"/>
  <c r="B35" i="114"/>
  <c r="C35" i="114"/>
  <c r="D35" i="114"/>
  <c r="B36" i="114"/>
  <c r="C36" i="114"/>
  <c r="D36" i="114"/>
  <c r="B37" i="114"/>
  <c r="C37" i="114"/>
  <c r="D37" i="114"/>
  <c r="B38" i="114"/>
  <c r="C38" i="114"/>
  <c r="D38" i="114"/>
  <c r="C39" i="114"/>
  <c r="D39" i="114"/>
  <c r="B40" i="114"/>
  <c r="C40" i="114"/>
  <c r="D40" i="114"/>
  <c r="C41" i="114"/>
  <c r="D41" i="114"/>
  <c r="B42" i="114"/>
  <c r="C42" i="114"/>
  <c r="D42" i="114"/>
  <c r="B43" i="114"/>
  <c r="C43" i="114"/>
  <c r="D43" i="114"/>
  <c r="B44" i="114"/>
  <c r="C44" i="114"/>
  <c r="D44" i="114"/>
  <c r="C45" i="114"/>
  <c r="D45" i="114"/>
  <c r="B46" i="114"/>
  <c r="C46" i="114"/>
  <c r="D46" i="114"/>
  <c r="B47" i="114"/>
  <c r="C47" i="114"/>
  <c r="D47" i="114"/>
  <c r="B48" i="114"/>
  <c r="C48" i="114"/>
  <c r="D48" i="114"/>
  <c r="C49" i="114"/>
  <c r="D49" i="114"/>
  <c r="B2" i="113"/>
  <c r="C2" i="113"/>
  <c r="D2" i="113"/>
  <c r="C3" i="113"/>
  <c r="D3" i="113"/>
  <c r="B4" i="113"/>
  <c r="C4" i="113"/>
  <c r="D4" i="113"/>
  <c r="C5" i="113"/>
  <c r="D5" i="113"/>
  <c r="C6" i="113"/>
  <c r="D6" i="113"/>
  <c r="C7" i="113"/>
  <c r="D7" i="113"/>
  <c r="B8" i="113"/>
  <c r="C8" i="113"/>
  <c r="D8" i="113"/>
  <c r="C9" i="113"/>
  <c r="D9" i="113"/>
  <c r="B10" i="113"/>
  <c r="C10" i="113"/>
  <c r="D10" i="113"/>
  <c r="C11" i="113"/>
  <c r="D11" i="113"/>
  <c r="B12" i="113"/>
  <c r="C12" i="113"/>
  <c r="D12" i="113"/>
  <c r="B13" i="113"/>
  <c r="C13" i="113"/>
  <c r="D13" i="113"/>
  <c r="C14" i="113"/>
  <c r="D14" i="113"/>
  <c r="B15" i="113"/>
  <c r="C15" i="113"/>
  <c r="D15" i="113"/>
  <c r="B16" i="113"/>
  <c r="C16" i="113"/>
  <c r="D16" i="113"/>
  <c r="B17" i="113"/>
  <c r="C17" i="113"/>
  <c r="D17" i="113"/>
  <c r="B18" i="113"/>
  <c r="C18" i="113"/>
  <c r="D18" i="113"/>
  <c r="C19" i="113"/>
  <c r="D19" i="113"/>
  <c r="B20" i="113"/>
  <c r="C20" i="113"/>
  <c r="D20" i="113"/>
  <c r="B21" i="113"/>
  <c r="C21" i="113"/>
  <c r="D21" i="113"/>
  <c r="B22" i="113"/>
  <c r="C22" i="113"/>
  <c r="D22" i="113"/>
  <c r="B23" i="113"/>
  <c r="C23" i="113"/>
  <c r="D23" i="113"/>
  <c r="B24" i="113"/>
  <c r="C24" i="113"/>
  <c r="D24" i="113"/>
  <c r="B25" i="113"/>
  <c r="C25" i="113"/>
  <c r="D25" i="113"/>
  <c r="B26" i="113"/>
  <c r="C26" i="113"/>
  <c r="D26" i="113"/>
  <c r="B27" i="113"/>
  <c r="C27" i="113"/>
  <c r="D27" i="113"/>
  <c r="B28" i="113"/>
  <c r="C28" i="113"/>
  <c r="D28" i="113"/>
  <c r="B29" i="113"/>
  <c r="C29" i="113"/>
  <c r="D29" i="113"/>
  <c r="B30" i="113"/>
  <c r="C30" i="113"/>
  <c r="D30" i="113"/>
  <c r="C31" i="113"/>
  <c r="D31" i="113"/>
  <c r="C32" i="113"/>
  <c r="D32" i="113"/>
  <c r="C33" i="113"/>
  <c r="D33" i="113"/>
  <c r="B34" i="113"/>
  <c r="C34" i="113"/>
  <c r="D34" i="113"/>
  <c r="B35" i="113"/>
  <c r="C35" i="113"/>
  <c r="D35" i="113"/>
  <c r="C36" i="113"/>
  <c r="D36" i="113"/>
  <c r="B37" i="113"/>
  <c r="C37" i="113"/>
  <c r="D37" i="113"/>
  <c r="C38" i="113"/>
  <c r="D38" i="113"/>
  <c r="B39" i="113"/>
  <c r="C39" i="113"/>
  <c r="D39" i="113"/>
  <c r="C40" i="113"/>
  <c r="D40" i="113"/>
  <c r="B41" i="113"/>
  <c r="C41" i="113"/>
  <c r="D41" i="113"/>
  <c r="B42" i="113"/>
  <c r="C42" i="113"/>
  <c r="D42" i="113"/>
  <c r="C43" i="113"/>
  <c r="D43" i="113"/>
  <c r="B44" i="113"/>
  <c r="C44" i="113"/>
  <c r="D44" i="113"/>
  <c r="B45" i="113"/>
  <c r="C45" i="113"/>
  <c r="D45" i="113"/>
  <c r="C46" i="113"/>
  <c r="D46" i="113"/>
  <c r="B47" i="113"/>
  <c r="C47" i="113"/>
  <c r="D47" i="113"/>
  <c r="C48" i="113"/>
  <c r="D48" i="113"/>
  <c r="B49" i="113"/>
  <c r="C49" i="113"/>
  <c r="D49" i="113"/>
  <c r="C2" i="112"/>
  <c r="D2" i="112"/>
  <c r="B3" i="112"/>
  <c r="C3" i="112"/>
  <c r="D3" i="112"/>
  <c r="B4" i="112"/>
  <c r="C4" i="112"/>
  <c r="D4" i="112"/>
  <c r="C5" i="112"/>
  <c r="D5" i="112"/>
  <c r="B6" i="112"/>
  <c r="C6" i="112"/>
  <c r="D6" i="112"/>
  <c r="C7" i="112"/>
  <c r="D7" i="112"/>
  <c r="B8" i="112"/>
  <c r="C8" i="112"/>
  <c r="D8" i="112"/>
  <c r="B9" i="112"/>
  <c r="C9" i="112"/>
  <c r="D9" i="112"/>
  <c r="B10" i="112"/>
  <c r="C10" i="112"/>
  <c r="D10" i="112"/>
  <c r="B11" i="112"/>
  <c r="C11" i="112"/>
  <c r="D11" i="112"/>
  <c r="B12" i="112"/>
  <c r="C12" i="112"/>
  <c r="D12" i="112"/>
  <c r="B13" i="112"/>
  <c r="C13" i="112"/>
  <c r="D13" i="112"/>
  <c r="C14" i="112"/>
  <c r="D14" i="112"/>
  <c r="B15" i="112"/>
  <c r="C15" i="112"/>
  <c r="D15" i="112"/>
  <c r="B16" i="112"/>
  <c r="C16" i="112"/>
  <c r="D16" i="112"/>
  <c r="B17" i="112"/>
  <c r="C17" i="112"/>
  <c r="D17" i="112"/>
  <c r="B18" i="112"/>
  <c r="C18" i="112"/>
  <c r="D18" i="112"/>
  <c r="C19" i="112"/>
  <c r="D19" i="112"/>
  <c r="C20" i="112"/>
  <c r="D20" i="112"/>
  <c r="C21" i="112"/>
  <c r="D21" i="112"/>
  <c r="C22" i="112"/>
  <c r="D22" i="112"/>
  <c r="B23" i="112"/>
  <c r="C23" i="112"/>
  <c r="D23" i="112"/>
  <c r="C24" i="112"/>
  <c r="D24" i="112"/>
  <c r="B25" i="112"/>
  <c r="C25" i="112"/>
  <c r="D25" i="112"/>
  <c r="C26" i="112"/>
  <c r="D26" i="112"/>
  <c r="C27" i="112"/>
  <c r="D27" i="112"/>
  <c r="C28" i="112"/>
  <c r="D28" i="112"/>
  <c r="B29" i="112"/>
  <c r="C29" i="112"/>
  <c r="D29" i="112"/>
  <c r="C30" i="112"/>
  <c r="D30" i="112"/>
  <c r="C31" i="112"/>
  <c r="D31" i="112"/>
  <c r="B32" i="112"/>
  <c r="C32" i="112"/>
  <c r="D32" i="112"/>
  <c r="C33" i="112"/>
  <c r="D33" i="112"/>
  <c r="B34" i="112"/>
  <c r="C34" i="112"/>
  <c r="D34" i="112"/>
  <c r="B35" i="112"/>
  <c r="C35" i="112"/>
  <c r="D35" i="112"/>
  <c r="B36" i="112"/>
  <c r="C36" i="112"/>
  <c r="D36" i="112"/>
  <c r="B37" i="112"/>
  <c r="C37" i="112"/>
  <c r="D37" i="112"/>
  <c r="B38" i="112"/>
  <c r="C38" i="112"/>
  <c r="D38" i="112"/>
  <c r="C39" i="112"/>
  <c r="D39" i="112"/>
  <c r="B40" i="112"/>
  <c r="C40" i="112"/>
  <c r="D40" i="112"/>
  <c r="B41" i="112"/>
  <c r="C41" i="112"/>
  <c r="D41" i="112"/>
  <c r="B42" i="112"/>
  <c r="C42" i="112"/>
  <c r="D42" i="112"/>
  <c r="C43" i="112"/>
  <c r="D43" i="112"/>
  <c r="B44" i="112"/>
  <c r="C44" i="112"/>
  <c r="D44" i="112"/>
  <c r="B45" i="112"/>
  <c r="C45" i="112"/>
  <c r="D45" i="112"/>
  <c r="C46" i="112"/>
  <c r="D46" i="112"/>
  <c r="C47" i="112"/>
  <c r="D47" i="112"/>
  <c r="B48" i="112"/>
  <c r="C48" i="112"/>
  <c r="D48" i="112"/>
  <c r="B49" i="112"/>
  <c r="C49" i="112"/>
  <c r="D49" i="112"/>
  <c r="B2" i="111"/>
  <c r="C2" i="111"/>
  <c r="D2" i="111"/>
  <c r="B3" i="111"/>
  <c r="C3" i="111"/>
  <c r="D3" i="111"/>
  <c r="B4" i="111"/>
  <c r="C4" i="111"/>
  <c r="D4" i="111"/>
  <c r="B5" i="111"/>
  <c r="C5" i="111"/>
  <c r="D5" i="111"/>
  <c r="B6" i="111"/>
  <c r="C6" i="111"/>
  <c r="D6" i="111"/>
  <c r="B7" i="111"/>
  <c r="C7" i="111"/>
  <c r="D7" i="111"/>
  <c r="B8" i="111"/>
  <c r="C8" i="111"/>
  <c r="D8" i="111"/>
  <c r="B9" i="111"/>
  <c r="C9" i="111"/>
  <c r="D9" i="111"/>
  <c r="B10" i="111"/>
  <c r="C10" i="111"/>
  <c r="D10" i="111"/>
  <c r="C11" i="111"/>
  <c r="D11" i="111"/>
  <c r="C12" i="111"/>
  <c r="D12" i="111"/>
  <c r="B13" i="111"/>
  <c r="C13" i="111"/>
  <c r="D13" i="111"/>
  <c r="B14" i="111"/>
  <c r="C14" i="111"/>
  <c r="D14" i="111"/>
  <c r="B15" i="111"/>
  <c r="C15" i="111"/>
  <c r="D15" i="111"/>
  <c r="B16" i="111"/>
  <c r="C16" i="111"/>
  <c r="D16" i="111"/>
  <c r="B17" i="111"/>
  <c r="C17" i="111"/>
  <c r="D17" i="111"/>
  <c r="B18" i="111"/>
  <c r="C18" i="111"/>
  <c r="D18" i="111"/>
  <c r="B19" i="111"/>
  <c r="C19" i="111"/>
  <c r="D19" i="111"/>
  <c r="B20" i="111"/>
  <c r="C20" i="111"/>
  <c r="D20" i="111"/>
  <c r="B21" i="111"/>
  <c r="C21" i="111"/>
  <c r="D21" i="111"/>
  <c r="B22" i="111"/>
  <c r="C22" i="111"/>
  <c r="D22" i="111"/>
  <c r="B23" i="111"/>
  <c r="C23" i="111"/>
  <c r="D23" i="111"/>
  <c r="B24" i="111"/>
  <c r="C24" i="111"/>
  <c r="D24" i="111"/>
  <c r="B25" i="111"/>
  <c r="C25" i="111"/>
  <c r="D25" i="111"/>
  <c r="B26" i="111"/>
  <c r="C26" i="111"/>
  <c r="D26" i="111"/>
  <c r="B27" i="111"/>
  <c r="C27" i="111"/>
  <c r="D27" i="111"/>
  <c r="B28" i="111"/>
  <c r="C28" i="111"/>
  <c r="D28" i="111"/>
  <c r="B29" i="111"/>
  <c r="C29" i="111"/>
  <c r="D29" i="111"/>
  <c r="B30" i="111"/>
  <c r="C30" i="111"/>
  <c r="D30" i="111"/>
  <c r="B31" i="111"/>
  <c r="C31" i="111"/>
  <c r="D31" i="111"/>
  <c r="B32" i="111"/>
  <c r="C32" i="111"/>
  <c r="D32" i="111"/>
  <c r="B33" i="111"/>
  <c r="C33" i="111"/>
  <c r="D33" i="111"/>
  <c r="B34" i="111"/>
  <c r="C34" i="111"/>
  <c r="D34" i="111"/>
  <c r="B35" i="111"/>
  <c r="C35" i="111"/>
  <c r="D35" i="111"/>
  <c r="B36" i="111"/>
  <c r="C36" i="111"/>
  <c r="D36" i="111"/>
  <c r="B37" i="111"/>
  <c r="C37" i="111"/>
  <c r="D37" i="111"/>
  <c r="B38" i="111"/>
  <c r="C38" i="111"/>
  <c r="D38" i="111"/>
  <c r="B39" i="111"/>
  <c r="C39" i="111"/>
  <c r="D39" i="111"/>
  <c r="B40" i="111"/>
  <c r="C40" i="111"/>
  <c r="D40" i="111"/>
  <c r="B41" i="111"/>
  <c r="C41" i="111"/>
  <c r="D41" i="111"/>
  <c r="B42" i="111"/>
  <c r="C42" i="111"/>
  <c r="D42" i="111"/>
  <c r="B43" i="111"/>
  <c r="C43" i="111"/>
  <c r="D43" i="111"/>
  <c r="B44" i="111"/>
  <c r="C44" i="111"/>
  <c r="D44" i="111"/>
  <c r="B45" i="111"/>
  <c r="C45" i="111"/>
  <c r="D45" i="111"/>
  <c r="B46" i="111"/>
  <c r="C46" i="111"/>
  <c r="D46" i="111"/>
  <c r="B47" i="111"/>
  <c r="C47" i="111"/>
  <c r="D47" i="111"/>
  <c r="B48" i="111"/>
  <c r="C48" i="111"/>
  <c r="D48" i="111"/>
  <c r="B49" i="111"/>
  <c r="C49" i="111"/>
  <c r="D49" i="111"/>
  <c r="B2" i="110"/>
  <c r="C2" i="110"/>
  <c r="D2" i="110"/>
  <c r="C3" i="110"/>
  <c r="D3" i="110"/>
  <c r="B4" i="110"/>
  <c r="C4" i="110"/>
  <c r="D4" i="110"/>
  <c r="C5" i="110"/>
  <c r="D5" i="110"/>
  <c r="C6" i="110"/>
  <c r="D6" i="110"/>
  <c r="C7" i="110"/>
  <c r="D7" i="110"/>
  <c r="C8" i="110"/>
  <c r="D8" i="110"/>
  <c r="B9" i="110"/>
  <c r="C9" i="110"/>
  <c r="D9" i="110"/>
  <c r="B10" i="110"/>
  <c r="C10" i="110"/>
  <c r="D10" i="110"/>
  <c r="B11" i="110"/>
  <c r="C11" i="110"/>
  <c r="D11" i="110"/>
  <c r="C12" i="110"/>
  <c r="D12" i="110"/>
  <c r="C13" i="110"/>
  <c r="D13" i="110"/>
  <c r="C14" i="110"/>
  <c r="D14" i="110"/>
  <c r="B15" i="110"/>
  <c r="C15" i="110"/>
  <c r="D15" i="110"/>
  <c r="B16" i="110"/>
  <c r="C16" i="110"/>
  <c r="D16" i="110"/>
  <c r="C17" i="110"/>
  <c r="D17" i="110"/>
  <c r="B18" i="110"/>
  <c r="C18" i="110"/>
  <c r="D18" i="110"/>
  <c r="C19" i="110"/>
  <c r="D19" i="110"/>
  <c r="B20" i="110"/>
  <c r="C20" i="110"/>
  <c r="D20" i="110"/>
  <c r="C21" i="110"/>
  <c r="D21" i="110"/>
  <c r="B22" i="110"/>
  <c r="C22" i="110"/>
  <c r="D22" i="110"/>
  <c r="B23" i="110"/>
  <c r="C23" i="110"/>
  <c r="D23" i="110"/>
  <c r="C24" i="110"/>
  <c r="D24" i="110"/>
  <c r="B25" i="110"/>
  <c r="C25" i="110"/>
  <c r="D25" i="110"/>
  <c r="C26" i="110"/>
  <c r="D26" i="110"/>
  <c r="C27" i="110"/>
  <c r="D27" i="110"/>
  <c r="B28" i="110"/>
  <c r="C28" i="110"/>
  <c r="D28" i="110"/>
  <c r="C29" i="110"/>
  <c r="D29" i="110"/>
  <c r="C30" i="110"/>
  <c r="D30" i="110"/>
  <c r="B31" i="110"/>
  <c r="C31" i="110"/>
  <c r="D31" i="110"/>
  <c r="B32" i="110"/>
  <c r="C32" i="110"/>
  <c r="D32" i="110"/>
  <c r="C33" i="110"/>
  <c r="D33" i="110"/>
  <c r="B34" i="110"/>
  <c r="C34" i="110"/>
  <c r="D34" i="110"/>
  <c r="C35" i="110"/>
  <c r="D35" i="110"/>
  <c r="C36" i="110"/>
  <c r="D36" i="110"/>
  <c r="B37" i="110"/>
  <c r="C37" i="110"/>
  <c r="D37" i="110"/>
  <c r="C38" i="110"/>
  <c r="D38" i="110"/>
  <c r="C39" i="110"/>
  <c r="D39" i="110"/>
  <c r="B40" i="110"/>
  <c r="C40" i="110"/>
  <c r="D40" i="110"/>
  <c r="C41" i="110"/>
  <c r="D41" i="110"/>
  <c r="C42" i="110"/>
  <c r="D42" i="110"/>
  <c r="C43" i="110"/>
  <c r="D43" i="110"/>
  <c r="B44" i="110"/>
  <c r="C44" i="110"/>
  <c r="D44" i="110"/>
  <c r="C45" i="110"/>
  <c r="D45" i="110"/>
  <c r="C46" i="110"/>
  <c r="D46" i="110"/>
  <c r="B47" i="110"/>
  <c r="C47" i="110"/>
  <c r="D47" i="110"/>
  <c r="C48" i="110"/>
  <c r="D48" i="110"/>
  <c r="C49" i="110"/>
  <c r="D49" i="110"/>
  <c r="C2" i="109"/>
  <c r="D2" i="109"/>
  <c r="C3" i="109"/>
  <c r="D3" i="109"/>
  <c r="B4" i="109"/>
  <c r="C4" i="109"/>
  <c r="D4" i="109"/>
  <c r="B5" i="109"/>
  <c r="C5" i="109"/>
  <c r="D5" i="109"/>
  <c r="B6" i="109"/>
  <c r="C6" i="109"/>
  <c r="D6" i="109"/>
  <c r="B7" i="109"/>
  <c r="C7" i="109"/>
  <c r="D7" i="109"/>
  <c r="B8" i="109"/>
  <c r="C8" i="109"/>
  <c r="D8" i="109"/>
  <c r="C9" i="109"/>
  <c r="D9" i="109"/>
  <c r="B10" i="109"/>
  <c r="C10" i="109"/>
  <c r="D10" i="109"/>
  <c r="B11" i="109"/>
  <c r="C11" i="109"/>
  <c r="D11" i="109"/>
  <c r="C12" i="109"/>
  <c r="D12" i="109"/>
  <c r="B13" i="109"/>
  <c r="C13" i="109"/>
  <c r="D13" i="109"/>
  <c r="B14" i="109"/>
  <c r="C14" i="109"/>
  <c r="D14" i="109"/>
  <c r="B15" i="109"/>
  <c r="C15" i="109"/>
  <c r="D15" i="109"/>
  <c r="B16" i="109"/>
  <c r="C16" i="109"/>
  <c r="D16" i="109"/>
  <c r="C17" i="109"/>
  <c r="D17" i="109"/>
  <c r="B18" i="109"/>
  <c r="C18" i="109"/>
  <c r="D18" i="109"/>
  <c r="B19" i="109"/>
  <c r="C19" i="109"/>
  <c r="D19" i="109"/>
  <c r="B20" i="109"/>
  <c r="C20" i="109"/>
  <c r="D20" i="109"/>
  <c r="B21" i="109"/>
  <c r="C21" i="109"/>
  <c r="D21" i="109"/>
  <c r="B22" i="109"/>
  <c r="C22" i="109"/>
  <c r="D22" i="109"/>
  <c r="B23" i="109"/>
  <c r="C23" i="109"/>
  <c r="D23" i="109"/>
  <c r="B24" i="109"/>
  <c r="C24" i="109"/>
  <c r="D24" i="109"/>
  <c r="B25" i="109"/>
  <c r="C25" i="109"/>
  <c r="D25" i="109"/>
  <c r="B26" i="109"/>
  <c r="C26" i="109"/>
  <c r="D26" i="109"/>
  <c r="B27" i="109"/>
  <c r="C27" i="109"/>
  <c r="D27" i="109"/>
  <c r="C28" i="109"/>
  <c r="D28" i="109"/>
  <c r="C29" i="109"/>
  <c r="D29" i="109"/>
  <c r="C30" i="109"/>
  <c r="D30" i="109"/>
  <c r="B31" i="109"/>
  <c r="C31" i="109"/>
  <c r="D31" i="109"/>
  <c r="C32" i="109"/>
  <c r="D32" i="109"/>
  <c r="B33" i="109"/>
  <c r="C33" i="109"/>
  <c r="D33" i="109"/>
  <c r="B34" i="109"/>
  <c r="C34" i="109"/>
  <c r="D34" i="109"/>
  <c r="B35" i="109"/>
  <c r="C35" i="109"/>
  <c r="D35" i="109"/>
  <c r="B36" i="109"/>
  <c r="C36" i="109"/>
  <c r="D36" i="109"/>
  <c r="B37" i="109"/>
  <c r="C37" i="109"/>
  <c r="D37" i="109"/>
  <c r="C38" i="109"/>
  <c r="D38" i="109"/>
  <c r="B39" i="109"/>
  <c r="C39" i="109"/>
  <c r="D39" i="109"/>
  <c r="B40" i="109"/>
  <c r="C40" i="109"/>
  <c r="D40" i="109"/>
  <c r="B41" i="109"/>
  <c r="C41" i="109"/>
  <c r="D41" i="109"/>
  <c r="B42" i="109"/>
  <c r="C42" i="109"/>
  <c r="D42" i="109"/>
  <c r="B43" i="109"/>
  <c r="C43" i="109"/>
  <c r="D43" i="109"/>
  <c r="B44" i="109"/>
  <c r="C44" i="109"/>
  <c r="D44" i="109"/>
  <c r="B45" i="109"/>
  <c r="C45" i="109"/>
  <c r="D45" i="109"/>
  <c r="C46" i="109"/>
  <c r="D46" i="109"/>
  <c r="B47" i="109"/>
  <c r="C47" i="109"/>
  <c r="D47" i="109"/>
  <c r="B48" i="109"/>
  <c r="C48" i="109"/>
  <c r="D48" i="109"/>
  <c r="B49" i="109"/>
  <c r="C49" i="109"/>
  <c r="D49" i="109"/>
  <c r="C2" i="108"/>
  <c r="D2" i="108"/>
  <c r="C3" i="108"/>
  <c r="D3" i="108"/>
  <c r="C4" i="108"/>
  <c r="D4" i="108"/>
  <c r="C5" i="108"/>
  <c r="D5" i="108"/>
  <c r="C6" i="108"/>
  <c r="D6" i="108"/>
  <c r="C7" i="108"/>
  <c r="D7" i="108"/>
  <c r="C8" i="108"/>
  <c r="D8" i="108"/>
  <c r="C9" i="108"/>
  <c r="D9" i="108"/>
  <c r="C10" i="108"/>
  <c r="D10" i="108"/>
  <c r="C11" i="108"/>
  <c r="D11" i="108"/>
  <c r="C12" i="108"/>
  <c r="D12" i="108"/>
  <c r="C13" i="108"/>
  <c r="D13" i="108"/>
  <c r="C14" i="108"/>
  <c r="D14" i="108"/>
  <c r="C15" i="108"/>
  <c r="D15" i="108"/>
  <c r="C16" i="108"/>
  <c r="D16" i="108"/>
  <c r="C17" i="108"/>
  <c r="D17" i="108"/>
  <c r="C18" i="108"/>
  <c r="D18" i="108"/>
  <c r="C19" i="108"/>
  <c r="D19" i="108"/>
  <c r="C20" i="108"/>
  <c r="D20" i="108"/>
  <c r="C21" i="108"/>
  <c r="D21" i="108"/>
  <c r="C22" i="108"/>
  <c r="D22" i="108"/>
  <c r="C23" i="108"/>
  <c r="D23" i="108"/>
  <c r="C24" i="108"/>
  <c r="D24" i="108"/>
  <c r="C25" i="108"/>
  <c r="D25" i="108"/>
  <c r="C26" i="108"/>
  <c r="D26" i="108"/>
  <c r="C27" i="108"/>
  <c r="D27" i="108"/>
  <c r="C28" i="108"/>
  <c r="D28" i="108"/>
  <c r="C29" i="108"/>
  <c r="D29" i="108"/>
  <c r="C30" i="108"/>
  <c r="D30" i="108"/>
  <c r="C31" i="108"/>
  <c r="D31" i="108"/>
  <c r="C32" i="108"/>
  <c r="D32" i="108"/>
  <c r="C33" i="108"/>
  <c r="D33" i="108"/>
  <c r="C34" i="108"/>
  <c r="D34" i="108"/>
  <c r="C35" i="108"/>
  <c r="D35" i="108"/>
  <c r="C36" i="108"/>
  <c r="D36" i="108"/>
  <c r="C37" i="108"/>
  <c r="D37" i="108"/>
  <c r="C38" i="108"/>
  <c r="D38" i="108"/>
  <c r="C39" i="108"/>
  <c r="D39" i="108"/>
  <c r="C40" i="108"/>
  <c r="D40" i="108"/>
  <c r="C41" i="108"/>
  <c r="D41" i="108"/>
  <c r="C42" i="108"/>
  <c r="D42" i="108"/>
  <c r="C43" i="108"/>
  <c r="D43" i="108"/>
  <c r="C44" i="108"/>
  <c r="D44" i="108"/>
  <c r="C45" i="108"/>
  <c r="D45" i="108"/>
  <c r="C46" i="108"/>
  <c r="D46" i="108"/>
  <c r="C47" i="108"/>
  <c r="D47" i="108"/>
  <c r="C48" i="108"/>
  <c r="D48" i="108"/>
  <c r="C49" i="108"/>
  <c r="D49" i="108"/>
  <c r="C2" i="107"/>
  <c r="D2" i="107"/>
  <c r="C3" i="107"/>
  <c r="D3" i="107"/>
  <c r="B4" i="107"/>
  <c r="C4" i="107"/>
  <c r="D4" i="107"/>
  <c r="C5" i="107"/>
  <c r="D5" i="107"/>
  <c r="C6" i="107"/>
  <c r="D6" i="107"/>
  <c r="B7" i="107"/>
  <c r="C7" i="107"/>
  <c r="D7" i="107"/>
  <c r="B8" i="107"/>
  <c r="C8" i="107"/>
  <c r="D8" i="107"/>
  <c r="C9" i="107"/>
  <c r="D9" i="107"/>
  <c r="C10" i="107"/>
  <c r="D10" i="107"/>
  <c r="C11" i="107"/>
  <c r="D11" i="107"/>
  <c r="B12" i="107"/>
  <c r="C12" i="107"/>
  <c r="D12" i="107"/>
  <c r="C13" i="107"/>
  <c r="D13" i="107"/>
  <c r="C14" i="107"/>
  <c r="D14" i="107"/>
  <c r="C15" i="107"/>
  <c r="D15" i="107"/>
  <c r="C16" i="107"/>
  <c r="D16" i="107"/>
  <c r="C17" i="107"/>
  <c r="D17" i="107"/>
  <c r="B18" i="107"/>
  <c r="C18" i="107"/>
  <c r="D18" i="107"/>
  <c r="C19" i="107"/>
  <c r="D19" i="107"/>
  <c r="C20" i="107"/>
  <c r="D20" i="107"/>
  <c r="B21" i="107"/>
  <c r="C21" i="107"/>
  <c r="D21" i="107"/>
  <c r="C22" i="107"/>
  <c r="D22" i="107"/>
  <c r="C23" i="107"/>
  <c r="D23" i="107"/>
  <c r="B24" i="107"/>
  <c r="C24" i="107"/>
  <c r="D24" i="107"/>
  <c r="B25" i="107"/>
  <c r="C25" i="107"/>
  <c r="D25" i="107"/>
  <c r="C26" i="107"/>
  <c r="D26" i="107"/>
  <c r="C27" i="107"/>
  <c r="D27" i="107"/>
  <c r="B28" i="107"/>
  <c r="C28" i="107"/>
  <c r="D28" i="107"/>
  <c r="C29" i="107"/>
  <c r="D29" i="107"/>
  <c r="C30" i="107"/>
  <c r="D30" i="107"/>
  <c r="C31" i="107"/>
  <c r="D31" i="107"/>
  <c r="C32" i="107"/>
  <c r="D32" i="107"/>
  <c r="B33" i="107"/>
  <c r="C33" i="107"/>
  <c r="D33" i="107"/>
  <c r="C34" i="107"/>
  <c r="D34" i="107"/>
  <c r="B35" i="107"/>
  <c r="C35" i="107"/>
  <c r="D35" i="107"/>
  <c r="C36" i="107"/>
  <c r="D36" i="107"/>
  <c r="C37" i="107"/>
  <c r="D37" i="107"/>
  <c r="C38" i="107"/>
  <c r="D38" i="107"/>
  <c r="C39" i="107"/>
  <c r="D39" i="107"/>
  <c r="B40" i="107"/>
  <c r="C40" i="107"/>
  <c r="D40" i="107"/>
  <c r="C41" i="107"/>
  <c r="D41" i="107"/>
  <c r="B42" i="107"/>
  <c r="C42" i="107"/>
  <c r="D42" i="107"/>
  <c r="C43" i="107"/>
  <c r="D43" i="107"/>
  <c r="B44" i="107"/>
  <c r="C44" i="107"/>
  <c r="D44" i="107"/>
  <c r="B45" i="107"/>
  <c r="C45" i="107"/>
  <c r="D45" i="107"/>
  <c r="C46" i="107"/>
  <c r="D46" i="107"/>
  <c r="C47" i="107"/>
  <c r="D47" i="107"/>
  <c r="C48" i="107"/>
  <c r="D48" i="107"/>
  <c r="C49" i="107"/>
  <c r="D49" i="107"/>
  <c r="C2" i="106"/>
  <c r="D2" i="106"/>
  <c r="B3" i="106"/>
  <c r="C3" i="106"/>
  <c r="D3" i="106"/>
  <c r="B4" i="106"/>
  <c r="C4" i="106"/>
  <c r="D4" i="106"/>
  <c r="C5" i="106"/>
  <c r="D5" i="106"/>
  <c r="C6" i="106"/>
  <c r="D6" i="106"/>
  <c r="B7" i="106"/>
  <c r="C7" i="106"/>
  <c r="D7" i="106"/>
  <c r="B8" i="106"/>
  <c r="C8" i="106"/>
  <c r="D8" i="106"/>
  <c r="C9" i="106"/>
  <c r="D9" i="106"/>
  <c r="C10" i="106"/>
  <c r="D10" i="106"/>
  <c r="B11" i="106"/>
  <c r="C11" i="106"/>
  <c r="D11" i="106"/>
  <c r="B12" i="106"/>
  <c r="C12" i="106"/>
  <c r="D12" i="106"/>
  <c r="B13" i="106"/>
  <c r="C13" i="106"/>
  <c r="D13" i="106"/>
  <c r="B14" i="106"/>
  <c r="C14" i="106"/>
  <c r="D14" i="106"/>
  <c r="C15" i="106"/>
  <c r="D15" i="106"/>
  <c r="B16" i="106"/>
  <c r="C16" i="106"/>
  <c r="D16" i="106"/>
  <c r="C17" i="106"/>
  <c r="D17" i="106"/>
  <c r="B18" i="106"/>
  <c r="C18" i="106"/>
  <c r="D18" i="106"/>
  <c r="B19" i="106"/>
  <c r="C19" i="106"/>
  <c r="D19" i="106"/>
  <c r="B20" i="106"/>
  <c r="C20" i="106"/>
  <c r="D20" i="106"/>
  <c r="B21" i="106"/>
  <c r="C21" i="106"/>
  <c r="D21" i="106"/>
  <c r="C22" i="106"/>
  <c r="D22" i="106"/>
  <c r="B23" i="106"/>
  <c r="C23" i="106"/>
  <c r="D23" i="106"/>
  <c r="B24" i="106"/>
  <c r="C24" i="106"/>
  <c r="D24" i="106"/>
  <c r="B25" i="106"/>
  <c r="C25" i="106"/>
  <c r="D25" i="106"/>
  <c r="B26" i="106"/>
  <c r="C26" i="106"/>
  <c r="D26" i="106"/>
  <c r="C27" i="106"/>
  <c r="D27" i="106"/>
  <c r="C28" i="106"/>
  <c r="D28" i="106"/>
  <c r="B29" i="106"/>
  <c r="C29" i="106"/>
  <c r="D29" i="106"/>
  <c r="B30" i="106"/>
  <c r="C30" i="106"/>
  <c r="D30" i="106"/>
  <c r="B31" i="106"/>
  <c r="C31" i="106"/>
  <c r="D31" i="106"/>
  <c r="C32" i="106"/>
  <c r="D32" i="106"/>
  <c r="B33" i="106"/>
  <c r="C33" i="106"/>
  <c r="D33" i="106"/>
  <c r="C34" i="106"/>
  <c r="D34" i="106"/>
  <c r="B35" i="106"/>
  <c r="C35" i="106"/>
  <c r="D35" i="106"/>
  <c r="C36" i="106"/>
  <c r="D36" i="106"/>
  <c r="B37" i="106"/>
  <c r="C37" i="106"/>
  <c r="D37" i="106"/>
  <c r="C38" i="106"/>
  <c r="D38" i="106"/>
  <c r="C39" i="106"/>
  <c r="D39" i="106"/>
  <c r="B40" i="106"/>
  <c r="C40" i="106"/>
  <c r="D40" i="106"/>
  <c r="B41" i="106"/>
  <c r="C41" i="106"/>
  <c r="D41" i="106"/>
  <c r="B42" i="106"/>
  <c r="C42" i="106"/>
  <c r="D42" i="106"/>
  <c r="B43" i="106"/>
  <c r="C43" i="106"/>
  <c r="D43" i="106"/>
  <c r="B44" i="106"/>
  <c r="C44" i="106"/>
  <c r="D44" i="106"/>
  <c r="C45" i="106"/>
  <c r="D45" i="106"/>
  <c r="C46" i="106"/>
  <c r="D46" i="106"/>
  <c r="B47" i="106"/>
  <c r="C47" i="106"/>
  <c r="D47" i="106"/>
  <c r="B48" i="106"/>
  <c r="C48" i="106"/>
  <c r="D48" i="106"/>
  <c r="C49" i="106"/>
  <c r="D49" i="106"/>
  <c r="B2" i="105"/>
  <c r="C2" i="105"/>
  <c r="D2" i="105"/>
  <c r="C3" i="105"/>
  <c r="D3" i="105"/>
  <c r="B4" i="105"/>
  <c r="C4" i="105"/>
  <c r="D4" i="105"/>
  <c r="B5" i="105"/>
  <c r="C5" i="105"/>
  <c r="D5" i="105"/>
  <c r="B6" i="105"/>
  <c r="C6" i="105"/>
  <c r="D6" i="105"/>
  <c r="B7" i="105"/>
  <c r="C7" i="105"/>
  <c r="D7" i="105"/>
  <c r="B8" i="105"/>
  <c r="C8" i="105"/>
  <c r="D8" i="105"/>
  <c r="B9" i="105"/>
  <c r="C9" i="105"/>
  <c r="D9" i="105"/>
  <c r="B10" i="105"/>
  <c r="C10" i="105"/>
  <c r="D10" i="105"/>
  <c r="B11" i="105"/>
  <c r="C11" i="105"/>
  <c r="D11" i="105"/>
  <c r="B12" i="105"/>
  <c r="C12" i="105"/>
  <c r="D12" i="105"/>
  <c r="B13" i="105"/>
  <c r="C13" i="105"/>
  <c r="D13" i="105"/>
  <c r="B14" i="105"/>
  <c r="C14" i="105"/>
  <c r="D14" i="105"/>
  <c r="B15" i="105"/>
  <c r="C15" i="105"/>
  <c r="D15" i="105"/>
  <c r="B16" i="105"/>
  <c r="C16" i="105"/>
  <c r="D16" i="105"/>
  <c r="B17" i="105"/>
  <c r="C17" i="105"/>
  <c r="D17" i="105"/>
  <c r="B18" i="105"/>
  <c r="C18" i="105"/>
  <c r="D18" i="105"/>
  <c r="B19" i="105"/>
  <c r="C19" i="105"/>
  <c r="D19" i="105"/>
  <c r="B20" i="105"/>
  <c r="C20" i="105"/>
  <c r="D20" i="105"/>
  <c r="B21" i="105"/>
  <c r="C21" i="105"/>
  <c r="D21" i="105"/>
  <c r="B22" i="105"/>
  <c r="C22" i="105"/>
  <c r="D22" i="105"/>
  <c r="B23" i="105"/>
  <c r="C23" i="105"/>
  <c r="D23" i="105"/>
  <c r="B24" i="105"/>
  <c r="C24" i="105"/>
  <c r="D24" i="105"/>
  <c r="B25" i="105"/>
  <c r="C25" i="105"/>
  <c r="D25" i="105"/>
  <c r="B26" i="105"/>
  <c r="C26" i="105"/>
  <c r="D26" i="105"/>
  <c r="B27" i="105"/>
  <c r="C27" i="105"/>
  <c r="D27" i="105"/>
  <c r="B28" i="105"/>
  <c r="C28" i="105"/>
  <c r="D28" i="105"/>
  <c r="B29" i="105"/>
  <c r="C29" i="105"/>
  <c r="D29" i="105"/>
  <c r="B30" i="105"/>
  <c r="C30" i="105"/>
  <c r="D30" i="105"/>
  <c r="B31" i="105"/>
  <c r="C31" i="105"/>
  <c r="D31" i="105"/>
  <c r="B32" i="105"/>
  <c r="C32" i="105"/>
  <c r="D32" i="105"/>
  <c r="B33" i="105"/>
  <c r="C33" i="105"/>
  <c r="D33" i="105"/>
  <c r="B34" i="105"/>
  <c r="C34" i="105"/>
  <c r="D34" i="105"/>
  <c r="B35" i="105"/>
  <c r="C35" i="105"/>
  <c r="D35" i="105"/>
  <c r="B36" i="105"/>
  <c r="C36" i="105"/>
  <c r="D36" i="105"/>
  <c r="B37" i="105"/>
  <c r="C37" i="105"/>
  <c r="D37" i="105"/>
  <c r="B38" i="105"/>
  <c r="C38" i="105"/>
  <c r="D38" i="105"/>
  <c r="B39" i="105"/>
  <c r="C39" i="105"/>
  <c r="D39" i="105"/>
  <c r="B40" i="105"/>
  <c r="C40" i="105"/>
  <c r="D40" i="105"/>
  <c r="B41" i="105"/>
  <c r="C41" i="105"/>
  <c r="D41" i="105"/>
  <c r="B42" i="105"/>
  <c r="C42" i="105"/>
  <c r="D42" i="105"/>
  <c r="B43" i="105"/>
  <c r="C43" i="105"/>
  <c r="D43" i="105"/>
  <c r="B44" i="105"/>
  <c r="C44" i="105"/>
  <c r="D44" i="105"/>
  <c r="B45" i="105"/>
  <c r="C45" i="105"/>
  <c r="D45" i="105"/>
  <c r="B46" i="105"/>
  <c r="C46" i="105"/>
  <c r="D46" i="105"/>
  <c r="B47" i="105"/>
  <c r="C47" i="105"/>
  <c r="D47" i="105"/>
  <c r="B48" i="105"/>
  <c r="C48" i="105"/>
  <c r="D48" i="105"/>
  <c r="B49" i="105"/>
  <c r="C49" i="105"/>
  <c r="D49" i="105"/>
  <c r="B2" i="104"/>
  <c r="C2" i="104"/>
  <c r="D2" i="104"/>
  <c r="C3" i="104"/>
  <c r="D3" i="104"/>
  <c r="B4" i="104"/>
  <c r="C4" i="104"/>
  <c r="D4" i="104"/>
  <c r="B5" i="104"/>
  <c r="C5" i="104"/>
  <c r="D5" i="104"/>
  <c r="C6" i="104"/>
  <c r="D6" i="104"/>
  <c r="B7" i="104"/>
  <c r="C7" i="104"/>
  <c r="D7" i="104"/>
  <c r="B8" i="104"/>
  <c r="C8" i="104"/>
  <c r="D8" i="104"/>
  <c r="C9" i="104"/>
  <c r="D9" i="104"/>
  <c r="C10" i="104"/>
  <c r="D10" i="104"/>
  <c r="B11" i="104"/>
  <c r="C11" i="104"/>
  <c r="D11" i="104"/>
  <c r="B12" i="104"/>
  <c r="C12" i="104"/>
  <c r="D12" i="104"/>
  <c r="B13" i="104"/>
  <c r="C13" i="104"/>
  <c r="D13" i="104"/>
  <c r="B14" i="104"/>
  <c r="C14" i="104"/>
  <c r="D14" i="104"/>
  <c r="B15" i="104"/>
  <c r="C15" i="104"/>
  <c r="D15" i="104"/>
  <c r="C16" i="104"/>
  <c r="D16" i="104"/>
  <c r="C17" i="104"/>
  <c r="D17" i="104"/>
  <c r="B18" i="104"/>
  <c r="C18" i="104"/>
  <c r="D18" i="104"/>
  <c r="B19" i="104"/>
  <c r="C19" i="104"/>
  <c r="D19" i="104"/>
  <c r="C20" i="104"/>
  <c r="D20" i="104"/>
  <c r="B21" i="104"/>
  <c r="C21" i="104"/>
  <c r="D21" i="104"/>
  <c r="C22" i="104"/>
  <c r="D22" i="104"/>
  <c r="B23" i="104"/>
  <c r="C23" i="104"/>
  <c r="D23" i="104"/>
  <c r="B24" i="104"/>
  <c r="C24" i="104"/>
  <c r="D24" i="104"/>
  <c r="C25" i="104"/>
  <c r="D25" i="104"/>
  <c r="B26" i="104"/>
  <c r="C26" i="104"/>
  <c r="D26" i="104"/>
  <c r="C27" i="104"/>
  <c r="D27" i="104"/>
  <c r="C28" i="104"/>
  <c r="D28" i="104"/>
  <c r="C29" i="104"/>
  <c r="D29" i="104"/>
  <c r="B30" i="104"/>
  <c r="C30" i="104"/>
  <c r="D30" i="104"/>
  <c r="C31" i="104"/>
  <c r="D31" i="104"/>
  <c r="B32" i="104"/>
  <c r="C32" i="104"/>
  <c r="D32" i="104"/>
  <c r="C33" i="104"/>
  <c r="D33" i="104"/>
  <c r="C34" i="104"/>
  <c r="D34" i="104"/>
  <c r="B35" i="104"/>
  <c r="C35" i="104"/>
  <c r="D35" i="104"/>
  <c r="B36" i="104"/>
  <c r="C36" i="104"/>
  <c r="D36" i="104"/>
  <c r="B37" i="104"/>
  <c r="C37" i="104"/>
  <c r="D37" i="104"/>
  <c r="C38" i="104"/>
  <c r="D38" i="104"/>
  <c r="C39" i="104"/>
  <c r="D39" i="104"/>
  <c r="B40" i="104"/>
  <c r="C40" i="104"/>
  <c r="D40" i="104"/>
  <c r="B41" i="104"/>
  <c r="C41" i="104"/>
  <c r="D41" i="104"/>
  <c r="C42" i="104"/>
  <c r="D42" i="104"/>
  <c r="C43" i="104"/>
  <c r="D43" i="104"/>
  <c r="B44" i="104"/>
  <c r="C44" i="104"/>
  <c r="D44" i="104"/>
  <c r="B45" i="104"/>
  <c r="C45" i="104"/>
  <c r="D45" i="104"/>
  <c r="B46" i="104"/>
  <c r="C46" i="104"/>
  <c r="D46" i="104"/>
  <c r="B47" i="104"/>
  <c r="C47" i="104"/>
  <c r="D47" i="104"/>
  <c r="B48" i="104"/>
  <c r="C48" i="104"/>
  <c r="D48" i="104"/>
  <c r="B49" i="104"/>
  <c r="C49" i="104"/>
  <c r="D49" i="104"/>
  <c r="C2" i="103"/>
  <c r="D2" i="103"/>
  <c r="B3" i="103"/>
  <c r="C3" i="103"/>
  <c r="D3" i="103"/>
  <c r="C4" i="103"/>
  <c r="D4" i="103"/>
  <c r="B5" i="103"/>
  <c r="C5" i="103"/>
  <c r="D5" i="103"/>
  <c r="C6" i="103"/>
  <c r="D6" i="103"/>
  <c r="C7" i="103"/>
  <c r="D7" i="103"/>
  <c r="B8" i="103"/>
  <c r="C8" i="103"/>
  <c r="D8" i="103"/>
  <c r="B9" i="103"/>
  <c r="C9" i="103"/>
  <c r="D9" i="103"/>
  <c r="C10" i="103"/>
  <c r="D10" i="103"/>
  <c r="C11" i="103"/>
  <c r="D11" i="103"/>
  <c r="C12" i="103"/>
  <c r="D12" i="103"/>
  <c r="C13" i="103"/>
  <c r="D13" i="103"/>
  <c r="B14" i="103"/>
  <c r="C14" i="103"/>
  <c r="D14" i="103"/>
  <c r="C15" i="103"/>
  <c r="D15" i="103"/>
  <c r="C16" i="103"/>
  <c r="D16" i="103"/>
  <c r="B17" i="103"/>
  <c r="C17" i="103"/>
  <c r="D17" i="103"/>
  <c r="C18" i="103"/>
  <c r="D18" i="103"/>
  <c r="C19" i="103"/>
  <c r="D19" i="103"/>
  <c r="B20" i="103"/>
  <c r="C20" i="103"/>
  <c r="D20" i="103"/>
  <c r="C21" i="103"/>
  <c r="D21" i="103"/>
  <c r="C22" i="103"/>
  <c r="D22" i="103"/>
  <c r="C23" i="103"/>
  <c r="D23" i="103"/>
  <c r="C24" i="103"/>
  <c r="D24" i="103"/>
  <c r="B25" i="103"/>
  <c r="C25" i="103"/>
  <c r="D25" i="103"/>
  <c r="C26" i="103"/>
  <c r="D26" i="103"/>
  <c r="C27" i="103"/>
  <c r="D27" i="103"/>
  <c r="B28" i="103"/>
  <c r="C28" i="103"/>
  <c r="D28" i="103"/>
  <c r="C29" i="103"/>
  <c r="D29" i="103"/>
  <c r="C30" i="103"/>
  <c r="D30" i="103"/>
  <c r="C31" i="103"/>
  <c r="D31" i="103"/>
  <c r="B32" i="103"/>
  <c r="C32" i="103"/>
  <c r="D32" i="103"/>
  <c r="B33" i="103"/>
  <c r="C33" i="103"/>
  <c r="D33" i="103"/>
  <c r="C34" i="103"/>
  <c r="D34" i="103"/>
  <c r="C35" i="103"/>
  <c r="D35" i="103"/>
  <c r="C36" i="103"/>
  <c r="D36" i="103"/>
  <c r="C37" i="103"/>
  <c r="D37" i="103"/>
  <c r="C38" i="103"/>
  <c r="D38" i="103"/>
  <c r="C39" i="103"/>
  <c r="D39" i="103"/>
  <c r="C40" i="103"/>
  <c r="D40" i="103"/>
  <c r="C41" i="103"/>
  <c r="D41" i="103"/>
  <c r="C42" i="103"/>
  <c r="D42" i="103"/>
  <c r="C43" i="103"/>
  <c r="D43" i="103"/>
  <c r="B44" i="103"/>
  <c r="C44" i="103"/>
  <c r="D44" i="103"/>
  <c r="C45" i="103"/>
  <c r="D45" i="103"/>
  <c r="C46" i="103"/>
  <c r="D46" i="103"/>
  <c r="C47" i="103"/>
  <c r="D47" i="103"/>
  <c r="B48" i="103"/>
  <c r="C48" i="103"/>
  <c r="D48" i="103"/>
  <c r="B49" i="103"/>
  <c r="C49" i="103"/>
  <c r="D49" i="103"/>
  <c r="B2" i="102"/>
  <c r="C2" i="102"/>
  <c r="D2" i="102"/>
  <c r="B3" i="102"/>
  <c r="C3" i="102"/>
  <c r="D3" i="102"/>
  <c r="B4" i="102"/>
  <c r="C4" i="102"/>
  <c r="D4" i="102"/>
  <c r="B5" i="102"/>
  <c r="C5" i="102"/>
  <c r="D5" i="102"/>
  <c r="B6" i="102"/>
  <c r="C6" i="102"/>
  <c r="D6" i="102"/>
  <c r="B7" i="102"/>
  <c r="C7" i="102"/>
  <c r="D7" i="102"/>
  <c r="C8" i="102"/>
  <c r="D8" i="102"/>
  <c r="C9" i="102"/>
  <c r="D9" i="102"/>
  <c r="B10" i="102"/>
  <c r="C10" i="102"/>
  <c r="D10" i="102"/>
  <c r="C11" i="102"/>
  <c r="D11" i="102"/>
  <c r="B12" i="102"/>
  <c r="C12" i="102"/>
  <c r="D12" i="102"/>
  <c r="C13" i="102"/>
  <c r="D13" i="102"/>
  <c r="B14" i="102"/>
  <c r="C14" i="102"/>
  <c r="D14" i="102"/>
  <c r="B15" i="102"/>
  <c r="C15" i="102"/>
  <c r="D15" i="102"/>
  <c r="B16" i="102"/>
  <c r="C16" i="102"/>
  <c r="D16" i="102"/>
  <c r="C17" i="102"/>
  <c r="D17" i="102"/>
  <c r="B18" i="102"/>
  <c r="C18" i="102"/>
  <c r="D18" i="102"/>
  <c r="C19" i="102"/>
  <c r="D19" i="102"/>
  <c r="B20" i="102"/>
  <c r="C20" i="102"/>
  <c r="D20" i="102"/>
  <c r="B21" i="102"/>
  <c r="C21" i="102"/>
  <c r="D21" i="102"/>
  <c r="C22" i="102"/>
  <c r="D22" i="102"/>
  <c r="B23" i="102"/>
  <c r="C23" i="102"/>
  <c r="D23" i="102"/>
  <c r="B24" i="102"/>
  <c r="C24" i="102"/>
  <c r="D24" i="102"/>
  <c r="B25" i="102"/>
  <c r="C25" i="102"/>
  <c r="D25" i="102"/>
  <c r="B26" i="102"/>
  <c r="C26" i="102"/>
  <c r="D26" i="102"/>
  <c r="B27" i="102"/>
  <c r="C27" i="102"/>
  <c r="D27" i="102"/>
  <c r="B28" i="102"/>
  <c r="C28" i="102"/>
  <c r="D28" i="102"/>
  <c r="B29" i="102"/>
  <c r="C29" i="102"/>
  <c r="D29" i="102"/>
  <c r="B30" i="102"/>
  <c r="C30" i="102"/>
  <c r="D30" i="102"/>
  <c r="B31" i="102"/>
  <c r="C31" i="102"/>
  <c r="D31" i="102"/>
  <c r="B32" i="102"/>
  <c r="C32" i="102"/>
  <c r="D32" i="102"/>
  <c r="B33" i="102"/>
  <c r="C33" i="102"/>
  <c r="D33" i="102"/>
  <c r="B34" i="102"/>
  <c r="C34" i="102"/>
  <c r="D34" i="102"/>
  <c r="B35" i="102"/>
  <c r="C35" i="102"/>
  <c r="D35" i="102"/>
  <c r="B36" i="102"/>
  <c r="C36" i="102"/>
  <c r="D36" i="102"/>
  <c r="B37" i="102"/>
  <c r="C37" i="102"/>
  <c r="D37" i="102"/>
  <c r="B38" i="102"/>
  <c r="C38" i="102"/>
  <c r="D38" i="102"/>
  <c r="B39" i="102"/>
  <c r="C39" i="102"/>
  <c r="D39" i="102"/>
  <c r="B40" i="102"/>
  <c r="C40" i="102"/>
  <c r="D40" i="102"/>
  <c r="B41" i="102"/>
  <c r="C41" i="102"/>
  <c r="D41" i="102"/>
  <c r="B42" i="102"/>
  <c r="C42" i="102"/>
  <c r="D42" i="102"/>
  <c r="B43" i="102"/>
  <c r="C43" i="102"/>
  <c r="D43" i="102"/>
  <c r="B44" i="102"/>
  <c r="C44" i="102"/>
  <c r="D44" i="102"/>
  <c r="B45" i="102"/>
  <c r="C45" i="102"/>
  <c r="D45" i="102"/>
  <c r="B46" i="102"/>
  <c r="C46" i="102"/>
  <c r="D46" i="102"/>
  <c r="B47" i="102"/>
  <c r="C47" i="102"/>
  <c r="D47" i="102"/>
  <c r="B48" i="102"/>
  <c r="C48" i="102"/>
  <c r="D48" i="102"/>
  <c r="B49" i="102"/>
  <c r="C49" i="102"/>
  <c r="D49" i="102"/>
  <c r="H13" i="116"/>
  <c r="I7" i="116"/>
  <c r="I13" i="116" s="1"/>
  <c r="H7" i="116"/>
  <c r="G7" i="116"/>
  <c r="G13" i="116" s="1"/>
  <c r="I13" i="115"/>
  <c r="H13" i="115"/>
  <c r="I7" i="115"/>
  <c r="H7" i="115"/>
  <c r="G7" i="115"/>
  <c r="G13" i="115" s="1"/>
  <c r="I13" i="114"/>
  <c r="H13" i="114"/>
  <c r="I7" i="114"/>
  <c r="H7" i="114"/>
  <c r="G7" i="114"/>
  <c r="G13" i="114" s="1"/>
  <c r="H13" i="113"/>
  <c r="G13" i="113"/>
  <c r="I7" i="113"/>
  <c r="I13" i="113" s="1"/>
  <c r="H7" i="113"/>
  <c r="G7" i="113"/>
  <c r="I13" i="112"/>
  <c r="H13" i="112"/>
  <c r="I7" i="112"/>
  <c r="H7" i="112"/>
  <c r="G7" i="112"/>
  <c r="G13" i="112" s="1"/>
  <c r="I13" i="111"/>
  <c r="H13" i="111"/>
  <c r="I7" i="111"/>
  <c r="H7" i="111"/>
  <c r="G7" i="111"/>
  <c r="G13" i="111" s="1"/>
  <c r="H13" i="110"/>
  <c r="I7" i="110"/>
  <c r="I13" i="110" s="1"/>
  <c r="H7" i="110"/>
  <c r="G7" i="110"/>
  <c r="G13" i="110" s="1"/>
  <c r="H13" i="109"/>
  <c r="I7" i="109"/>
  <c r="I13" i="109" s="1"/>
  <c r="H7" i="109"/>
  <c r="G7" i="109"/>
  <c r="G13" i="109" s="1"/>
  <c r="I7" i="108"/>
  <c r="I13" i="108" s="1"/>
  <c r="H7" i="108"/>
  <c r="H13" i="108" s="1"/>
  <c r="G7" i="108"/>
  <c r="G13" i="108" s="1"/>
  <c r="H13" i="107"/>
  <c r="G13" i="107"/>
  <c r="I7" i="107"/>
  <c r="I13" i="107" s="1"/>
  <c r="H7" i="107"/>
  <c r="G7" i="107"/>
  <c r="H13" i="106"/>
  <c r="I7" i="106"/>
  <c r="I13" i="106" s="1"/>
  <c r="H7" i="106"/>
  <c r="G7" i="106"/>
  <c r="G13" i="106" s="1"/>
  <c r="H13" i="105"/>
  <c r="I7" i="105"/>
  <c r="I13" i="105" s="1"/>
  <c r="H7" i="105"/>
  <c r="G7" i="105"/>
  <c r="G13" i="105" s="1"/>
  <c r="I13" i="104"/>
  <c r="I7" i="104"/>
  <c r="H7" i="104"/>
  <c r="H13" i="104" s="1"/>
  <c r="G7" i="104"/>
  <c r="G13" i="104" s="1"/>
  <c r="H13" i="103"/>
  <c r="I7" i="103"/>
  <c r="I13" i="103" s="1"/>
  <c r="H7" i="103"/>
  <c r="G7" i="103"/>
  <c r="G13" i="103" s="1"/>
  <c r="I13" i="102"/>
  <c r="H13" i="102"/>
  <c r="I7" i="102"/>
  <c r="H7" i="102"/>
  <c r="G7" i="102"/>
  <c r="G13" i="102" s="1"/>
  <c r="D1" i="102"/>
  <c r="C1" i="102"/>
  <c r="B1" i="102"/>
  <c r="D1" i="103"/>
  <c r="C1" i="103"/>
  <c r="B1" i="103"/>
  <c r="D1" i="104"/>
  <c r="C1" i="104"/>
  <c r="B1" i="104"/>
  <c r="D1" i="105"/>
  <c r="C1" i="105"/>
  <c r="B1" i="105"/>
  <c r="D1" i="106"/>
  <c r="C1" i="106"/>
  <c r="B1" i="106"/>
  <c r="D1" i="107"/>
  <c r="C1" i="107"/>
  <c r="B1" i="107"/>
  <c r="D1" i="108"/>
  <c r="C1" i="108"/>
  <c r="B1" i="108"/>
  <c r="D1" i="109"/>
  <c r="C1" i="109"/>
  <c r="B1" i="109"/>
  <c r="D1" i="110"/>
  <c r="C1" i="110"/>
  <c r="B1" i="110"/>
  <c r="D1" i="111"/>
  <c r="C1" i="111"/>
  <c r="B1" i="111"/>
  <c r="D1" i="112"/>
  <c r="C1" i="112"/>
  <c r="B1" i="112"/>
  <c r="D1" i="113"/>
  <c r="C1" i="113"/>
  <c r="B1" i="113"/>
  <c r="D1" i="114"/>
  <c r="C1" i="114"/>
  <c r="B1" i="114"/>
  <c r="D1" i="115"/>
  <c r="C1" i="115"/>
  <c r="B1" i="115"/>
  <c r="D1" i="116"/>
  <c r="C1" i="116"/>
  <c r="B1" i="116"/>
  <c r="A49" i="116"/>
  <c r="A48" i="116"/>
  <c r="A47" i="116"/>
  <c r="A46" i="116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8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8" i="116"/>
  <c r="A7" i="116"/>
  <c r="A6" i="116"/>
  <c r="A5" i="116"/>
  <c r="A4" i="116"/>
  <c r="A3" i="116"/>
  <c r="A2" i="116"/>
  <c r="A49" i="115"/>
  <c r="A48" i="115"/>
  <c r="A47" i="115"/>
  <c r="A46" i="115"/>
  <c r="A45" i="115"/>
  <c r="A44" i="115"/>
  <c r="A43" i="115"/>
  <c r="A42" i="115"/>
  <c r="A41" i="115"/>
  <c r="A40" i="115"/>
  <c r="A39" i="115"/>
  <c r="A38" i="115"/>
  <c r="A37" i="115"/>
  <c r="A36" i="115"/>
  <c r="A35" i="115"/>
  <c r="A34" i="115"/>
  <c r="A33" i="115"/>
  <c r="A32" i="115"/>
  <c r="A31" i="115"/>
  <c r="A30" i="115"/>
  <c r="A29" i="115"/>
  <c r="A28" i="115"/>
  <c r="A27" i="115"/>
  <c r="A26" i="115"/>
  <c r="A25" i="115"/>
  <c r="A24" i="115"/>
  <c r="A23" i="115"/>
  <c r="A22" i="115"/>
  <c r="A21" i="115"/>
  <c r="A20" i="115"/>
  <c r="A19" i="115"/>
  <c r="A18" i="115"/>
  <c r="A17" i="115"/>
  <c r="A16" i="115"/>
  <c r="A15" i="115"/>
  <c r="A14" i="115"/>
  <c r="A13" i="115"/>
  <c r="A12" i="115"/>
  <c r="A11" i="115"/>
  <c r="A10" i="115"/>
  <c r="A9" i="115"/>
  <c r="A8" i="115"/>
  <c r="A7" i="115"/>
  <c r="A6" i="115"/>
  <c r="A5" i="115"/>
  <c r="A4" i="115"/>
  <c r="A3" i="115"/>
  <c r="A2" i="115"/>
  <c r="A49" i="114"/>
  <c r="A48" i="114"/>
  <c r="A47" i="114"/>
  <c r="A46" i="114"/>
  <c r="A45" i="114"/>
  <c r="A44" i="114"/>
  <c r="A43" i="114"/>
  <c r="A42" i="114"/>
  <c r="A41" i="114"/>
  <c r="A40" i="114"/>
  <c r="A39" i="114"/>
  <c r="A38" i="114"/>
  <c r="A37" i="114"/>
  <c r="A36" i="114"/>
  <c r="A35" i="114"/>
  <c r="A34" i="114"/>
  <c r="A33" i="114"/>
  <c r="A32" i="114"/>
  <c r="A31" i="114"/>
  <c r="A30" i="114"/>
  <c r="A29" i="114"/>
  <c r="A28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A5" i="114"/>
  <c r="A4" i="114"/>
  <c r="A3" i="114"/>
  <c r="A2" i="114"/>
  <c r="A49" i="113"/>
  <c r="A48" i="113"/>
  <c r="A47" i="113"/>
  <c r="A46" i="113"/>
  <c r="A45" i="113"/>
  <c r="A44" i="113"/>
  <c r="A43" i="113"/>
  <c r="A42" i="113"/>
  <c r="A41" i="113"/>
  <c r="A40" i="113"/>
  <c r="A39" i="113"/>
  <c r="A38" i="113"/>
  <c r="A37" i="113"/>
  <c r="A36" i="113"/>
  <c r="A35" i="113"/>
  <c r="A34" i="113"/>
  <c r="A33" i="113"/>
  <c r="A32" i="113"/>
  <c r="A31" i="113"/>
  <c r="A30" i="113"/>
  <c r="A29" i="113"/>
  <c r="A28" i="113"/>
  <c r="A27" i="113"/>
  <c r="A26" i="113"/>
  <c r="A25" i="113"/>
  <c r="A24" i="113"/>
  <c r="A23" i="113"/>
  <c r="A22" i="113"/>
  <c r="A21" i="113"/>
  <c r="A20" i="113"/>
  <c r="A19" i="113"/>
  <c r="A18" i="113"/>
  <c r="A17" i="113"/>
  <c r="A16" i="113"/>
  <c r="A15" i="113"/>
  <c r="A14" i="113"/>
  <c r="A13" i="113"/>
  <c r="A12" i="113"/>
  <c r="A11" i="113"/>
  <c r="A10" i="113"/>
  <c r="A9" i="113"/>
  <c r="A8" i="113"/>
  <c r="A7" i="113"/>
  <c r="A6" i="113"/>
  <c r="A5" i="113"/>
  <c r="A4" i="113"/>
  <c r="A3" i="113"/>
  <c r="A2" i="113"/>
  <c r="A49" i="112"/>
  <c r="A48" i="112"/>
  <c r="A47" i="112"/>
  <c r="A46" i="112"/>
  <c r="A45" i="112"/>
  <c r="A44" i="112"/>
  <c r="A43" i="112"/>
  <c r="A42" i="112"/>
  <c r="A41" i="112"/>
  <c r="A40" i="112"/>
  <c r="A39" i="112"/>
  <c r="A38" i="112"/>
  <c r="A37" i="112"/>
  <c r="A36" i="112"/>
  <c r="A35" i="112"/>
  <c r="A34" i="112"/>
  <c r="A33" i="112"/>
  <c r="A32" i="112"/>
  <c r="A31" i="112"/>
  <c r="A30" i="112"/>
  <c r="A29" i="112"/>
  <c r="A28" i="112"/>
  <c r="A27" i="112"/>
  <c r="A26" i="112"/>
  <c r="A25" i="112"/>
  <c r="A24" i="112"/>
  <c r="A23" i="112"/>
  <c r="A22" i="112"/>
  <c r="A21" i="112"/>
  <c r="A20" i="112"/>
  <c r="A19" i="112"/>
  <c r="A18" i="112"/>
  <c r="A17" i="112"/>
  <c r="A16" i="112"/>
  <c r="A15" i="112"/>
  <c r="A14" i="112"/>
  <c r="A13" i="112"/>
  <c r="A12" i="112"/>
  <c r="A11" i="112"/>
  <c r="A10" i="112"/>
  <c r="A9" i="112"/>
  <c r="A8" i="112"/>
  <c r="A7" i="112"/>
  <c r="A6" i="112"/>
  <c r="A5" i="112"/>
  <c r="A4" i="112"/>
  <c r="A3" i="112"/>
  <c r="A2" i="112"/>
  <c r="A49" i="111"/>
  <c r="A48" i="111"/>
  <c r="A47" i="111"/>
  <c r="A46" i="111"/>
  <c r="A45" i="111"/>
  <c r="A44" i="111"/>
  <c r="A43" i="111"/>
  <c r="A42" i="111"/>
  <c r="A41" i="111"/>
  <c r="A40" i="111"/>
  <c r="A39" i="111"/>
  <c r="A38" i="111"/>
  <c r="A37" i="111"/>
  <c r="A36" i="111"/>
  <c r="A35" i="111"/>
  <c r="A34" i="111"/>
  <c r="A33" i="111"/>
  <c r="A32" i="111"/>
  <c r="A31" i="111"/>
  <c r="A30" i="111"/>
  <c r="A29" i="111"/>
  <c r="A28" i="111"/>
  <c r="A27" i="111"/>
  <c r="A26" i="111"/>
  <c r="A25" i="111"/>
  <c r="A24" i="111"/>
  <c r="A23" i="111"/>
  <c r="A22" i="111"/>
  <c r="A21" i="111"/>
  <c r="A20" i="111"/>
  <c r="A19" i="111"/>
  <c r="A18" i="111"/>
  <c r="A17" i="111"/>
  <c r="A16" i="111"/>
  <c r="A15" i="111"/>
  <c r="A14" i="111"/>
  <c r="A13" i="111"/>
  <c r="A12" i="111"/>
  <c r="A11" i="111"/>
  <c r="A10" i="111"/>
  <c r="A9" i="111"/>
  <c r="A8" i="111"/>
  <c r="A7" i="111"/>
  <c r="A6" i="111"/>
  <c r="A5" i="111"/>
  <c r="A4" i="111"/>
  <c r="A3" i="111"/>
  <c r="A2" i="111"/>
  <c r="A49" i="110"/>
  <c r="A48" i="110"/>
  <c r="A47" i="110"/>
  <c r="A46" i="110"/>
  <c r="A45" i="110"/>
  <c r="A44" i="110"/>
  <c r="A43" i="110"/>
  <c r="A42" i="110"/>
  <c r="A41" i="110"/>
  <c r="A40" i="110"/>
  <c r="A39" i="110"/>
  <c r="A38" i="110"/>
  <c r="A37" i="110"/>
  <c r="A36" i="110"/>
  <c r="A35" i="110"/>
  <c r="A34" i="110"/>
  <c r="A33" i="110"/>
  <c r="A32" i="110"/>
  <c r="A31" i="110"/>
  <c r="A30" i="110"/>
  <c r="A29" i="110"/>
  <c r="A28" i="110"/>
  <c r="A27" i="110"/>
  <c r="A26" i="110"/>
  <c r="A25" i="110"/>
  <c r="A24" i="110"/>
  <c r="A23" i="110"/>
  <c r="A22" i="110"/>
  <c r="A21" i="110"/>
  <c r="A20" i="110"/>
  <c r="A19" i="110"/>
  <c r="A18" i="110"/>
  <c r="A17" i="110"/>
  <c r="A16" i="110"/>
  <c r="A15" i="110"/>
  <c r="A14" i="110"/>
  <c r="A13" i="110"/>
  <c r="A12" i="110"/>
  <c r="A11" i="110"/>
  <c r="A10" i="110"/>
  <c r="A9" i="110"/>
  <c r="A8" i="110"/>
  <c r="A7" i="110"/>
  <c r="A6" i="110"/>
  <c r="A5" i="110"/>
  <c r="A4" i="110"/>
  <c r="A3" i="110"/>
  <c r="A2" i="110"/>
  <c r="A49" i="109"/>
  <c r="A48" i="109"/>
  <c r="A47" i="109"/>
  <c r="A46" i="109"/>
  <c r="A45" i="109"/>
  <c r="A44" i="109"/>
  <c r="A43" i="109"/>
  <c r="A42" i="109"/>
  <c r="A41" i="109"/>
  <c r="A40" i="109"/>
  <c r="A39" i="109"/>
  <c r="A38" i="109"/>
  <c r="A37" i="109"/>
  <c r="A36" i="109"/>
  <c r="A35" i="109"/>
  <c r="A34" i="109"/>
  <c r="A33" i="109"/>
  <c r="A32" i="109"/>
  <c r="A31" i="109"/>
  <c r="A30" i="109"/>
  <c r="A29" i="109"/>
  <c r="A28" i="109"/>
  <c r="A27" i="109"/>
  <c r="A26" i="109"/>
  <c r="A25" i="109"/>
  <c r="A24" i="109"/>
  <c r="A23" i="109"/>
  <c r="A22" i="109"/>
  <c r="A21" i="109"/>
  <c r="A20" i="109"/>
  <c r="A19" i="109"/>
  <c r="A18" i="109"/>
  <c r="A17" i="109"/>
  <c r="A16" i="109"/>
  <c r="A15" i="109"/>
  <c r="A14" i="109"/>
  <c r="A13" i="109"/>
  <c r="A12" i="109"/>
  <c r="A11" i="109"/>
  <c r="A10" i="109"/>
  <c r="A9" i="109"/>
  <c r="A8" i="109"/>
  <c r="A7" i="109"/>
  <c r="A6" i="109"/>
  <c r="A5" i="109"/>
  <c r="A4" i="109"/>
  <c r="A3" i="109"/>
  <c r="A2" i="109"/>
  <c r="A49" i="108"/>
  <c r="A48" i="108"/>
  <c r="A47" i="108"/>
  <c r="A46" i="108"/>
  <c r="A45" i="108"/>
  <c r="A44" i="108"/>
  <c r="A43" i="108"/>
  <c r="A42" i="108"/>
  <c r="A41" i="108"/>
  <c r="A40" i="108"/>
  <c r="A39" i="108"/>
  <c r="A38" i="108"/>
  <c r="A37" i="108"/>
  <c r="A36" i="108"/>
  <c r="A35" i="108"/>
  <c r="A34" i="108"/>
  <c r="A33" i="108"/>
  <c r="A32" i="108"/>
  <c r="A31" i="108"/>
  <c r="A30" i="108"/>
  <c r="A29" i="108"/>
  <c r="A28" i="108"/>
  <c r="A27" i="108"/>
  <c r="A26" i="108"/>
  <c r="A25" i="108"/>
  <c r="A24" i="108"/>
  <c r="A23" i="108"/>
  <c r="A22" i="108"/>
  <c r="A21" i="108"/>
  <c r="A20" i="108"/>
  <c r="A19" i="108"/>
  <c r="A18" i="108"/>
  <c r="A17" i="108"/>
  <c r="A16" i="108"/>
  <c r="A15" i="108"/>
  <c r="A14" i="108"/>
  <c r="A13" i="108"/>
  <c r="A12" i="108"/>
  <c r="A11" i="108"/>
  <c r="A10" i="108"/>
  <c r="A9" i="108"/>
  <c r="A8" i="108"/>
  <c r="A7" i="108"/>
  <c r="A6" i="108"/>
  <c r="A5" i="108"/>
  <c r="A4" i="108"/>
  <c r="A3" i="108"/>
  <c r="A2" i="108"/>
  <c r="A49" i="107"/>
  <c r="A48" i="107"/>
  <c r="A47" i="107"/>
  <c r="A46" i="107"/>
  <c r="A45" i="107"/>
  <c r="A44" i="107"/>
  <c r="A43" i="107"/>
  <c r="A42" i="107"/>
  <c r="A41" i="107"/>
  <c r="A40" i="107"/>
  <c r="A39" i="107"/>
  <c r="A38" i="107"/>
  <c r="A37" i="107"/>
  <c r="A36" i="107"/>
  <c r="A35" i="107"/>
  <c r="A34" i="107"/>
  <c r="A33" i="107"/>
  <c r="A32" i="107"/>
  <c r="A31" i="107"/>
  <c r="A30" i="107"/>
  <c r="A29" i="107"/>
  <c r="A28" i="107"/>
  <c r="A27" i="107"/>
  <c r="A26" i="107"/>
  <c r="A25" i="107"/>
  <c r="A24" i="107"/>
  <c r="A23" i="107"/>
  <c r="A22" i="107"/>
  <c r="A21" i="107"/>
  <c r="A20" i="107"/>
  <c r="A19" i="107"/>
  <c r="A18" i="107"/>
  <c r="A17" i="107"/>
  <c r="A16" i="107"/>
  <c r="A15" i="107"/>
  <c r="A14" i="107"/>
  <c r="A13" i="107"/>
  <c r="A12" i="107"/>
  <c r="A11" i="107"/>
  <c r="A10" i="107"/>
  <c r="A9" i="107"/>
  <c r="A8" i="107"/>
  <c r="A7" i="107"/>
  <c r="A6" i="107"/>
  <c r="A5" i="107"/>
  <c r="A4" i="107"/>
  <c r="A3" i="107"/>
  <c r="A2" i="107"/>
  <c r="A49" i="106"/>
  <c r="A48" i="106"/>
  <c r="A47" i="106"/>
  <c r="A46" i="106"/>
  <c r="A45" i="106"/>
  <c r="A44" i="106"/>
  <c r="A43" i="106"/>
  <c r="A42" i="106"/>
  <c r="A41" i="106"/>
  <c r="A40" i="106"/>
  <c r="A39" i="106"/>
  <c r="A38" i="106"/>
  <c r="A37" i="106"/>
  <c r="A36" i="106"/>
  <c r="A35" i="106"/>
  <c r="A34" i="106"/>
  <c r="A33" i="106"/>
  <c r="A32" i="106"/>
  <c r="A31" i="106"/>
  <c r="A30" i="106"/>
  <c r="A29" i="106"/>
  <c r="A28" i="106"/>
  <c r="A27" i="106"/>
  <c r="A26" i="106"/>
  <c r="A25" i="106"/>
  <c r="A24" i="106"/>
  <c r="A23" i="106"/>
  <c r="A22" i="106"/>
  <c r="A21" i="106"/>
  <c r="A20" i="106"/>
  <c r="A19" i="106"/>
  <c r="A18" i="106"/>
  <c r="A17" i="106"/>
  <c r="A16" i="106"/>
  <c r="A15" i="106"/>
  <c r="A14" i="106"/>
  <c r="A13" i="106"/>
  <c r="A12" i="106"/>
  <c r="A11" i="106"/>
  <c r="A10" i="106"/>
  <c r="A9" i="106"/>
  <c r="A8" i="106"/>
  <c r="A7" i="106"/>
  <c r="A6" i="106"/>
  <c r="A5" i="106"/>
  <c r="A4" i="106"/>
  <c r="A3" i="106"/>
  <c r="A2" i="106"/>
  <c r="A49" i="105"/>
  <c r="A48" i="105"/>
  <c r="A47" i="105"/>
  <c r="A46" i="105"/>
  <c r="A45" i="105"/>
  <c r="A44" i="105"/>
  <c r="A43" i="105"/>
  <c r="A42" i="105"/>
  <c r="A41" i="105"/>
  <c r="A40" i="105"/>
  <c r="A39" i="105"/>
  <c r="A38" i="105"/>
  <c r="A37" i="105"/>
  <c r="A36" i="105"/>
  <c r="A35" i="105"/>
  <c r="A34" i="105"/>
  <c r="A33" i="105"/>
  <c r="A32" i="105"/>
  <c r="A31" i="105"/>
  <c r="A30" i="105"/>
  <c r="A29" i="105"/>
  <c r="A28" i="105"/>
  <c r="A27" i="105"/>
  <c r="A26" i="105"/>
  <c r="A25" i="105"/>
  <c r="A24" i="105"/>
  <c r="A23" i="105"/>
  <c r="A22" i="105"/>
  <c r="A21" i="105"/>
  <c r="A20" i="105"/>
  <c r="A19" i="105"/>
  <c r="A18" i="105"/>
  <c r="A17" i="105"/>
  <c r="A16" i="105"/>
  <c r="A15" i="105"/>
  <c r="A14" i="105"/>
  <c r="A13" i="105"/>
  <c r="A12" i="105"/>
  <c r="A11" i="105"/>
  <c r="A10" i="105"/>
  <c r="A9" i="105"/>
  <c r="A8" i="105"/>
  <c r="A7" i="105"/>
  <c r="A6" i="105"/>
  <c r="A5" i="105"/>
  <c r="A4" i="105"/>
  <c r="A3" i="105"/>
  <c r="A2" i="105"/>
  <c r="A49" i="104"/>
  <c r="A48" i="104"/>
  <c r="A47" i="104"/>
  <c r="A46" i="104"/>
  <c r="A45" i="104"/>
  <c r="A44" i="104"/>
  <c r="A43" i="104"/>
  <c r="A42" i="104"/>
  <c r="A41" i="104"/>
  <c r="A40" i="104"/>
  <c r="A39" i="104"/>
  <c r="A38" i="104"/>
  <c r="A37" i="104"/>
  <c r="A36" i="104"/>
  <c r="A35" i="104"/>
  <c r="A34" i="104"/>
  <c r="A33" i="104"/>
  <c r="A32" i="104"/>
  <c r="A31" i="104"/>
  <c r="A30" i="104"/>
  <c r="A29" i="104"/>
  <c r="A28" i="104"/>
  <c r="A27" i="104"/>
  <c r="A26" i="104"/>
  <c r="A25" i="104"/>
  <c r="A24" i="104"/>
  <c r="A23" i="104"/>
  <c r="A22" i="104"/>
  <c r="A21" i="104"/>
  <c r="A20" i="104"/>
  <c r="A19" i="104"/>
  <c r="A18" i="104"/>
  <c r="A17" i="104"/>
  <c r="A16" i="104"/>
  <c r="A15" i="104"/>
  <c r="A14" i="104"/>
  <c r="A13" i="104"/>
  <c r="A12" i="104"/>
  <c r="A11" i="104"/>
  <c r="A10" i="104"/>
  <c r="A9" i="104"/>
  <c r="A8" i="104"/>
  <c r="A7" i="104"/>
  <c r="A6" i="104"/>
  <c r="A5" i="104"/>
  <c r="A4" i="104"/>
  <c r="A3" i="104"/>
  <c r="A2" i="104"/>
  <c r="A49" i="103"/>
  <c r="A48" i="103"/>
  <c r="A47" i="103"/>
  <c r="A46" i="103"/>
  <c r="A45" i="103"/>
  <c r="A44" i="103"/>
  <c r="A43" i="103"/>
  <c r="A42" i="103"/>
  <c r="A41" i="103"/>
  <c r="A40" i="103"/>
  <c r="A39" i="103"/>
  <c r="A38" i="103"/>
  <c r="A37" i="103"/>
  <c r="A36" i="103"/>
  <c r="A35" i="103"/>
  <c r="A34" i="103"/>
  <c r="A33" i="103"/>
  <c r="A32" i="103"/>
  <c r="A31" i="103"/>
  <c r="A30" i="103"/>
  <c r="A29" i="103"/>
  <c r="A28" i="103"/>
  <c r="A27" i="103"/>
  <c r="A26" i="103"/>
  <c r="A25" i="103"/>
  <c r="A24" i="103"/>
  <c r="A23" i="103"/>
  <c r="A22" i="103"/>
  <c r="A21" i="103"/>
  <c r="A20" i="103"/>
  <c r="A19" i="103"/>
  <c r="A18" i="103"/>
  <c r="A17" i="103"/>
  <c r="A16" i="103"/>
  <c r="A15" i="103"/>
  <c r="A14" i="103"/>
  <c r="A13" i="103"/>
  <c r="A12" i="103"/>
  <c r="A11" i="103"/>
  <c r="A10" i="103"/>
  <c r="A9" i="103"/>
  <c r="A8" i="103"/>
  <c r="A7" i="103"/>
  <c r="A6" i="103"/>
  <c r="A5" i="103"/>
  <c r="A4" i="103"/>
  <c r="A3" i="103"/>
  <c r="A2" i="103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8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A3" i="102"/>
  <c r="A2" i="102"/>
  <c r="K25" i="101"/>
  <c r="K9" i="101"/>
  <c r="K11" i="101"/>
  <c r="K3" i="101"/>
  <c r="K39" i="101"/>
  <c r="K15" i="101"/>
  <c r="K31" i="101"/>
  <c r="K26" i="101"/>
  <c r="K22" i="101"/>
  <c r="K20" i="101"/>
  <c r="K21" i="101"/>
  <c r="K30" i="101"/>
  <c r="K34" i="101"/>
  <c r="K17" i="101"/>
  <c r="K28" i="101"/>
  <c r="K8" i="101"/>
  <c r="K27" i="101"/>
  <c r="K5" i="101"/>
  <c r="K36" i="101"/>
  <c r="K7" i="101"/>
  <c r="K24" i="101"/>
  <c r="K29" i="101"/>
  <c r="K23" i="101"/>
  <c r="K16" i="101"/>
  <c r="K45" i="101"/>
  <c r="K37" i="101"/>
  <c r="N40" i="101"/>
  <c r="N4" i="101"/>
  <c r="N9" i="101"/>
  <c r="N26" i="101"/>
  <c r="N23" i="101"/>
  <c r="N45" i="101"/>
  <c r="N32" i="101"/>
  <c r="N24" i="101"/>
  <c r="N11" i="101"/>
  <c r="N47" i="101"/>
  <c r="N37" i="101"/>
  <c r="N42" i="101"/>
  <c r="N31" i="101"/>
  <c r="N19" i="101"/>
  <c r="N5" i="101"/>
  <c r="N3" i="101"/>
  <c r="N35" i="101"/>
  <c r="N22" i="101"/>
  <c r="N43" i="101"/>
  <c r="N28" i="101"/>
  <c r="N6" i="101"/>
  <c r="N10" i="101"/>
  <c r="N27" i="101"/>
  <c r="N8" i="101"/>
  <c r="N2" i="101"/>
  <c r="N39" i="101"/>
  <c r="N21" i="101"/>
  <c r="N34" i="101"/>
  <c r="N30" i="101"/>
  <c r="N41" i="101"/>
  <c r="N7" i="101"/>
  <c r="N20" i="101"/>
  <c r="N29" i="101"/>
  <c r="N33" i="101"/>
  <c r="N16" i="101"/>
  <c r="N15" i="101"/>
  <c r="N36" i="101"/>
  <c r="N51" i="101"/>
  <c r="N38" i="101"/>
  <c r="N17" i="101"/>
  <c r="K33" i="101"/>
  <c r="K4" i="101"/>
  <c r="K19" i="101"/>
  <c r="K32" i="101"/>
  <c r="K35" i="101"/>
  <c r="K43" i="101"/>
  <c r="K6" i="101"/>
  <c r="K10" i="101"/>
  <c r="K41" i="101"/>
  <c r="K40" i="101"/>
  <c r="K42" i="101"/>
  <c r="G6" i="115" l="1"/>
  <c r="G9" i="107"/>
  <c r="I10" i="112"/>
  <c r="G10" i="104"/>
  <c r="I10" i="105"/>
  <c r="H2" i="107"/>
  <c r="H4" i="103"/>
  <c r="H3" i="103" s="1"/>
  <c r="G10" i="116"/>
  <c r="G2" i="115"/>
  <c r="H4" i="106"/>
  <c r="G9" i="103"/>
  <c r="I9" i="115"/>
  <c r="I2" i="102"/>
  <c r="H6" i="111"/>
  <c r="I2" i="114"/>
  <c r="H2" i="102"/>
  <c r="G9" i="106"/>
  <c r="I10" i="109"/>
  <c r="G10" i="109"/>
  <c r="H4" i="110"/>
  <c r="H3" i="110" s="1"/>
  <c r="G10" i="111"/>
  <c r="I6" i="113"/>
  <c r="G4" i="110"/>
  <c r="G3" i="110" s="1"/>
  <c r="H6" i="109"/>
  <c r="H10" i="116"/>
  <c r="I10" i="110"/>
  <c r="G9" i="110"/>
  <c r="G10" i="102"/>
  <c r="H9" i="104"/>
  <c r="I10" i="106"/>
  <c r="H10" i="106"/>
  <c r="H4" i="107"/>
  <c r="H3" i="107" s="1"/>
  <c r="H10" i="102"/>
  <c r="G2" i="107"/>
  <c r="H2" i="111"/>
  <c r="I10" i="103"/>
  <c r="G4" i="103"/>
  <c r="G3" i="103" s="1"/>
  <c r="I9" i="104"/>
  <c r="G6" i="104"/>
  <c r="I6" i="105"/>
  <c r="G10" i="105"/>
  <c r="I10" i="102"/>
  <c r="I4" i="103"/>
  <c r="I3" i="103" s="1"/>
  <c r="G4" i="105"/>
  <c r="G3" i="105" s="1"/>
  <c r="I4" i="107"/>
  <c r="I3" i="107" s="1"/>
  <c r="H2" i="104"/>
  <c r="H10" i="103"/>
  <c r="I2" i="104"/>
  <c r="H10" i="105"/>
  <c r="G4" i="106"/>
  <c r="G3" i="106" s="1"/>
  <c r="H6" i="104"/>
  <c r="G4" i="116"/>
  <c r="G3" i="116" s="1"/>
  <c r="I4" i="110"/>
  <c r="I3" i="110" s="1"/>
  <c r="H10" i="110"/>
  <c r="I9" i="111"/>
  <c r="G6" i="111"/>
  <c r="H9" i="111"/>
  <c r="I6" i="112"/>
  <c r="G10" i="112"/>
  <c r="H10" i="112"/>
  <c r="G10" i="113"/>
  <c r="H6" i="113"/>
  <c r="I10" i="114"/>
  <c r="G2" i="114"/>
  <c r="H2" i="114"/>
  <c r="I9" i="109"/>
  <c r="H4" i="113"/>
  <c r="H3" i="113" s="1"/>
  <c r="I9" i="113"/>
  <c r="G4" i="115"/>
  <c r="G3" i="115" s="1"/>
  <c r="H10" i="115"/>
  <c r="I10" i="115"/>
  <c r="I10" i="116"/>
  <c r="G2" i="108"/>
  <c r="H6" i="108"/>
  <c r="H9" i="108"/>
  <c r="I4" i="108"/>
  <c r="I3" i="108" s="1"/>
  <c r="G10" i="108"/>
  <c r="I2" i="108"/>
  <c r="G9" i="108"/>
  <c r="H4" i="108"/>
  <c r="H3" i="108" s="1"/>
  <c r="AD59" i="101"/>
  <c r="H4" i="115"/>
  <c r="G9" i="115"/>
  <c r="I4" i="115"/>
  <c r="H9" i="115"/>
  <c r="H2" i="115"/>
  <c r="H6" i="115"/>
  <c r="G10" i="115"/>
  <c r="I2" i="115"/>
  <c r="I6" i="115"/>
  <c r="G4" i="114"/>
  <c r="G3" i="114" s="1"/>
  <c r="H4" i="114"/>
  <c r="G9" i="114"/>
  <c r="I4" i="114"/>
  <c r="I3" i="114" s="1"/>
  <c r="H9" i="114"/>
  <c r="G6" i="114"/>
  <c r="I9" i="114"/>
  <c r="H6" i="114"/>
  <c r="G10" i="114"/>
  <c r="I6" i="114"/>
  <c r="H10" i="114"/>
  <c r="H10" i="113"/>
  <c r="G4" i="113"/>
  <c r="I10" i="113"/>
  <c r="G2" i="113"/>
  <c r="I4" i="113"/>
  <c r="H2" i="113"/>
  <c r="G9" i="113"/>
  <c r="I2" i="113"/>
  <c r="H9" i="113"/>
  <c r="G6" i="113"/>
  <c r="G4" i="112"/>
  <c r="G3" i="112" s="1"/>
  <c r="H4" i="112"/>
  <c r="G9" i="112"/>
  <c r="I4" i="112"/>
  <c r="H9" i="112"/>
  <c r="G2" i="112"/>
  <c r="G6" i="112"/>
  <c r="I9" i="112"/>
  <c r="H2" i="112"/>
  <c r="H6" i="112"/>
  <c r="I2" i="112"/>
  <c r="I2" i="111"/>
  <c r="I6" i="111"/>
  <c r="H10" i="111"/>
  <c r="I10" i="111"/>
  <c r="G4" i="111"/>
  <c r="G3" i="111" s="1"/>
  <c r="H4" i="111"/>
  <c r="G9" i="111"/>
  <c r="I4" i="111"/>
  <c r="G2" i="111"/>
  <c r="H9" i="110"/>
  <c r="G6" i="110"/>
  <c r="I9" i="110"/>
  <c r="G2" i="110"/>
  <c r="H6" i="110"/>
  <c r="G10" i="110"/>
  <c r="H2" i="110"/>
  <c r="I6" i="110"/>
  <c r="I2" i="110"/>
  <c r="I2" i="109"/>
  <c r="I6" i="109"/>
  <c r="H10" i="109"/>
  <c r="H4" i="109"/>
  <c r="G9" i="109"/>
  <c r="G4" i="109"/>
  <c r="G3" i="109" s="1"/>
  <c r="I4" i="109"/>
  <c r="I3" i="109" s="1"/>
  <c r="H9" i="109"/>
  <c r="G2" i="109"/>
  <c r="G6" i="109"/>
  <c r="H2" i="109"/>
  <c r="H2" i="108"/>
  <c r="G6" i="108"/>
  <c r="I9" i="108"/>
  <c r="I6" i="108"/>
  <c r="H10" i="108"/>
  <c r="I10" i="108"/>
  <c r="G4" i="108"/>
  <c r="G3" i="108" s="1"/>
  <c r="I2" i="107"/>
  <c r="H9" i="107"/>
  <c r="G6" i="107"/>
  <c r="I9" i="107"/>
  <c r="H6" i="107"/>
  <c r="G10" i="107"/>
  <c r="I6" i="107"/>
  <c r="H10" i="107"/>
  <c r="G4" i="107"/>
  <c r="I10" i="107"/>
  <c r="I4" i="106"/>
  <c r="H9" i="106"/>
  <c r="G2" i="106"/>
  <c r="G6" i="106"/>
  <c r="I9" i="106"/>
  <c r="H2" i="106"/>
  <c r="H5" i="106" s="1"/>
  <c r="H12" i="106" s="1"/>
  <c r="H14" i="106" s="1"/>
  <c r="H15" i="106" s="1"/>
  <c r="H6" i="106"/>
  <c r="G10" i="106"/>
  <c r="I2" i="106"/>
  <c r="I6" i="106"/>
  <c r="H3" i="106"/>
  <c r="H4" i="105"/>
  <c r="I4" i="105"/>
  <c r="I3" i="105" s="1"/>
  <c r="G9" i="105"/>
  <c r="G2" i="105"/>
  <c r="H9" i="105"/>
  <c r="H2" i="105"/>
  <c r="G6" i="105"/>
  <c r="I9" i="105"/>
  <c r="I2" i="105"/>
  <c r="H6" i="105"/>
  <c r="I6" i="104"/>
  <c r="I10" i="104"/>
  <c r="G4" i="104"/>
  <c r="G3" i="104" s="1"/>
  <c r="H4" i="104"/>
  <c r="G9" i="104"/>
  <c r="H10" i="104"/>
  <c r="I4" i="104"/>
  <c r="G2" i="104"/>
  <c r="G2" i="103"/>
  <c r="G6" i="103"/>
  <c r="I9" i="103"/>
  <c r="H9" i="103"/>
  <c r="H2" i="103"/>
  <c r="H6" i="103"/>
  <c r="G10" i="103"/>
  <c r="I2" i="103"/>
  <c r="I6" i="103"/>
  <c r="G4" i="102"/>
  <c r="G3" i="102" s="1"/>
  <c r="H4" i="102"/>
  <c r="H3" i="102" s="1"/>
  <c r="G9" i="102"/>
  <c r="I4" i="102"/>
  <c r="I3" i="102" s="1"/>
  <c r="H9" i="102"/>
  <c r="G6" i="102"/>
  <c r="I9" i="102"/>
  <c r="G2" i="102"/>
  <c r="H6" i="102"/>
  <c r="I6" i="102"/>
  <c r="H4" i="116"/>
  <c r="G9" i="116"/>
  <c r="I4" i="116"/>
  <c r="H9" i="116"/>
  <c r="G2" i="116"/>
  <c r="G6" i="116"/>
  <c r="I9" i="116"/>
  <c r="H2" i="116"/>
  <c r="H6" i="116"/>
  <c r="I2" i="116"/>
  <c r="I6" i="116"/>
  <c r="A1" i="39"/>
  <c r="B1" i="39"/>
  <c r="C1" i="39"/>
  <c r="D1" i="39"/>
  <c r="E1" i="39"/>
  <c r="F1" i="39"/>
  <c r="G1" i="39"/>
  <c r="H1" i="39"/>
  <c r="I1" i="39"/>
  <c r="J1" i="39"/>
  <c r="K1" i="39"/>
  <c r="L1" i="39"/>
  <c r="M1" i="39"/>
  <c r="N1" i="39"/>
  <c r="A2" i="39"/>
  <c r="A1" i="101" s="1"/>
  <c r="A4" i="39"/>
  <c r="A3" i="101" s="1"/>
  <c r="A6" i="39"/>
  <c r="A5" i="101" s="1"/>
  <c r="A8" i="39"/>
  <c r="A7" i="101" s="1"/>
  <c r="A10" i="39"/>
  <c r="A9" i="101" s="1"/>
  <c r="A12" i="39"/>
  <c r="A11" i="101" s="1"/>
  <c r="A14" i="39"/>
  <c r="A13" i="101" s="1"/>
  <c r="A16" i="39"/>
  <c r="A15" i="101" s="1"/>
  <c r="A18" i="39"/>
  <c r="A17" i="101" s="1"/>
  <c r="A20" i="39"/>
  <c r="A19" i="101" s="1"/>
  <c r="A22" i="39"/>
  <c r="A21" i="101" s="1"/>
  <c r="A24" i="39"/>
  <c r="A23" i="101" s="1"/>
  <c r="A26" i="39"/>
  <c r="A25" i="101" s="1"/>
  <c r="A28" i="39"/>
  <c r="A27" i="101" s="1"/>
  <c r="A30" i="39"/>
  <c r="A29" i="101" s="1"/>
  <c r="A32" i="39"/>
  <c r="A31" i="101" s="1"/>
  <c r="A34" i="39"/>
  <c r="A33" i="101" s="1"/>
  <c r="A36" i="39"/>
  <c r="A35" i="101" s="1"/>
  <c r="A38" i="39"/>
  <c r="A37" i="101" s="1"/>
  <c r="A40" i="39"/>
  <c r="A39" i="101" s="1"/>
  <c r="A42" i="39"/>
  <c r="A41" i="101" s="1"/>
  <c r="A44" i="39"/>
  <c r="A43" i="101" s="1"/>
  <c r="A46" i="39"/>
  <c r="A45" i="101" s="1"/>
  <c r="A48" i="39"/>
  <c r="A47" i="101" s="1"/>
  <c r="A50" i="39"/>
  <c r="A49" i="101" s="1"/>
  <c r="A52" i="39"/>
  <c r="A51" i="101" s="1"/>
  <c r="A54" i="39"/>
  <c r="A53" i="101" s="1"/>
  <c r="A56" i="39"/>
  <c r="A55" i="101" s="1"/>
  <c r="A58" i="39"/>
  <c r="A57" i="101" s="1"/>
  <c r="A60" i="39"/>
  <c r="A59" i="101" s="1"/>
  <c r="A62" i="39"/>
  <c r="A61" i="101" s="1"/>
  <c r="A64" i="39"/>
  <c r="A63" i="101" s="1"/>
  <c r="A66" i="39"/>
  <c r="A65" i="101" s="1"/>
  <c r="A68" i="39"/>
  <c r="A67" i="101" s="1"/>
  <c r="A70" i="39"/>
  <c r="A69" i="101" s="1"/>
  <c r="A72" i="39"/>
  <c r="A71" i="101" s="1"/>
  <c r="A74" i="39"/>
  <c r="A73" i="101" s="1"/>
  <c r="A76" i="39"/>
  <c r="A75" i="101" s="1"/>
  <c r="A78" i="39"/>
  <c r="A77" i="101" s="1"/>
  <c r="A80" i="39"/>
  <c r="A79" i="101" s="1"/>
  <c r="A82" i="39"/>
  <c r="A81" i="101" s="1"/>
  <c r="A84" i="39"/>
  <c r="A83" i="101" s="1"/>
  <c r="A86" i="39"/>
  <c r="A85" i="101" s="1"/>
  <c r="A88" i="39"/>
  <c r="A87" i="101" s="1"/>
  <c r="A90" i="39"/>
  <c r="A89" i="101" s="1"/>
  <c r="A92" i="39"/>
  <c r="A91" i="101" s="1"/>
  <c r="A94" i="39"/>
  <c r="A93" i="101" s="1"/>
  <c r="A96" i="39"/>
  <c r="A95" i="101" s="1"/>
  <c r="A98" i="39"/>
  <c r="A97" i="101" s="1"/>
  <c r="A100" i="39"/>
  <c r="A99" i="101" s="1"/>
  <c r="A102" i="39"/>
  <c r="A101" i="101" s="1"/>
  <c r="B11" i="89"/>
  <c r="B24" i="89"/>
  <c r="B32" i="89"/>
  <c r="B23" i="88"/>
  <c r="H13" i="100"/>
  <c r="I7" i="100"/>
  <c r="I13" i="100" s="1"/>
  <c r="H7" i="100"/>
  <c r="G7" i="100"/>
  <c r="G13" i="100" s="1"/>
  <c r="H13" i="99"/>
  <c r="I7" i="99"/>
  <c r="I13" i="99" s="1"/>
  <c r="H7" i="99"/>
  <c r="G7" i="99"/>
  <c r="G13" i="99" s="1"/>
  <c r="I13" i="98"/>
  <c r="H13" i="98"/>
  <c r="I7" i="98"/>
  <c r="H7" i="98"/>
  <c r="G7" i="98"/>
  <c r="G13" i="98" s="1"/>
  <c r="G13" i="97"/>
  <c r="I7" i="97"/>
  <c r="I13" i="97" s="1"/>
  <c r="H7" i="97"/>
  <c r="H13" i="97" s="1"/>
  <c r="G7" i="97"/>
  <c r="H13" i="96"/>
  <c r="G13" i="96"/>
  <c r="I7" i="96"/>
  <c r="I13" i="96" s="1"/>
  <c r="H7" i="96"/>
  <c r="G7" i="96"/>
  <c r="G13" i="95"/>
  <c r="I7" i="95"/>
  <c r="I13" i="95" s="1"/>
  <c r="H7" i="95"/>
  <c r="H13" i="95" s="1"/>
  <c r="G7" i="95"/>
  <c r="H13" i="94"/>
  <c r="G13" i="94"/>
  <c r="I7" i="94"/>
  <c r="I13" i="94" s="1"/>
  <c r="H7" i="94"/>
  <c r="G7" i="94"/>
  <c r="G13" i="93"/>
  <c r="I7" i="93"/>
  <c r="I13" i="93" s="1"/>
  <c r="H7" i="93"/>
  <c r="H13" i="93" s="1"/>
  <c r="G7" i="93"/>
  <c r="G13" i="92"/>
  <c r="I7" i="92"/>
  <c r="I13" i="92" s="1"/>
  <c r="H7" i="92"/>
  <c r="H13" i="92" s="1"/>
  <c r="G7" i="92"/>
  <c r="G13" i="91"/>
  <c r="I7" i="91"/>
  <c r="I13" i="91" s="1"/>
  <c r="H7" i="91"/>
  <c r="H13" i="91" s="1"/>
  <c r="G7" i="91"/>
  <c r="G13" i="90"/>
  <c r="I7" i="90"/>
  <c r="I13" i="90" s="1"/>
  <c r="H7" i="90"/>
  <c r="H13" i="90" s="1"/>
  <c r="G7" i="90"/>
  <c r="H13" i="89"/>
  <c r="G13" i="89"/>
  <c r="I7" i="89"/>
  <c r="I13" i="89" s="1"/>
  <c r="H7" i="89"/>
  <c r="G7" i="89"/>
  <c r="H13" i="88"/>
  <c r="G13" i="88"/>
  <c r="I7" i="88"/>
  <c r="I13" i="88" s="1"/>
  <c r="H7" i="88"/>
  <c r="G7" i="88"/>
  <c r="H13" i="87"/>
  <c r="I7" i="87"/>
  <c r="I13" i="87" s="1"/>
  <c r="H7" i="87"/>
  <c r="G7" i="87"/>
  <c r="G13" i="87" s="1"/>
  <c r="H13" i="86"/>
  <c r="I7" i="86"/>
  <c r="I13" i="86" s="1"/>
  <c r="H7" i="86"/>
  <c r="G7" i="86"/>
  <c r="G13" i="86" s="1"/>
  <c r="D1" i="100"/>
  <c r="C1" i="100"/>
  <c r="B1" i="100"/>
  <c r="D1" i="99"/>
  <c r="C1" i="99"/>
  <c r="B1" i="99"/>
  <c r="D1" i="98"/>
  <c r="C1" i="98"/>
  <c r="B1" i="98"/>
  <c r="D1" i="97"/>
  <c r="C1" i="97"/>
  <c r="B1" i="97"/>
  <c r="D1" i="96"/>
  <c r="C1" i="96"/>
  <c r="B1" i="96"/>
  <c r="D1" i="95"/>
  <c r="C1" i="95"/>
  <c r="B1" i="95"/>
  <c r="D1" i="94"/>
  <c r="C1" i="94"/>
  <c r="B1" i="94"/>
  <c r="D1" i="93"/>
  <c r="C1" i="93"/>
  <c r="B1" i="93"/>
  <c r="D1" i="92"/>
  <c r="C1" i="92"/>
  <c r="B1" i="92"/>
  <c r="D1" i="91"/>
  <c r="C1" i="91"/>
  <c r="B1" i="91"/>
  <c r="D1" i="90"/>
  <c r="C1" i="90"/>
  <c r="B1" i="90"/>
  <c r="D1" i="89"/>
  <c r="C1" i="89"/>
  <c r="B1" i="89"/>
  <c r="D1" i="88"/>
  <c r="C1" i="88"/>
  <c r="B1" i="88"/>
  <c r="D1" i="87"/>
  <c r="C1" i="87"/>
  <c r="B1" i="87"/>
  <c r="A49" i="100"/>
  <c r="A48" i="100"/>
  <c r="A47" i="100"/>
  <c r="A46" i="100"/>
  <c r="A45" i="100"/>
  <c r="A44" i="100"/>
  <c r="A43" i="100"/>
  <c r="A42" i="100"/>
  <c r="A41" i="100"/>
  <c r="A40" i="100"/>
  <c r="A39" i="100"/>
  <c r="A38" i="100"/>
  <c r="A37" i="100"/>
  <c r="A36" i="100"/>
  <c r="A35" i="100"/>
  <c r="A34" i="100"/>
  <c r="A33" i="100"/>
  <c r="A32" i="100"/>
  <c r="A31" i="100"/>
  <c r="A30" i="100"/>
  <c r="A29" i="100"/>
  <c r="A28" i="100"/>
  <c r="A27" i="100"/>
  <c r="A26" i="100"/>
  <c r="A25" i="100"/>
  <c r="A24" i="100"/>
  <c r="A23" i="100"/>
  <c r="A22" i="100"/>
  <c r="A21" i="100"/>
  <c r="A20" i="100"/>
  <c r="A19" i="100"/>
  <c r="A18" i="100"/>
  <c r="A17" i="100"/>
  <c r="A16" i="100"/>
  <c r="A15" i="100"/>
  <c r="A14" i="100"/>
  <c r="A13" i="100"/>
  <c r="A12" i="100"/>
  <c r="A11" i="100"/>
  <c r="A10" i="100"/>
  <c r="A9" i="100"/>
  <c r="A8" i="100"/>
  <c r="A7" i="100"/>
  <c r="A6" i="100"/>
  <c r="A5" i="100"/>
  <c r="A4" i="100"/>
  <c r="A3" i="100"/>
  <c r="A2" i="100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8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A3" i="99"/>
  <c r="A2" i="99"/>
  <c r="A49" i="98"/>
  <c r="A48" i="98"/>
  <c r="A47" i="98"/>
  <c r="A46" i="98"/>
  <c r="A45" i="98"/>
  <c r="A44" i="98"/>
  <c r="A43" i="98"/>
  <c r="A42" i="98"/>
  <c r="A41" i="98"/>
  <c r="A40" i="98"/>
  <c r="A39" i="98"/>
  <c r="A38" i="98"/>
  <c r="A37" i="98"/>
  <c r="A36" i="98"/>
  <c r="A35" i="98"/>
  <c r="A34" i="98"/>
  <c r="A33" i="98"/>
  <c r="A32" i="98"/>
  <c r="A31" i="98"/>
  <c r="A30" i="98"/>
  <c r="A29" i="98"/>
  <c r="A28" i="98"/>
  <c r="A27" i="98"/>
  <c r="A26" i="98"/>
  <c r="A25" i="98"/>
  <c r="A24" i="98"/>
  <c r="A23" i="98"/>
  <c r="A22" i="98"/>
  <c r="A21" i="98"/>
  <c r="A20" i="98"/>
  <c r="A19" i="98"/>
  <c r="A18" i="98"/>
  <c r="A17" i="98"/>
  <c r="A16" i="98"/>
  <c r="A15" i="98"/>
  <c r="A14" i="98"/>
  <c r="A13" i="98"/>
  <c r="A12" i="98"/>
  <c r="A11" i="98"/>
  <c r="A10" i="98"/>
  <c r="A9" i="98"/>
  <c r="A8" i="98"/>
  <c r="A7" i="98"/>
  <c r="A6" i="98"/>
  <c r="A5" i="98"/>
  <c r="A4" i="98"/>
  <c r="A3" i="98"/>
  <c r="A2" i="98"/>
  <c r="A49" i="97"/>
  <c r="A48" i="97"/>
  <c r="A47" i="97"/>
  <c r="A46" i="97"/>
  <c r="A45" i="97"/>
  <c r="A44" i="97"/>
  <c r="A43" i="97"/>
  <c r="A42" i="97"/>
  <c r="A41" i="97"/>
  <c r="A40" i="97"/>
  <c r="A39" i="97"/>
  <c r="A38" i="97"/>
  <c r="A37" i="97"/>
  <c r="A36" i="97"/>
  <c r="A35" i="97"/>
  <c r="A34" i="97"/>
  <c r="A33" i="97"/>
  <c r="A32" i="97"/>
  <c r="A31" i="97"/>
  <c r="A30" i="97"/>
  <c r="A29" i="97"/>
  <c r="A28" i="97"/>
  <c r="A27" i="97"/>
  <c r="A26" i="97"/>
  <c r="A25" i="97"/>
  <c r="A24" i="97"/>
  <c r="A23" i="97"/>
  <c r="A22" i="97"/>
  <c r="A21" i="97"/>
  <c r="A20" i="97"/>
  <c r="A19" i="97"/>
  <c r="A18" i="97"/>
  <c r="A17" i="97"/>
  <c r="A16" i="97"/>
  <c r="A15" i="97"/>
  <c r="A14" i="97"/>
  <c r="A13" i="97"/>
  <c r="A12" i="97"/>
  <c r="A11" i="97"/>
  <c r="A10" i="97"/>
  <c r="A9" i="97"/>
  <c r="A8" i="97"/>
  <c r="A7" i="97"/>
  <c r="A6" i="97"/>
  <c r="A5" i="97"/>
  <c r="A4" i="97"/>
  <c r="A3" i="97"/>
  <c r="A2" i="97"/>
  <c r="A49" i="96"/>
  <c r="A48" i="96"/>
  <c r="A47" i="96"/>
  <c r="A46" i="96"/>
  <c r="A45" i="96"/>
  <c r="A44" i="96"/>
  <c r="A43" i="96"/>
  <c r="A42" i="96"/>
  <c r="A41" i="96"/>
  <c r="A40" i="96"/>
  <c r="A39" i="96"/>
  <c r="A38" i="96"/>
  <c r="A37" i="96"/>
  <c r="A36" i="96"/>
  <c r="A35" i="96"/>
  <c r="A34" i="96"/>
  <c r="A33" i="96"/>
  <c r="A32" i="96"/>
  <c r="A31" i="96"/>
  <c r="A30" i="96"/>
  <c r="A29" i="96"/>
  <c r="A28" i="96"/>
  <c r="A27" i="96"/>
  <c r="A26" i="96"/>
  <c r="A25" i="96"/>
  <c r="A24" i="96"/>
  <c r="A23" i="96"/>
  <c r="A22" i="96"/>
  <c r="A21" i="96"/>
  <c r="A20" i="96"/>
  <c r="A19" i="96"/>
  <c r="A18" i="96"/>
  <c r="A17" i="96"/>
  <c r="A16" i="96"/>
  <c r="A15" i="96"/>
  <c r="A14" i="96"/>
  <c r="A13" i="96"/>
  <c r="A12" i="96"/>
  <c r="A11" i="96"/>
  <c r="A10" i="96"/>
  <c r="A9" i="96"/>
  <c r="A8" i="96"/>
  <c r="A7" i="96"/>
  <c r="A6" i="96"/>
  <c r="A5" i="96"/>
  <c r="A4" i="96"/>
  <c r="A3" i="96"/>
  <c r="A2" i="96"/>
  <c r="A49" i="95"/>
  <c r="A48" i="95"/>
  <c r="A47" i="95"/>
  <c r="A46" i="95"/>
  <c r="A45" i="95"/>
  <c r="A44" i="95"/>
  <c r="A43" i="95"/>
  <c r="A42" i="95"/>
  <c r="A41" i="95"/>
  <c r="A40" i="95"/>
  <c r="A39" i="95"/>
  <c r="A38" i="95"/>
  <c r="A37" i="95"/>
  <c r="A36" i="95"/>
  <c r="A35" i="95"/>
  <c r="A34" i="95"/>
  <c r="A33" i="95"/>
  <c r="A32" i="95"/>
  <c r="A31" i="95"/>
  <c r="A30" i="95"/>
  <c r="A29" i="95"/>
  <c r="A28" i="95"/>
  <c r="A27" i="95"/>
  <c r="A26" i="95"/>
  <c r="A25" i="95"/>
  <c r="A24" i="95"/>
  <c r="A23" i="95"/>
  <c r="A22" i="95"/>
  <c r="A21" i="95"/>
  <c r="A20" i="95"/>
  <c r="A19" i="95"/>
  <c r="A18" i="95"/>
  <c r="A17" i="95"/>
  <c r="A16" i="95"/>
  <c r="A15" i="95"/>
  <c r="A14" i="95"/>
  <c r="A13" i="95"/>
  <c r="A12" i="95"/>
  <c r="A11" i="95"/>
  <c r="A10" i="95"/>
  <c r="A9" i="95"/>
  <c r="A8" i="95"/>
  <c r="A7" i="95"/>
  <c r="A6" i="95"/>
  <c r="A5" i="95"/>
  <c r="A4" i="95"/>
  <c r="A3" i="95"/>
  <c r="A2" i="95"/>
  <c r="A49" i="94"/>
  <c r="A48" i="94"/>
  <c r="A47" i="94"/>
  <c r="A46" i="94"/>
  <c r="A45" i="94"/>
  <c r="A44" i="94"/>
  <c r="A43" i="94"/>
  <c r="A42" i="94"/>
  <c r="A41" i="94"/>
  <c r="A40" i="94"/>
  <c r="A39" i="94"/>
  <c r="A38" i="94"/>
  <c r="A37" i="94"/>
  <c r="A36" i="94"/>
  <c r="A35" i="94"/>
  <c r="A34" i="94"/>
  <c r="A33" i="94"/>
  <c r="A32" i="94"/>
  <c r="A31" i="94"/>
  <c r="A30" i="94"/>
  <c r="A29" i="94"/>
  <c r="A28" i="94"/>
  <c r="A27" i="94"/>
  <c r="A26" i="94"/>
  <c r="A25" i="94"/>
  <c r="A24" i="94"/>
  <c r="A23" i="94"/>
  <c r="A22" i="94"/>
  <c r="A21" i="94"/>
  <c r="A20" i="94"/>
  <c r="A19" i="94"/>
  <c r="A18" i="94"/>
  <c r="A17" i="94"/>
  <c r="A16" i="94"/>
  <c r="A15" i="94"/>
  <c r="A14" i="94"/>
  <c r="A13" i="94"/>
  <c r="A12" i="94"/>
  <c r="A11" i="94"/>
  <c r="A10" i="94"/>
  <c r="A9" i="94"/>
  <c r="A8" i="94"/>
  <c r="A7" i="94"/>
  <c r="A6" i="94"/>
  <c r="A5" i="94"/>
  <c r="A4" i="94"/>
  <c r="A3" i="94"/>
  <c r="A2" i="94"/>
  <c r="A49" i="93"/>
  <c r="A48" i="93"/>
  <c r="A47" i="93"/>
  <c r="A46" i="93"/>
  <c r="A45" i="93"/>
  <c r="A44" i="93"/>
  <c r="A43" i="93"/>
  <c r="A42" i="93"/>
  <c r="A41" i="93"/>
  <c r="A40" i="93"/>
  <c r="A39" i="93"/>
  <c r="A38" i="93"/>
  <c r="A37" i="93"/>
  <c r="A36" i="93"/>
  <c r="A35" i="93"/>
  <c r="A34" i="93"/>
  <c r="A33" i="93"/>
  <c r="A32" i="93"/>
  <c r="A31" i="93"/>
  <c r="A30" i="93"/>
  <c r="A29" i="93"/>
  <c r="A28" i="93"/>
  <c r="A27" i="93"/>
  <c r="A26" i="93"/>
  <c r="A25" i="93"/>
  <c r="A24" i="93"/>
  <c r="A23" i="93"/>
  <c r="A22" i="93"/>
  <c r="A21" i="93"/>
  <c r="A20" i="93"/>
  <c r="A19" i="93"/>
  <c r="A18" i="93"/>
  <c r="A17" i="93"/>
  <c r="A16" i="93"/>
  <c r="A15" i="93"/>
  <c r="A14" i="93"/>
  <c r="A13" i="93"/>
  <c r="A12" i="93"/>
  <c r="A11" i="93"/>
  <c r="A10" i="93"/>
  <c r="A9" i="93"/>
  <c r="A8" i="93"/>
  <c r="A7" i="93"/>
  <c r="A6" i="93"/>
  <c r="A5" i="93"/>
  <c r="A4" i="93"/>
  <c r="A3" i="93"/>
  <c r="A2" i="93"/>
  <c r="A49" i="92"/>
  <c r="A48" i="92"/>
  <c r="A47" i="92"/>
  <c r="A46" i="92"/>
  <c r="A45" i="92"/>
  <c r="A44" i="92"/>
  <c r="A43" i="92"/>
  <c r="A42" i="92"/>
  <c r="A41" i="92"/>
  <c r="A40" i="92"/>
  <c r="A39" i="92"/>
  <c r="A38" i="92"/>
  <c r="A37" i="92"/>
  <c r="A36" i="92"/>
  <c r="A35" i="92"/>
  <c r="A34" i="92"/>
  <c r="A33" i="92"/>
  <c r="A32" i="92"/>
  <c r="A31" i="92"/>
  <c r="A30" i="92"/>
  <c r="A29" i="92"/>
  <c r="A28" i="92"/>
  <c r="A27" i="92"/>
  <c r="A26" i="92"/>
  <c r="A25" i="92"/>
  <c r="A24" i="92"/>
  <c r="A23" i="92"/>
  <c r="A22" i="92"/>
  <c r="A21" i="92"/>
  <c r="A20" i="92"/>
  <c r="A19" i="92"/>
  <c r="A18" i="92"/>
  <c r="A17" i="92"/>
  <c r="A16" i="92"/>
  <c r="A15" i="92"/>
  <c r="A14" i="92"/>
  <c r="A13" i="92"/>
  <c r="A12" i="92"/>
  <c r="A11" i="92"/>
  <c r="A10" i="92"/>
  <c r="A9" i="92"/>
  <c r="A8" i="92"/>
  <c r="A7" i="92"/>
  <c r="A6" i="92"/>
  <c r="A5" i="92"/>
  <c r="A4" i="92"/>
  <c r="A3" i="92"/>
  <c r="A2" i="92"/>
  <c r="A49" i="91"/>
  <c r="A48" i="91"/>
  <c r="A47" i="91"/>
  <c r="A46" i="91"/>
  <c r="A45" i="91"/>
  <c r="A44" i="91"/>
  <c r="A43" i="91"/>
  <c r="A42" i="91"/>
  <c r="A41" i="91"/>
  <c r="A40" i="91"/>
  <c r="A39" i="91"/>
  <c r="A38" i="91"/>
  <c r="A37" i="91"/>
  <c r="A36" i="91"/>
  <c r="A35" i="91"/>
  <c r="A34" i="91"/>
  <c r="A33" i="91"/>
  <c r="A32" i="91"/>
  <c r="A31" i="91"/>
  <c r="A30" i="91"/>
  <c r="A29" i="91"/>
  <c r="A28" i="91"/>
  <c r="A27" i="91"/>
  <c r="A26" i="91"/>
  <c r="A25" i="91"/>
  <c r="A24" i="91"/>
  <c r="A23" i="91"/>
  <c r="A22" i="91"/>
  <c r="A21" i="91"/>
  <c r="A20" i="91"/>
  <c r="A19" i="91"/>
  <c r="A18" i="91"/>
  <c r="A17" i="91"/>
  <c r="A16" i="91"/>
  <c r="A15" i="91"/>
  <c r="A14" i="91"/>
  <c r="A13" i="91"/>
  <c r="A12" i="91"/>
  <c r="A11" i="91"/>
  <c r="A10" i="91"/>
  <c r="A9" i="91"/>
  <c r="A8" i="91"/>
  <c r="A7" i="91"/>
  <c r="A6" i="91"/>
  <c r="A5" i="91"/>
  <c r="A4" i="91"/>
  <c r="A3" i="91"/>
  <c r="A2" i="91"/>
  <c r="A49" i="90"/>
  <c r="A48" i="90"/>
  <c r="A47" i="90"/>
  <c r="A46" i="90"/>
  <c r="A45" i="90"/>
  <c r="A44" i="90"/>
  <c r="A43" i="90"/>
  <c r="A42" i="90"/>
  <c r="A41" i="90"/>
  <c r="A40" i="90"/>
  <c r="A39" i="90"/>
  <c r="A38" i="90"/>
  <c r="A37" i="90"/>
  <c r="A36" i="90"/>
  <c r="A35" i="90"/>
  <c r="A34" i="90"/>
  <c r="A33" i="90"/>
  <c r="A32" i="90"/>
  <c r="A31" i="90"/>
  <c r="A30" i="90"/>
  <c r="A29" i="90"/>
  <c r="A28" i="90"/>
  <c r="A27" i="90"/>
  <c r="A26" i="90"/>
  <c r="A25" i="90"/>
  <c r="A24" i="90"/>
  <c r="A23" i="90"/>
  <c r="A22" i="90"/>
  <c r="A21" i="90"/>
  <c r="A20" i="90"/>
  <c r="A19" i="90"/>
  <c r="A18" i="90"/>
  <c r="A17" i="90"/>
  <c r="A16" i="90"/>
  <c r="A15" i="90"/>
  <c r="A14" i="90"/>
  <c r="A13" i="90"/>
  <c r="A12" i="90"/>
  <c r="A11" i="90"/>
  <c r="A10" i="90"/>
  <c r="A9" i="90"/>
  <c r="A8" i="90"/>
  <c r="A7" i="90"/>
  <c r="A6" i="90"/>
  <c r="A5" i="90"/>
  <c r="A4" i="90"/>
  <c r="A3" i="90"/>
  <c r="A2" i="90"/>
  <c r="A49" i="89"/>
  <c r="A48" i="89"/>
  <c r="A47" i="89"/>
  <c r="A46" i="89"/>
  <c r="A45" i="89"/>
  <c r="A44" i="89"/>
  <c r="A43" i="89"/>
  <c r="A42" i="89"/>
  <c r="A41" i="89"/>
  <c r="A40" i="89"/>
  <c r="A39" i="89"/>
  <c r="A38" i="89"/>
  <c r="A37" i="89"/>
  <c r="A36" i="89"/>
  <c r="A35" i="89"/>
  <c r="A34" i="89"/>
  <c r="A33" i="89"/>
  <c r="A32" i="89"/>
  <c r="A31" i="89"/>
  <c r="A30" i="89"/>
  <c r="A29" i="89"/>
  <c r="A28" i="89"/>
  <c r="A27" i="89"/>
  <c r="A26" i="89"/>
  <c r="A25" i="89"/>
  <c r="A24" i="89"/>
  <c r="A23" i="89"/>
  <c r="A22" i="89"/>
  <c r="A21" i="89"/>
  <c r="A20" i="89"/>
  <c r="A19" i="89"/>
  <c r="A18" i="89"/>
  <c r="A17" i="89"/>
  <c r="A16" i="89"/>
  <c r="A15" i="89"/>
  <c r="A14" i="89"/>
  <c r="A13" i="89"/>
  <c r="A12" i="89"/>
  <c r="A11" i="89"/>
  <c r="A10" i="89"/>
  <c r="A9" i="89"/>
  <c r="A8" i="89"/>
  <c r="A7" i="89"/>
  <c r="A6" i="89"/>
  <c r="A5" i="89"/>
  <c r="A4" i="89"/>
  <c r="A3" i="89"/>
  <c r="A2" i="89"/>
  <c r="A49" i="88"/>
  <c r="A48" i="88"/>
  <c r="A47" i="88"/>
  <c r="A46" i="88"/>
  <c r="A45" i="88"/>
  <c r="A44" i="88"/>
  <c r="A43" i="88"/>
  <c r="A42" i="88"/>
  <c r="A41" i="88"/>
  <c r="A40" i="88"/>
  <c r="A39" i="88"/>
  <c r="A38" i="88"/>
  <c r="A37" i="88"/>
  <c r="A36" i="88"/>
  <c r="A35" i="88"/>
  <c r="A34" i="88"/>
  <c r="A33" i="88"/>
  <c r="A32" i="88"/>
  <c r="A31" i="88"/>
  <c r="A30" i="88"/>
  <c r="A29" i="88"/>
  <c r="A28" i="88"/>
  <c r="A27" i="88"/>
  <c r="A26" i="88"/>
  <c r="A25" i="88"/>
  <c r="A24" i="88"/>
  <c r="A23" i="88"/>
  <c r="A22" i="88"/>
  <c r="A21" i="88"/>
  <c r="A20" i="88"/>
  <c r="A19" i="88"/>
  <c r="A18" i="88"/>
  <c r="A17" i="88"/>
  <c r="A16" i="88"/>
  <c r="A15" i="88"/>
  <c r="A14" i="88"/>
  <c r="A13" i="88"/>
  <c r="A12" i="88"/>
  <c r="A11" i="88"/>
  <c r="A10" i="88"/>
  <c r="A9" i="88"/>
  <c r="A8" i="88"/>
  <c r="A7" i="88"/>
  <c r="A6" i="88"/>
  <c r="A5" i="88"/>
  <c r="A4" i="88"/>
  <c r="A3" i="88"/>
  <c r="A2" i="88"/>
  <c r="A49" i="87"/>
  <c r="A48" i="87"/>
  <c r="A47" i="87"/>
  <c r="A46" i="87"/>
  <c r="A45" i="87"/>
  <c r="A44" i="87"/>
  <c r="A43" i="87"/>
  <c r="A42" i="87"/>
  <c r="A41" i="87"/>
  <c r="A40" i="87"/>
  <c r="A39" i="87"/>
  <c r="A38" i="87"/>
  <c r="A37" i="87"/>
  <c r="A36" i="87"/>
  <c r="A35" i="87"/>
  <c r="A34" i="87"/>
  <c r="A33" i="87"/>
  <c r="A32" i="87"/>
  <c r="A31" i="87"/>
  <c r="A30" i="87"/>
  <c r="A29" i="87"/>
  <c r="A28" i="87"/>
  <c r="A27" i="87"/>
  <c r="A26" i="87"/>
  <c r="A25" i="87"/>
  <c r="A24" i="87"/>
  <c r="A23" i="87"/>
  <c r="A22" i="87"/>
  <c r="A21" i="87"/>
  <c r="A20" i="87"/>
  <c r="A19" i="87"/>
  <c r="A18" i="87"/>
  <c r="A17" i="87"/>
  <c r="A16" i="87"/>
  <c r="A15" i="87"/>
  <c r="A14" i="87"/>
  <c r="A13" i="87"/>
  <c r="A12" i="87"/>
  <c r="A11" i="87"/>
  <c r="A10" i="87"/>
  <c r="A9" i="87"/>
  <c r="A8" i="87"/>
  <c r="A7" i="87"/>
  <c r="A6" i="87"/>
  <c r="A5" i="87"/>
  <c r="A4" i="87"/>
  <c r="A3" i="87"/>
  <c r="A2" i="87"/>
  <c r="B2" i="100"/>
  <c r="C2" i="100"/>
  <c r="D2" i="100"/>
  <c r="B3" i="100"/>
  <c r="C3" i="100"/>
  <c r="D3" i="100"/>
  <c r="B4" i="100"/>
  <c r="C4" i="100"/>
  <c r="D4" i="100"/>
  <c r="B5" i="100"/>
  <c r="C5" i="100"/>
  <c r="D5" i="100"/>
  <c r="B6" i="100"/>
  <c r="C6" i="100"/>
  <c r="D6" i="100"/>
  <c r="B7" i="100"/>
  <c r="C7" i="100"/>
  <c r="D7" i="100"/>
  <c r="B8" i="100"/>
  <c r="C8" i="100"/>
  <c r="D8" i="100"/>
  <c r="B9" i="100"/>
  <c r="C9" i="100"/>
  <c r="D9" i="100"/>
  <c r="B10" i="100"/>
  <c r="C10" i="100"/>
  <c r="D10" i="100"/>
  <c r="B11" i="100"/>
  <c r="C11" i="100"/>
  <c r="D11" i="100"/>
  <c r="B12" i="100"/>
  <c r="C12" i="100"/>
  <c r="D12" i="100"/>
  <c r="B13" i="100"/>
  <c r="C13" i="100"/>
  <c r="D13" i="100"/>
  <c r="B14" i="100"/>
  <c r="C14" i="100"/>
  <c r="D14" i="100"/>
  <c r="B15" i="100"/>
  <c r="C15" i="100"/>
  <c r="D15" i="100"/>
  <c r="B16" i="100"/>
  <c r="C16" i="100"/>
  <c r="D16" i="100"/>
  <c r="B17" i="100"/>
  <c r="C17" i="100"/>
  <c r="D17" i="100"/>
  <c r="B18" i="100"/>
  <c r="C18" i="100"/>
  <c r="D18" i="100"/>
  <c r="B19" i="100"/>
  <c r="C19" i="100"/>
  <c r="D19" i="100"/>
  <c r="B20" i="100"/>
  <c r="C20" i="100"/>
  <c r="D20" i="100"/>
  <c r="B21" i="100"/>
  <c r="C21" i="100"/>
  <c r="D21" i="100"/>
  <c r="B22" i="100"/>
  <c r="C22" i="100"/>
  <c r="D22" i="100"/>
  <c r="B23" i="100"/>
  <c r="C23" i="100"/>
  <c r="D23" i="100"/>
  <c r="B24" i="100"/>
  <c r="C24" i="100"/>
  <c r="D24" i="100"/>
  <c r="B25" i="100"/>
  <c r="C25" i="100"/>
  <c r="D25" i="100"/>
  <c r="B26" i="100"/>
  <c r="C26" i="100"/>
  <c r="D26" i="100"/>
  <c r="B27" i="100"/>
  <c r="C27" i="100"/>
  <c r="D27" i="100"/>
  <c r="B28" i="100"/>
  <c r="C28" i="100"/>
  <c r="D28" i="100"/>
  <c r="B29" i="100"/>
  <c r="C29" i="100"/>
  <c r="D29" i="100"/>
  <c r="C30" i="100"/>
  <c r="D30" i="100"/>
  <c r="B31" i="100"/>
  <c r="C31" i="100"/>
  <c r="D31" i="100"/>
  <c r="B32" i="100"/>
  <c r="C32" i="100"/>
  <c r="D32" i="100"/>
  <c r="B33" i="100"/>
  <c r="C33" i="100"/>
  <c r="D33" i="100"/>
  <c r="B34" i="100"/>
  <c r="C34" i="100"/>
  <c r="D34" i="100"/>
  <c r="B35" i="100"/>
  <c r="C35" i="100"/>
  <c r="D35" i="100"/>
  <c r="B36" i="100"/>
  <c r="C36" i="100"/>
  <c r="D36" i="100"/>
  <c r="B37" i="100"/>
  <c r="C37" i="100"/>
  <c r="D37" i="100"/>
  <c r="B38" i="100"/>
  <c r="C38" i="100"/>
  <c r="D38" i="100"/>
  <c r="B39" i="100"/>
  <c r="C39" i="100"/>
  <c r="D39" i="100"/>
  <c r="B40" i="100"/>
  <c r="C40" i="100"/>
  <c r="D40" i="100"/>
  <c r="B41" i="100"/>
  <c r="C41" i="100"/>
  <c r="D41" i="100"/>
  <c r="B42" i="100"/>
  <c r="C42" i="100"/>
  <c r="D42" i="100"/>
  <c r="B43" i="100"/>
  <c r="C43" i="100"/>
  <c r="D43" i="100"/>
  <c r="B44" i="100"/>
  <c r="C44" i="100"/>
  <c r="D44" i="100"/>
  <c r="B45" i="100"/>
  <c r="C45" i="100"/>
  <c r="D45" i="100"/>
  <c r="B46" i="100"/>
  <c r="C46" i="100"/>
  <c r="D46" i="100"/>
  <c r="B47" i="100"/>
  <c r="C47" i="100"/>
  <c r="D47" i="100"/>
  <c r="B48" i="100"/>
  <c r="C48" i="100"/>
  <c r="D48" i="100"/>
  <c r="B49" i="100"/>
  <c r="C49" i="100"/>
  <c r="D49" i="100"/>
  <c r="C2" i="99"/>
  <c r="D2" i="99"/>
  <c r="B3" i="99"/>
  <c r="C3" i="99"/>
  <c r="D3" i="99"/>
  <c r="B4" i="99"/>
  <c r="C4" i="99"/>
  <c r="D4" i="99"/>
  <c r="B5" i="99"/>
  <c r="C5" i="99"/>
  <c r="D5" i="99"/>
  <c r="B6" i="99"/>
  <c r="C6" i="99"/>
  <c r="D6" i="99"/>
  <c r="B7" i="99"/>
  <c r="C7" i="99"/>
  <c r="D7" i="99"/>
  <c r="B8" i="99"/>
  <c r="C8" i="99"/>
  <c r="D8" i="99"/>
  <c r="B9" i="99"/>
  <c r="C9" i="99"/>
  <c r="D9" i="99"/>
  <c r="B10" i="99"/>
  <c r="C10" i="99"/>
  <c r="D10" i="99"/>
  <c r="C11" i="99"/>
  <c r="D11" i="99"/>
  <c r="B12" i="99"/>
  <c r="C12" i="99"/>
  <c r="D12" i="99"/>
  <c r="B13" i="99"/>
  <c r="C13" i="99"/>
  <c r="D13" i="99"/>
  <c r="C14" i="99"/>
  <c r="D14" i="99"/>
  <c r="B15" i="99"/>
  <c r="C15" i="99"/>
  <c r="D15" i="99"/>
  <c r="B16" i="99"/>
  <c r="C16" i="99"/>
  <c r="D16" i="99"/>
  <c r="B17" i="99"/>
  <c r="C17" i="99"/>
  <c r="D17" i="99"/>
  <c r="B18" i="99"/>
  <c r="C18" i="99"/>
  <c r="D18" i="99"/>
  <c r="B19" i="99"/>
  <c r="C19" i="99"/>
  <c r="D19" i="99"/>
  <c r="B20" i="99"/>
  <c r="C20" i="99"/>
  <c r="D20" i="99"/>
  <c r="B21" i="99"/>
  <c r="C21" i="99"/>
  <c r="D21" i="99"/>
  <c r="B22" i="99"/>
  <c r="C22" i="99"/>
  <c r="D22" i="99"/>
  <c r="B23" i="99"/>
  <c r="C23" i="99"/>
  <c r="D23" i="99"/>
  <c r="B24" i="99"/>
  <c r="C24" i="99"/>
  <c r="D24" i="99"/>
  <c r="B25" i="99"/>
  <c r="C25" i="99"/>
  <c r="D25" i="99"/>
  <c r="B26" i="99"/>
  <c r="C26" i="99"/>
  <c r="D26" i="99"/>
  <c r="B27" i="99"/>
  <c r="C27" i="99"/>
  <c r="D27" i="99"/>
  <c r="B28" i="99"/>
  <c r="C28" i="99"/>
  <c r="D28" i="99"/>
  <c r="B29" i="99"/>
  <c r="C29" i="99"/>
  <c r="D29" i="99"/>
  <c r="B30" i="99"/>
  <c r="C30" i="99"/>
  <c r="D30" i="99"/>
  <c r="B31" i="99"/>
  <c r="C31" i="99"/>
  <c r="D31" i="99"/>
  <c r="B32" i="99"/>
  <c r="C32" i="99"/>
  <c r="D32" i="99"/>
  <c r="B33" i="99"/>
  <c r="C33" i="99"/>
  <c r="D33" i="99"/>
  <c r="B34" i="99"/>
  <c r="C34" i="99"/>
  <c r="D34" i="99"/>
  <c r="B35" i="99"/>
  <c r="C35" i="99"/>
  <c r="D35" i="99"/>
  <c r="B36" i="99"/>
  <c r="C36" i="99"/>
  <c r="D36" i="99"/>
  <c r="B37" i="99"/>
  <c r="C37" i="99"/>
  <c r="D37" i="99"/>
  <c r="B38" i="99"/>
  <c r="C38" i="99"/>
  <c r="D38" i="99"/>
  <c r="B39" i="99"/>
  <c r="C39" i="99"/>
  <c r="D39" i="99"/>
  <c r="B40" i="99"/>
  <c r="C40" i="99"/>
  <c r="D40" i="99"/>
  <c r="B41" i="99"/>
  <c r="C41" i="99"/>
  <c r="D41" i="99"/>
  <c r="B42" i="99"/>
  <c r="C42" i="99"/>
  <c r="D42" i="99"/>
  <c r="B43" i="99"/>
  <c r="C43" i="99"/>
  <c r="D43" i="99"/>
  <c r="B44" i="99"/>
  <c r="C44" i="99"/>
  <c r="D44" i="99"/>
  <c r="B45" i="99"/>
  <c r="C45" i="99"/>
  <c r="D45" i="99"/>
  <c r="B46" i="99"/>
  <c r="C46" i="99"/>
  <c r="D46" i="99"/>
  <c r="B47" i="99"/>
  <c r="C47" i="99"/>
  <c r="D47" i="99"/>
  <c r="B48" i="99"/>
  <c r="C48" i="99"/>
  <c r="D48" i="99"/>
  <c r="B49" i="99"/>
  <c r="C49" i="99"/>
  <c r="D49" i="99"/>
  <c r="B2" i="98"/>
  <c r="C2" i="98"/>
  <c r="D2" i="98"/>
  <c r="B3" i="98"/>
  <c r="C3" i="98"/>
  <c r="D3" i="98"/>
  <c r="B4" i="98"/>
  <c r="C4" i="98"/>
  <c r="D4" i="98"/>
  <c r="B5" i="98"/>
  <c r="C5" i="98"/>
  <c r="D5" i="98"/>
  <c r="B6" i="98"/>
  <c r="C6" i="98"/>
  <c r="D6" i="98"/>
  <c r="B7" i="98"/>
  <c r="C7" i="98"/>
  <c r="D7" i="98"/>
  <c r="C8" i="98"/>
  <c r="D8" i="98"/>
  <c r="B9" i="98"/>
  <c r="C9" i="98"/>
  <c r="D9" i="98"/>
  <c r="B10" i="98"/>
  <c r="C10" i="98"/>
  <c r="D10" i="98"/>
  <c r="B11" i="98"/>
  <c r="C11" i="98"/>
  <c r="D11" i="98"/>
  <c r="B12" i="98"/>
  <c r="C12" i="98"/>
  <c r="D12" i="98"/>
  <c r="B13" i="98"/>
  <c r="C13" i="98"/>
  <c r="D13" i="98"/>
  <c r="B14" i="98"/>
  <c r="C14" i="98"/>
  <c r="D14" i="98"/>
  <c r="B15" i="98"/>
  <c r="C15" i="98"/>
  <c r="D15" i="98"/>
  <c r="B16" i="98"/>
  <c r="C16" i="98"/>
  <c r="D16" i="98"/>
  <c r="B17" i="98"/>
  <c r="C17" i="98"/>
  <c r="D17" i="98"/>
  <c r="B18" i="98"/>
  <c r="C18" i="98"/>
  <c r="D18" i="98"/>
  <c r="B19" i="98"/>
  <c r="C19" i="98"/>
  <c r="D19" i="98"/>
  <c r="B20" i="98"/>
  <c r="C20" i="98"/>
  <c r="D20" i="98"/>
  <c r="B21" i="98"/>
  <c r="C21" i="98"/>
  <c r="D21" i="98"/>
  <c r="B22" i="98"/>
  <c r="C22" i="98"/>
  <c r="D22" i="98"/>
  <c r="B23" i="98"/>
  <c r="C23" i="98"/>
  <c r="D23" i="98"/>
  <c r="B24" i="98"/>
  <c r="C24" i="98"/>
  <c r="D24" i="98"/>
  <c r="B25" i="98"/>
  <c r="C25" i="98"/>
  <c r="D25" i="98"/>
  <c r="C26" i="98"/>
  <c r="D26" i="98"/>
  <c r="B27" i="98"/>
  <c r="C27" i="98"/>
  <c r="D27" i="98"/>
  <c r="B28" i="98"/>
  <c r="C28" i="98"/>
  <c r="D28" i="98"/>
  <c r="B29" i="98"/>
  <c r="C29" i="98"/>
  <c r="D29" i="98"/>
  <c r="C30" i="98"/>
  <c r="D30" i="98"/>
  <c r="B31" i="98"/>
  <c r="C31" i="98"/>
  <c r="D31" i="98"/>
  <c r="B32" i="98"/>
  <c r="C32" i="98"/>
  <c r="D32" i="98"/>
  <c r="B33" i="98"/>
  <c r="C33" i="98"/>
  <c r="D33" i="98"/>
  <c r="B34" i="98"/>
  <c r="C34" i="98"/>
  <c r="D34" i="98"/>
  <c r="C35" i="98"/>
  <c r="D35" i="98"/>
  <c r="B36" i="98"/>
  <c r="C36" i="98"/>
  <c r="D36" i="98"/>
  <c r="B37" i="98"/>
  <c r="C37" i="98"/>
  <c r="D37" i="98"/>
  <c r="B38" i="98"/>
  <c r="C38" i="98"/>
  <c r="D38" i="98"/>
  <c r="B39" i="98"/>
  <c r="C39" i="98"/>
  <c r="D39" i="98"/>
  <c r="B40" i="98"/>
  <c r="C40" i="98"/>
  <c r="D40" i="98"/>
  <c r="B41" i="98"/>
  <c r="C41" i="98"/>
  <c r="D41" i="98"/>
  <c r="B42" i="98"/>
  <c r="C42" i="98"/>
  <c r="D42" i="98"/>
  <c r="B43" i="98"/>
  <c r="C43" i="98"/>
  <c r="D43" i="98"/>
  <c r="B44" i="98"/>
  <c r="C44" i="98"/>
  <c r="D44" i="98"/>
  <c r="B45" i="98"/>
  <c r="C45" i="98"/>
  <c r="D45" i="98"/>
  <c r="B46" i="98"/>
  <c r="C46" i="98"/>
  <c r="D46" i="98"/>
  <c r="B47" i="98"/>
  <c r="C47" i="98"/>
  <c r="D47" i="98"/>
  <c r="B48" i="98"/>
  <c r="C48" i="98"/>
  <c r="D48" i="98"/>
  <c r="B49" i="98"/>
  <c r="C49" i="98"/>
  <c r="D49" i="98"/>
  <c r="C2" i="97"/>
  <c r="D2" i="97"/>
  <c r="C3" i="97"/>
  <c r="D3" i="97"/>
  <c r="C4" i="97"/>
  <c r="D4" i="97"/>
  <c r="C5" i="97"/>
  <c r="D5" i="97"/>
  <c r="C6" i="97"/>
  <c r="D6" i="97"/>
  <c r="B7" i="97"/>
  <c r="C7" i="97"/>
  <c r="D7" i="97"/>
  <c r="C8" i="97"/>
  <c r="D8" i="97"/>
  <c r="B9" i="97"/>
  <c r="C9" i="97"/>
  <c r="D9" i="97"/>
  <c r="C10" i="97"/>
  <c r="D10" i="97"/>
  <c r="B11" i="97"/>
  <c r="C11" i="97"/>
  <c r="D11" i="97"/>
  <c r="C12" i="97"/>
  <c r="D12" i="97"/>
  <c r="C13" i="97"/>
  <c r="D13" i="97"/>
  <c r="B14" i="97"/>
  <c r="C14" i="97"/>
  <c r="D14" i="97"/>
  <c r="B15" i="97"/>
  <c r="C15" i="97"/>
  <c r="D15" i="97"/>
  <c r="B16" i="97"/>
  <c r="C16" i="97"/>
  <c r="D16" i="97"/>
  <c r="C17" i="97"/>
  <c r="D17" i="97"/>
  <c r="B18" i="97"/>
  <c r="C18" i="97"/>
  <c r="D18" i="97"/>
  <c r="C19" i="97"/>
  <c r="D19" i="97"/>
  <c r="B20" i="97"/>
  <c r="C20" i="97"/>
  <c r="D20" i="97"/>
  <c r="C21" i="97"/>
  <c r="D21" i="97"/>
  <c r="B22" i="97"/>
  <c r="C22" i="97"/>
  <c r="D22" i="97"/>
  <c r="B23" i="97"/>
  <c r="C23" i="97"/>
  <c r="D23" i="97"/>
  <c r="B24" i="97"/>
  <c r="C24" i="97"/>
  <c r="D24" i="97"/>
  <c r="C25" i="97"/>
  <c r="D25" i="97"/>
  <c r="C26" i="97"/>
  <c r="D26" i="97"/>
  <c r="C27" i="97"/>
  <c r="D27" i="97"/>
  <c r="B28" i="97"/>
  <c r="C28" i="97"/>
  <c r="D28" i="97"/>
  <c r="C29" i="97"/>
  <c r="D29" i="97"/>
  <c r="C30" i="97"/>
  <c r="D30" i="97"/>
  <c r="C31" i="97"/>
  <c r="D31" i="97"/>
  <c r="C32" i="97"/>
  <c r="D32" i="97"/>
  <c r="B33" i="97"/>
  <c r="C33" i="97"/>
  <c r="D33" i="97"/>
  <c r="C34" i="97"/>
  <c r="D34" i="97"/>
  <c r="C35" i="97"/>
  <c r="D35" i="97"/>
  <c r="C36" i="97"/>
  <c r="D36" i="97"/>
  <c r="C37" i="97"/>
  <c r="D37" i="97"/>
  <c r="B38" i="97"/>
  <c r="C38" i="97"/>
  <c r="D38" i="97"/>
  <c r="C39" i="97"/>
  <c r="D39" i="97"/>
  <c r="C40" i="97"/>
  <c r="D40" i="97"/>
  <c r="B41" i="97"/>
  <c r="C41" i="97"/>
  <c r="D41" i="97"/>
  <c r="B42" i="97"/>
  <c r="C42" i="97"/>
  <c r="D42" i="97"/>
  <c r="C43" i="97"/>
  <c r="D43" i="97"/>
  <c r="B44" i="97"/>
  <c r="C44" i="97"/>
  <c r="D44" i="97"/>
  <c r="C45" i="97"/>
  <c r="D45" i="97"/>
  <c r="C46" i="97"/>
  <c r="D46" i="97"/>
  <c r="B47" i="97"/>
  <c r="C47" i="97"/>
  <c r="D47" i="97"/>
  <c r="C48" i="97"/>
  <c r="D48" i="97"/>
  <c r="B49" i="97"/>
  <c r="C49" i="97"/>
  <c r="D49" i="97"/>
  <c r="C2" i="96"/>
  <c r="D2" i="96"/>
  <c r="C3" i="96"/>
  <c r="D3" i="96"/>
  <c r="C4" i="96"/>
  <c r="D4" i="96"/>
  <c r="C5" i="96"/>
  <c r="D5" i="96"/>
  <c r="C6" i="96"/>
  <c r="D6" i="96"/>
  <c r="C7" i="96"/>
  <c r="D7" i="96"/>
  <c r="C8" i="96"/>
  <c r="D8" i="96"/>
  <c r="C9" i="96"/>
  <c r="D9" i="96"/>
  <c r="C10" i="96"/>
  <c r="D10" i="96"/>
  <c r="C11" i="96"/>
  <c r="D11" i="96"/>
  <c r="C12" i="96"/>
  <c r="D12" i="96"/>
  <c r="C13" i="96"/>
  <c r="D13" i="96"/>
  <c r="C14" i="96"/>
  <c r="D14" i="96"/>
  <c r="C15" i="96"/>
  <c r="D15" i="96"/>
  <c r="C16" i="96"/>
  <c r="D16" i="96"/>
  <c r="C17" i="96"/>
  <c r="D17" i="96"/>
  <c r="C18" i="96"/>
  <c r="D18" i="96"/>
  <c r="C19" i="96"/>
  <c r="D19" i="96"/>
  <c r="C20" i="96"/>
  <c r="D20" i="96"/>
  <c r="C21" i="96"/>
  <c r="D21" i="96"/>
  <c r="C22" i="96"/>
  <c r="D22" i="96"/>
  <c r="C23" i="96"/>
  <c r="D23" i="96"/>
  <c r="C24" i="96"/>
  <c r="D24" i="96"/>
  <c r="C25" i="96"/>
  <c r="D25" i="96"/>
  <c r="C26" i="96"/>
  <c r="D26" i="96"/>
  <c r="C27" i="96"/>
  <c r="D27" i="96"/>
  <c r="C28" i="96"/>
  <c r="D28" i="96"/>
  <c r="C29" i="96"/>
  <c r="D29" i="96"/>
  <c r="C30" i="96"/>
  <c r="D30" i="96"/>
  <c r="C31" i="96"/>
  <c r="D31" i="96"/>
  <c r="C32" i="96"/>
  <c r="D32" i="96"/>
  <c r="C33" i="96"/>
  <c r="D33" i="96"/>
  <c r="C34" i="96"/>
  <c r="D34" i="96"/>
  <c r="C35" i="96"/>
  <c r="D35" i="96"/>
  <c r="C36" i="96"/>
  <c r="D36" i="96"/>
  <c r="C37" i="96"/>
  <c r="D37" i="96"/>
  <c r="C38" i="96"/>
  <c r="D38" i="96"/>
  <c r="C39" i="96"/>
  <c r="D39" i="96"/>
  <c r="C40" i="96"/>
  <c r="D40" i="96"/>
  <c r="C41" i="96"/>
  <c r="D41" i="96"/>
  <c r="C42" i="96"/>
  <c r="D42" i="96"/>
  <c r="C43" i="96"/>
  <c r="D43" i="96"/>
  <c r="B44" i="96"/>
  <c r="C44" i="96"/>
  <c r="D44" i="96"/>
  <c r="C45" i="96"/>
  <c r="D45" i="96"/>
  <c r="C46" i="96"/>
  <c r="D46" i="96"/>
  <c r="B47" i="96"/>
  <c r="C47" i="96"/>
  <c r="D47" i="96"/>
  <c r="C48" i="96"/>
  <c r="D48" i="96"/>
  <c r="C49" i="96"/>
  <c r="D49" i="96"/>
  <c r="C2" i="95"/>
  <c r="D2" i="95"/>
  <c r="C3" i="95"/>
  <c r="D3" i="95"/>
  <c r="C4" i="95"/>
  <c r="D4" i="95"/>
  <c r="B5" i="95"/>
  <c r="C5" i="95"/>
  <c r="D5" i="95"/>
  <c r="C6" i="95"/>
  <c r="D6" i="95"/>
  <c r="C7" i="95"/>
  <c r="D7" i="95"/>
  <c r="C8" i="95"/>
  <c r="D8" i="95"/>
  <c r="C9" i="95"/>
  <c r="D9" i="95"/>
  <c r="C10" i="95"/>
  <c r="D10" i="95"/>
  <c r="B11" i="95"/>
  <c r="C11" i="95"/>
  <c r="D11" i="95"/>
  <c r="C12" i="95"/>
  <c r="D12" i="95"/>
  <c r="C13" i="95"/>
  <c r="D13" i="95"/>
  <c r="C14" i="95"/>
  <c r="D14" i="95"/>
  <c r="C15" i="95"/>
  <c r="D15" i="95"/>
  <c r="B16" i="95"/>
  <c r="C16" i="95"/>
  <c r="D16" i="95"/>
  <c r="C17" i="95"/>
  <c r="D17" i="95"/>
  <c r="B18" i="95"/>
  <c r="C18" i="95"/>
  <c r="D18" i="95"/>
  <c r="C19" i="95"/>
  <c r="D19" i="95"/>
  <c r="C20" i="95"/>
  <c r="D20" i="95"/>
  <c r="C21" i="95"/>
  <c r="D21" i="95"/>
  <c r="C22" i="95"/>
  <c r="D22" i="95"/>
  <c r="C23" i="95"/>
  <c r="D23" i="95"/>
  <c r="C24" i="95"/>
  <c r="D24" i="95"/>
  <c r="C25" i="95"/>
  <c r="D25" i="95"/>
  <c r="C26" i="95"/>
  <c r="D26" i="95"/>
  <c r="B27" i="95"/>
  <c r="C27" i="95"/>
  <c r="D27" i="95"/>
  <c r="C28" i="95"/>
  <c r="D28" i="95"/>
  <c r="C29" i="95"/>
  <c r="D29" i="95"/>
  <c r="C30" i="95"/>
  <c r="D30" i="95"/>
  <c r="C31" i="95"/>
  <c r="D31" i="95"/>
  <c r="C32" i="95"/>
  <c r="D32" i="95"/>
  <c r="C33" i="95"/>
  <c r="D33" i="95"/>
  <c r="C34" i="95"/>
  <c r="D34" i="95"/>
  <c r="C35" i="95"/>
  <c r="D35" i="95"/>
  <c r="C36" i="95"/>
  <c r="D36" i="95"/>
  <c r="C37" i="95"/>
  <c r="D37" i="95"/>
  <c r="C38" i="95"/>
  <c r="D38" i="95"/>
  <c r="C39" i="95"/>
  <c r="D39" i="95"/>
  <c r="C40" i="95"/>
  <c r="D40" i="95"/>
  <c r="C41" i="95"/>
  <c r="D41" i="95"/>
  <c r="C42" i="95"/>
  <c r="D42" i="95"/>
  <c r="C43" i="95"/>
  <c r="D43" i="95"/>
  <c r="C44" i="95"/>
  <c r="D44" i="95"/>
  <c r="B45" i="95"/>
  <c r="C45" i="95"/>
  <c r="D45" i="95"/>
  <c r="C46" i="95"/>
  <c r="D46" i="95"/>
  <c r="C47" i="95"/>
  <c r="D47" i="95"/>
  <c r="C48" i="95"/>
  <c r="D48" i="95"/>
  <c r="C49" i="95"/>
  <c r="D49" i="95"/>
  <c r="B2" i="94"/>
  <c r="C2" i="94"/>
  <c r="D2" i="94"/>
  <c r="B3" i="94"/>
  <c r="C3" i="94"/>
  <c r="D3" i="94"/>
  <c r="B4" i="94"/>
  <c r="C4" i="94"/>
  <c r="D4" i="94"/>
  <c r="B5" i="94"/>
  <c r="C5" i="94"/>
  <c r="D5" i="94"/>
  <c r="B6" i="94"/>
  <c r="C6" i="94"/>
  <c r="D6" i="94"/>
  <c r="B7" i="94"/>
  <c r="C7" i="94"/>
  <c r="D7" i="94"/>
  <c r="B8" i="94"/>
  <c r="C8" i="94"/>
  <c r="D8" i="94"/>
  <c r="B9" i="94"/>
  <c r="C9" i="94"/>
  <c r="D9" i="94"/>
  <c r="B10" i="94"/>
  <c r="C10" i="94"/>
  <c r="D10" i="94"/>
  <c r="B11" i="94"/>
  <c r="C11" i="94"/>
  <c r="D11" i="94"/>
  <c r="B12" i="94"/>
  <c r="C12" i="94"/>
  <c r="D12" i="94"/>
  <c r="B13" i="94"/>
  <c r="C13" i="94"/>
  <c r="D13" i="94"/>
  <c r="B14" i="94"/>
  <c r="C14" i="94"/>
  <c r="D14" i="94"/>
  <c r="B15" i="94"/>
  <c r="C15" i="94"/>
  <c r="D15" i="94"/>
  <c r="B16" i="94"/>
  <c r="C16" i="94"/>
  <c r="D16" i="94"/>
  <c r="B17" i="94"/>
  <c r="C17" i="94"/>
  <c r="D17" i="94"/>
  <c r="C18" i="94"/>
  <c r="D18" i="94"/>
  <c r="B19" i="94"/>
  <c r="C19" i="94"/>
  <c r="D19" i="94"/>
  <c r="B20" i="94"/>
  <c r="C20" i="94"/>
  <c r="D20" i="94"/>
  <c r="B21" i="94"/>
  <c r="C21" i="94"/>
  <c r="D21" i="94"/>
  <c r="C22" i="94"/>
  <c r="D22" i="94"/>
  <c r="B23" i="94"/>
  <c r="C23" i="94"/>
  <c r="D23" i="94"/>
  <c r="B24" i="94"/>
  <c r="C24" i="94"/>
  <c r="D24" i="94"/>
  <c r="B25" i="94"/>
  <c r="C25" i="94"/>
  <c r="D25" i="94"/>
  <c r="B26" i="94"/>
  <c r="C26" i="94"/>
  <c r="D26" i="94"/>
  <c r="B27" i="94"/>
  <c r="C27" i="94"/>
  <c r="D27" i="94"/>
  <c r="B28" i="94"/>
  <c r="C28" i="94"/>
  <c r="D28" i="94"/>
  <c r="C29" i="94"/>
  <c r="D29" i="94"/>
  <c r="B30" i="94"/>
  <c r="C30" i="94"/>
  <c r="D30" i="94"/>
  <c r="B31" i="94"/>
  <c r="C31" i="94"/>
  <c r="D31" i="94"/>
  <c r="B32" i="94"/>
  <c r="C32" i="94"/>
  <c r="D32" i="94"/>
  <c r="B33" i="94"/>
  <c r="C33" i="94"/>
  <c r="D33" i="94"/>
  <c r="B34" i="94"/>
  <c r="C34" i="94"/>
  <c r="D34" i="94"/>
  <c r="C35" i="94"/>
  <c r="D35" i="94"/>
  <c r="B36" i="94"/>
  <c r="C36" i="94"/>
  <c r="D36" i="94"/>
  <c r="B37" i="94"/>
  <c r="C37" i="94"/>
  <c r="D37" i="94"/>
  <c r="B38" i="94"/>
  <c r="C38" i="94"/>
  <c r="D38" i="94"/>
  <c r="B39" i="94"/>
  <c r="C39" i="94"/>
  <c r="D39" i="94"/>
  <c r="B40" i="94"/>
  <c r="C40" i="94"/>
  <c r="D40" i="94"/>
  <c r="B41" i="94"/>
  <c r="C41" i="94"/>
  <c r="D41" i="94"/>
  <c r="B42" i="94"/>
  <c r="C42" i="94"/>
  <c r="D42" i="94"/>
  <c r="C43" i="94"/>
  <c r="D43" i="94"/>
  <c r="B44" i="94"/>
  <c r="C44" i="94"/>
  <c r="D44" i="94"/>
  <c r="B45" i="94"/>
  <c r="C45" i="94"/>
  <c r="D45" i="94"/>
  <c r="C46" i="94"/>
  <c r="D46" i="94"/>
  <c r="B47" i="94"/>
  <c r="C47" i="94"/>
  <c r="D47" i="94"/>
  <c r="B48" i="94"/>
  <c r="C48" i="94"/>
  <c r="D48" i="94"/>
  <c r="B49" i="94"/>
  <c r="C49" i="94"/>
  <c r="D49" i="94"/>
  <c r="B2" i="93"/>
  <c r="C2" i="93"/>
  <c r="D2" i="93"/>
  <c r="B3" i="93"/>
  <c r="C3" i="93"/>
  <c r="D3" i="93"/>
  <c r="B4" i="93"/>
  <c r="C4" i="93"/>
  <c r="D4" i="93"/>
  <c r="B5" i="93"/>
  <c r="C5" i="93"/>
  <c r="D5" i="93"/>
  <c r="B6" i="93"/>
  <c r="C6" i="93"/>
  <c r="D6" i="93"/>
  <c r="B7" i="93"/>
  <c r="C7" i="93"/>
  <c r="D7" i="93"/>
  <c r="B8" i="93"/>
  <c r="C8" i="93"/>
  <c r="D8" i="93"/>
  <c r="B9" i="93"/>
  <c r="C9" i="93"/>
  <c r="D9" i="93"/>
  <c r="C10" i="93"/>
  <c r="D10" i="93"/>
  <c r="B11" i="93"/>
  <c r="C11" i="93"/>
  <c r="D11" i="93"/>
  <c r="B12" i="93"/>
  <c r="C12" i="93"/>
  <c r="D12" i="93"/>
  <c r="B13" i="93"/>
  <c r="C13" i="93"/>
  <c r="D13" i="93"/>
  <c r="B14" i="93"/>
  <c r="C14" i="93"/>
  <c r="D14" i="93"/>
  <c r="B15" i="93"/>
  <c r="C15" i="93"/>
  <c r="D15" i="93"/>
  <c r="B16" i="93"/>
  <c r="C16" i="93"/>
  <c r="D16" i="93"/>
  <c r="B17" i="93"/>
  <c r="C17" i="93"/>
  <c r="D17" i="93"/>
  <c r="B18" i="93"/>
  <c r="C18" i="93"/>
  <c r="D18" i="93"/>
  <c r="B19" i="93"/>
  <c r="C19" i="93"/>
  <c r="D19" i="93"/>
  <c r="B20" i="93"/>
  <c r="C20" i="93"/>
  <c r="D20" i="93"/>
  <c r="B21" i="93"/>
  <c r="C21" i="93"/>
  <c r="D21" i="93"/>
  <c r="B22" i="93"/>
  <c r="C22" i="93"/>
  <c r="D22" i="93"/>
  <c r="B23" i="93"/>
  <c r="C23" i="93"/>
  <c r="D23" i="93"/>
  <c r="B24" i="93"/>
  <c r="C24" i="93"/>
  <c r="D24" i="93"/>
  <c r="B25" i="93"/>
  <c r="C25" i="93"/>
  <c r="D25" i="93"/>
  <c r="B26" i="93"/>
  <c r="C26" i="93"/>
  <c r="D26" i="93"/>
  <c r="B27" i="93"/>
  <c r="C27" i="93"/>
  <c r="D27" i="93"/>
  <c r="B28" i="93"/>
  <c r="C28" i="93"/>
  <c r="D28" i="93"/>
  <c r="B29" i="93"/>
  <c r="C29" i="93"/>
  <c r="D29" i="93"/>
  <c r="B30" i="93"/>
  <c r="C30" i="93"/>
  <c r="D30" i="93"/>
  <c r="B31" i="93"/>
  <c r="C31" i="93"/>
  <c r="D31" i="93"/>
  <c r="B32" i="93"/>
  <c r="C32" i="93"/>
  <c r="D32" i="93"/>
  <c r="B33" i="93"/>
  <c r="C33" i="93"/>
  <c r="D33" i="93"/>
  <c r="B34" i="93"/>
  <c r="C34" i="93"/>
  <c r="D34" i="93"/>
  <c r="B35" i="93"/>
  <c r="C35" i="93"/>
  <c r="D35" i="93"/>
  <c r="C36" i="93"/>
  <c r="D36" i="93"/>
  <c r="B37" i="93"/>
  <c r="C37" i="93"/>
  <c r="D37" i="93"/>
  <c r="B38" i="93"/>
  <c r="C38" i="93"/>
  <c r="D38" i="93"/>
  <c r="B39" i="93"/>
  <c r="C39" i="93"/>
  <c r="D39" i="93"/>
  <c r="B40" i="93"/>
  <c r="C40" i="93"/>
  <c r="D40" i="93"/>
  <c r="B41" i="93"/>
  <c r="C41" i="93"/>
  <c r="D41" i="93"/>
  <c r="B42" i="93"/>
  <c r="C42" i="93"/>
  <c r="D42" i="93"/>
  <c r="B43" i="93"/>
  <c r="C43" i="93"/>
  <c r="D43" i="93"/>
  <c r="B44" i="93"/>
  <c r="C44" i="93"/>
  <c r="D44" i="93"/>
  <c r="B45" i="93"/>
  <c r="C45" i="93"/>
  <c r="D45" i="93"/>
  <c r="B46" i="93"/>
  <c r="C46" i="93"/>
  <c r="D46" i="93"/>
  <c r="C47" i="93"/>
  <c r="D47" i="93"/>
  <c r="B48" i="93"/>
  <c r="C48" i="93"/>
  <c r="D48" i="93"/>
  <c r="B49" i="93"/>
  <c r="C49" i="93"/>
  <c r="D49" i="93"/>
  <c r="B2" i="92"/>
  <c r="C2" i="92"/>
  <c r="D2" i="92"/>
  <c r="B3" i="92"/>
  <c r="C3" i="92"/>
  <c r="D3" i="92"/>
  <c r="C4" i="92"/>
  <c r="D4" i="92"/>
  <c r="B5" i="92"/>
  <c r="C5" i="92"/>
  <c r="D5" i="92"/>
  <c r="C6" i="92"/>
  <c r="D6" i="92"/>
  <c r="B7" i="92"/>
  <c r="C7" i="92"/>
  <c r="D7" i="92"/>
  <c r="C8" i="92"/>
  <c r="D8" i="92"/>
  <c r="C9" i="92"/>
  <c r="D9" i="92"/>
  <c r="C10" i="92"/>
  <c r="D10" i="92"/>
  <c r="C11" i="92"/>
  <c r="D11" i="92"/>
  <c r="B12" i="92"/>
  <c r="C12" i="92"/>
  <c r="D12" i="92"/>
  <c r="C13" i="92"/>
  <c r="D13" i="92"/>
  <c r="C14" i="92"/>
  <c r="D14" i="92"/>
  <c r="C15" i="92"/>
  <c r="D15" i="92"/>
  <c r="B16" i="92"/>
  <c r="C16" i="92"/>
  <c r="D16" i="92"/>
  <c r="C17" i="92"/>
  <c r="D17" i="92"/>
  <c r="B18" i="92"/>
  <c r="C18" i="92"/>
  <c r="D18" i="92"/>
  <c r="C19" i="92"/>
  <c r="D19" i="92"/>
  <c r="B20" i="92"/>
  <c r="C20" i="92"/>
  <c r="D20" i="92"/>
  <c r="C21" i="92"/>
  <c r="D21" i="92"/>
  <c r="B22" i="92"/>
  <c r="C22" i="92"/>
  <c r="D22" i="92"/>
  <c r="B23" i="92"/>
  <c r="C23" i="92"/>
  <c r="D23" i="92"/>
  <c r="C24" i="92"/>
  <c r="D24" i="92"/>
  <c r="C25" i="92"/>
  <c r="D25" i="92"/>
  <c r="C26" i="92"/>
  <c r="D26" i="92"/>
  <c r="C27" i="92"/>
  <c r="D27" i="92"/>
  <c r="C28" i="92"/>
  <c r="D28" i="92"/>
  <c r="C29" i="92"/>
  <c r="D29" i="92"/>
  <c r="B30" i="92"/>
  <c r="C30" i="92"/>
  <c r="D30" i="92"/>
  <c r="B31" i="92"/>
  <c r="C31" i="92"/>
  <c r="D31" i="92"/>
  <c r="C32" i="92"/>
  <c r="D32" i="92"/>
  <c r="C33" i="92"/>
  <c r="D33" i="92"/>
  <c r="B34" i="92"/>
  <c r="C34" i="92"/>
  <c r="D34" i="92"/>
  <c r="C35" i="92"/>
  <c r="D35" i="92"/>
  <c r="B36" i="92"/>
  <c r="C36" i="92"/>
  <c r="D36" i="92"/>
  <c r="C37" i="92"/>
  <c r="D37" i="92"/>
  <c r="B38" i="92"/>
  <c r="C38" i="92"/>
  <c r="D38" i="92"/>
  <c r="C39" i="92"/>
  <c r="D39" i="92"/>
  <c r="C40" i="92"/>
  <c r="D40" i="92"/>
  <c r="C41" i="92"/>
  <c r="D41" i="92"/>
  <c r="B42" i="92"/>
  <c r="C42" i="92"/>
  <c r="D42" i="92"/>
  <c r="B43" i="92"/>
  <c r="C43" i="92"/>
  <c r="D43" i="92"/>
  <c r="B44" i="92"/>
  <c r="C44" i="92"/>
  <c r="D44" i="92"/>
  <c r="C45" i="92"/>
  <c r="D45" i="92"/>
  <c r="C46" i="92"/>
  <c r="D46" i="92"/>
  <c r="C47" i="92"/>
  <c r="D47" i="92"/>
  <c r="C48" i="92"/>
  <c r="D48" i="92"/>
  <c r="B49" i="92"/>
  <c r="C49" i="92"/>
  <c r="D49" i="92"/>
  <c r="C2" i="91"/>
  <c r="D2" i="91"/>
  <c r="C3" i="91"/>
  <c r="D3" i="91"/>
  <c r="C4" i="91"/>
  <c r="D4" i="91"/>
  <c r="C5" i="91"/>
  <c r="D5" i="91"/>
  <c r="C6" i="91"/>
  <c r="D6" i="91"/>
  <c r="C7" i="91"/>
  <c r="D7" i="91"/>
  <c r="C8" i="91"/>
  <c r="D8" i="91"/>
  <c r="C9" i="91"/>
  <c r="D9" i="91"/>
  <c r="C10" i="91"/>
  <c r="D10" i="91"/>
  <c r="C11" i="91"/>
  <c r="D11" i="91"/>
  <c r="C12" i="91"/>
  <c r="D12" i="91"/>
  <c r="C13" i="91"/>
  <c r="D13" i="91"/>
  <c r="C14" i="91"/>
  <c r="D14" i="91"/>
  <c r="C15" i="91"/>
  <c r="D15" i="91"/>
  <c r="C16" i="91"/>
  <c r="D16" i="91"/>
  <c r="C17" i="91"/>
  <c r="D17" i="91"/>
  <c r="C18" i="91"/>
  <c r="D18" i="91"/>
  <c r="C19" i="91"/>
  <c r="D19" i="91"/>
  <c r="C20" i="91"/>
  <c r="D20" i="91"/>
  <c r="C21" i="91"/>
  <c r="D21" i="91"/>
  <c r="C22" i="91"/>
  <c r="D22" i="91"/>
  <c r="B23" i="91"/>
  <c r="C23" i="91"/>
  <c r="D23" i="91"/>
  <c r="C24" i="91"/>
  <c r="D24" i="91"/>
  <c r="C25" i="91"/>
  <c r="D25" i="91"/>
  <c r="C26" i="91"/>
  <c r="D26" i="91"/>
  <c r="C27" i="91"/>
  <c r="D27" i="91"/>
  <c r="C28" i="91"/>
  <c r="D28" i="91"/>
  <c r="C29" i="91"/>
  <c r="D29" i="91"/>
  <c r="C30" i="91"/>
  <c r="D30" i="91"/>
  <c r="C31" i="91"/>
  <c r="D31" i="91"/>
  <c r="C32" i="91"/>
  <c r="D32" i="91"/>
  <c r="B33" i="91"/>
  <c r="C33" i="91"/>
  <c r="D33" i="91"/>
  <c r="B34" i="91"/>
  <c r="C34" i="91"/>
  <c r="D34" i="91"/>
  <c r="C35" i="91"/>
  <c r="D35" i="91"/>
  <c r="C36" i="91"/>
  <c r="D36" i="91"/>
  <c r="C37" i="91"/>
  <c r="D37" i="91"/>
  <c r="C38" i="91"/>
  <c r="D38" i="91"/>
  <c r="C39" i="91"/>
  <c r="D39" i="91"/>
  <c r="C40" i="91"/>
  <c r="D40" i="91"/>
  <c r="C41" i="91"/>
  <c r="D41" i="91"/>
  <c r="C42" i="91"/>
  <c r="D42" i="91"/>
  <c r="C43" i="91"/>
  <c r="D43" i="91"/>
  <c r="B44" i="91"/>
  <c r="C44" i="91"/>
  <c r="D44" i="91"/>
  <c r="C45" i="91"/>
  <c r="D45" i="91"/>
  <c r="B46" i="91"/>
  <c r="C46" i="91"/>
  <c r="D46" i="91"/>
  <c r="C47" i="91"/>
  <c r="D47" i="91"/>
  <c r="C48" i="91"/>
  <c r="D48" i="91"/>
  <c r="C49" i="91"/>
  <c r="D49" i="91"/>
  <c r="C2" i="90"/>
  <c r="D2" i="90"/>
  <c r="B3" i="90"/>
  <c r="C3" i="90"/>
  <c r="D3" i="90"/>
  <c r="B4" i="90"/>
  <c r="C4" i="90"/>
  <c r="D4" i="90"/>
  <c r="B5" i="90"/>
  <c r="C5" i="90"/>
  <c r="D5" i="90"/>
  <c r="C6" i="90"/>
  <c r="D6" i="90"/>
  <c r="C7" i="90"/>
  <c r="D7" i="90"/>
  <c r="C8" i="90"/>
  <c r="D8" i="90"/>
  <c r="C9" i="90"/>
  <c r="D9" i="90"/>
  <c r="B10" i="90"/>
  <c r="C10" i="90"/>
  <c r="D10" i="90"/>
  <c r="C11" i="90"/>
  <c r="D11" i="90"/>
  <c r="B12" i="90"/>
  <c r="C12" i="90"/>
  <c r="D12" i="90"/>
  <c r="B13" i="90"/>
  <c r="C13" i="90"/>
  <c r="D13" i="90"/>
  <c r="B14" i="90"/>
  <c r="C14" i="90"/>
  <c r="D14" i="90"/>
  <c r="B15" i="90"/>
  <c r="C15" i="90"/>
  <c r="D15" i="90"/>
  <c r="B16" i="90"/>
  <c r="C16" i="90"/>
  <c r="D16" i="90"/>
  <c r="C17" i="90"/>
  <c r="D17" i="90"/>
  <c r="B18" i="90"/>
  <c r="C18" i="90"/>
  <c r="D18" i="90"/>
  <c r="B19" i="90"/>
  <c r="C19" i="90"/>
  <c r="D19" i="90"/>
  <c r="B20" i="90"/>
  <c r="C20" i="90"/>
  <c r="D20" i="90"/>
  <c r="B21" i="90"/>
  <c r="C21" i="90"/>
  <c r="D21" i="90"/>
  <c r="C22" i="90"/>
  <c r="D22" i="90"/>
  <c r="B23" i="90"/>
  <c r="C23" i="90"/>
  <c r="D23" i="90"/>
  <c r="B24" i="90"/>
  <c r="C24" i="90"/>
  <c r="D24" i="90"/>
  <c r="B25" i="90"/>
  <c r="C25" i="90"/>
  <c r="D25" i="90"/>
  <c r="B26" i="90"/>
  <c r="C26" i="90"/>
  <c r="D26" i="90"/>
  <c r="B27" i="90"/>
  <c r="C27" i="90"/>
  <c r="D27" i="90"/>
  <c r="B28" i="90"/>
  <c r="C28" i="90"/>
  <c r="D28" i="90"/>
  <c r="C29" i="90"/>
  <c r="D29" i="90"/>
  <c r="B30" i="90"/>
  <c r="C30" i="90"/>
  <c r="D30" i="90"/>
  <c r="B31" i="90"/>
  <c r="C31" i="90"/>
  <c r="D31" i="90"/>
  <c r="B32" i="90"/>
  <c r="C32" i="90"/>
  <c r="D32" i="90"/>
  <c r="B33" i="90"/>
  <c r="C33" i="90"/>
  <c r="D33" i="90"/>
  <c r="C34" i="90"/>
  <c r="D34" i="90"/>
  <c r="C35" i="90"/>
  <c r="D35" i="90"/>
  <c r="B36" i="90"/>
  <c r="C36" i="90"/>
  <c r="D36" i="90"/>
  <c r="B37" i="90"/>
  <c r="C37" i="90"/>
  <c r="D37" i="90"/>
  <c r="C38" i="90"/>
  <c r="D38" i="90"/>
  <c r="B39" i="90"/>
  <c r="C39" i="90"/>
  <c r="D39" i="90"/>
  <c r="B40" i="90"/>
  <c r="C40" i="90"/>
  <c r="D40" i="90"/>
  <c r="B41" i="90"/>
  <c r="C41" i="90"/>
  <c r="D41" i="90"/>
  <c r="B42" i="90"/>
  <c r="C42" i="90"/>
  <c r="D42" i="90"/>
  <c r="B43" i="90"/>
  <c r="C43" i="90"/>
  <c r="D43" i="90"/>
  <c r="B44" i="90"/>
  <c r="C44" i="90"/>
  <c r="D44" i="90"/>
  <c r="C45" i="90"/>
  <c r="D45" i="90"/>
  <c r="C46" i="90"/>
  <c r="D46" i="90"/>
  <c r="B47" i="90"/>
  <c r="C47" i="90"/>
  <c r="D47" i="90"/>
  <c r="B48" i="90"/>
  <c r="C48" i="90"/>
  <c r="D48" i="90"/>
  <c r="B49" i="90"/>
  <c r="C49" i="90"/>
  <c r="D49" i="90"/>
  <c r="C2" i="89"/>
  <c r="D2" i="89"/>
  <c r="C3" i="89"/>
  <c r="D3" i="89"/>
  <c r="C4" i="89"/>
  <c r="D4" i="89"/>
  <c r="C5" i="89"/>
  <c r="D5" i="89"/>
  <c r="B6" i="89"/>
  <c r="C6" i="89"/>
  <c r="D6" i="89"/>
  <c r="B7" i="89"/>
  <c r="C7" i="89"/>
  <c r="D7" i="89"/>
  <c r="C8" i="89"/>
  <c r="D8" i="89"/>
  <c r="C9" i="89"/>
  <c r="D9" i="89"/>
  <c r="C10" i="89"/>
  <c r="D10" i="89"/>
  <c r="C11" i="89"/>
  <c r="D11" i="89"/>
  <c r="C12" i="89"/>
  <c r="D12" i="89"/>
  <c r="C13" i="89"/>
  <c r="D13" i="89"/>
  <c r="C14" i="89"/>
  <c r="D14" i="89"/>
  <c r="C15" i="89"/>
  <c r="D15" i="89"/>
  <c r="C16" i="89"/>
  <c r="D16" i="89"/>
  <c r="C17" i="89"/>
  <c r="D17" i="89"/>
  <c r="B18" i="89"/>
  <c r="C18" i="89"/>
  <c r="D18" i="89"/>
  <c r="B19" i="89"/>
  <c r="C19" i="89"/>
  <c r="D19" i="89"/>
  <c r="C20" i="89"/>
  <c r="D20" i="89"/>
  <c r="C21" i="89"/>
  <c r="D21" i="89"/>
  <c r="C22" i="89"/>
  <c r="D22" i="89"/>
  <c r="C23" i="89"/>
  <c r="D23" i="89"/>
  <c r="C24" i="89"/>
  <c r="D24" i="89"/>
  <c r="C25" i="89"/>
  <c r="D25" i="89"/>
  <c r="C26" i="89"/>
  <c r="D26" i="89"/>
  <c r="C27" i="89"/>
  <c r="D27" i="89"/>
  <c r="C28" i="89"/>
  <c r="D28" i="89"/>
  <c r="C29" i="89"/>
  <c r="D29" i="89"/>
  <c r="C30" i="89"/>
  <c r="D30" i="89"/>
  <c r="C31" i="89"/>
  <c r="D31" i="89"/>
  <c r="C32" i="89"/>
  <c r="D32" i="89"/>
  <c r="C33" i="89"/>
  <c r="D33" i="89"/>
  <c r="C34" i="89"/>
  <c r="D34" i="89"/>
  <c r="C35" i="89"/>
  <c r="D35" i="89"/>
  <c r="B36" i="89"/>
  <c r="C36" i="89"/>
  <c r="D36" i="89"/>
  <c r="C37" i="89"/>
  <c r="D37" i="89"/>
  <c r="B38" i="89"/>
  <c r="C38" i="89"/>
  <c r="D38" i="89"/>
  <c r="C39" i="89"/>
  <c r="D39" i="89"/>
  <c r="C40" i="89"/>
  <c r="D40" i="89"/>
  <c r="C41" i="89"/>
  <c r="D41" i="89"/>
  <c r="C42" i="89"/>
  <c r="D42" i="89"/>
  <c r="C43" i="89"/>
  <c r="D43" i="89"/>
  <c r="B44" i="89"/>
  <c r="C44" i="89"/>
  <c r="D44" i="89"/>
  <c r="C45" i="89"/>
  <c r="D45" i="89"/>
  <c r="C46" i="89"/>
  <c r="D46" i="89"/>
  <c r="C47" i="89"/>
  <c r="D47" i="89"/>
  <c r="C48" i="89"/>
  <c r="D48" i="89"/>
  <c r="C49" i="89"/>
  <c r="D49" i="89"/>
  <c r="C2" i="88"/>
  <c r="D2" i="88"/>
  <c r="C3" i="88"/>
  <c r="D3" i="88"/>
  <c r="B4" i="88"/>
  <c r="C4" i="88"/>
  <c r="D4" i="88"/>
  <c r="B5" i="88"/>
  <c r="C5" i="88"/>
  <c r="D5" i="88"/>
  <c r="B6" i="88"/>
  <c r="C6" i="88"/>
  <c r="D6" i="88"/>
  <c r="B7" i="88"/>
  <c r="C7" i="88"/>
  <c r="D7" i="88"/>
  <c r="B8" i="88"/>
  <c r="C8" i="88"/>
  <c r="D8" i="88"/>
  <c r="B9" i="88"/>
  <c r="C9" i="88"/>
  <c r="D9" i="88"/>
  <c r="B10" i="88"/>
  <c r="C10" i="88"/>
  <c r="D10" i="88"/>
  <c r="B11" i="88"/>
  <c r="C11" i="88"/>
  <c r="D11" i="88"/>
  <c r="C12" i="88"/>
  <c r="D12" i="88"/>
  <c r="B13" i="88"/>
  <c r="C13" i="88"/>
  <c r="D13" i="88"/>
  <c r="B14" i="88"/>
  <c r="C14" i="88"/>
  <c r="D14" i="88"/>
  <c r="B15" i="88"/>
  <c r="C15" i="88"/>
  <c r="D15" i="88"/>
  <c r="C16" i="88"/>
  <c r="D16" i="88"/>
  <c r="B17" i="88"/>
  <c r="C17" i="88"/>
  <c r="D17" i="88"/>
  <c r="C18" i="88"/>
  <c r="D18" i="88"/>
  <c r="B19" i="88"/>
  <c r="C19" i="88"/>
  <c r="D19" i="88"/>
  <c r="C20" i="88"/>
  <c r="D20" i="88"/>
  <c r="C21" i="88"/>
  <c r="D21" i="88"/>
  <c r="C22" i="88"/>
  <c r="D22" i="88"/>
  <c r="C23" i="88"/>
  <c r="D23" i="88"/>
  <c r="B24" i="88"/>
  <c r="C24" i="88"/>
  <c r="D24" i="88"/>
  <c r="B25" i="88"/>
  <c r="C25" i="88"/>
  <c r="D25" i="88"/>
  <c r="B26" i="88"/>
  <c r="C26" i="88"/>
  <c r="D26" i="88"/>
  <c r="B27" i="88"/>
  <c r="C27" i="88"/>
  <c r="D27" i="88"/>
  <c r="B28" i="88"/>
  <c r="C28" i="88"/>
  <c r="D28" i="88"/>
  <c r="B29" i="88"/>
  <c r="C29" i="88"/>
  <c r="D29" i="88"/>
  <c r="B30" i="88"/>
  <c r="C30" i="88"/>
  <c r="D30" i="88"/>
  <c r="B31" i="88"/>
  <c r="C31" i="88"/>
  <c r="D31" i="88"/>
  <c r="B32" i="88"/>
  <c r="C32" i="88"/>
  <c r="D32" i="88"/>
  <c r="B33" i="88"/>
  <c r="C33" i="88"/>
  <c r="D33" i="88"/>
  <c r="B34" i="88"/>
  <c r="C34" i="88"/>
  <c r="D34" i="88"/>
  <c r="C35" i="88"/>
  <c r="D35" i="88"/>
  <c r="C36" i="88"/>
  <c r="D36" i="88"/>
  <c r="B37" i="88"/>
  <c r="C37" i="88"/>
  <c r="D37" i="88"/>
  <c r="C38" i="88"/>
  <c r="D38" i="88"/>
  <c r="B39" i="88"/>
  <c r="C39" i="88"/>
  <c r="D39" i="88"/>
  <c r="B40" i="88"/>
  <c r="C40" i="88"/>
  <c r="D40" i="88"/>
  <c r="B41" i="88"/>
  <c r="C41" i="88"/>
  <c r="D41" i="88"/>
  <c r="B42" i="88"/>
  <c r="C42" i="88"/>
  <c r="D42" i="88"/>
  <c r="B43" i="88"/>
  <c r="C43" i="88"/>
  <c r="D43" i="88"/>
  <c r="B44" i="88"/>
  <c r="C44" i="88"/>
  <c r="D44" i="88"/>
  <c r="C45" i="88"/>
  <c r="D45" i="88"/>
  <c r="C46" i="88"/>
  <c r="D46" i="88"/>
  <c r="B47" i="88"/>
  <c r="C47" i="88"/>
  <c r="D47" i="88"/>
  <c r="B48" i="88"/>
  <c r="C48" i="88"/>
  <c r="D48" i="88"/>
  <c r="B49" i="88"/>
  <c r="C49" i="88"/>
  <c r="D49" i="88"/>
  <c r="B2" i="87"/>
  <c r="C2" i="87"/>
  <c r="D2" i="87"/>
  <c r="B3" i="87"/>
  <c r="C3" i="87"/>
  <c r="D3" i="87"/>
  <c r="B4" i="87"/>
  <c r="C4" i="87"/>
  <c r="D4" i="87"/>
  <c r="C5" i="87"/>
  <c r="D5" i="87"/>
  <c r="C6" i="87"/>
  <c r="D6" i="87"/>
  <c r="B7" i="87"/>
  <c r="C7" i="87"/>
  <c r="D7" i="87"/>
  <c r="B8" i="87"/>
  <c r="C8" i="87"/>
  <c r="D8" i="87"/>
  <c r="B9" i="87"/>
  <c r="C9" i="87"/>
  <c r="D9" i="87"/>
  <c r="B10" i="87"/>
  <c r="C10" i="87"/>
  <c r="D10" i="87"/>
  <c r="C11" i="87"/>
  <c r="D11" i="87"/>
  <c r="C12" i="87"/>
  <c r="D12" i="87"/>
  <c r="B13" i="87"/>
  <c r="C13" i="87"/>
  <c r="D13" i="87"/>
  <c r="C14" i="87"/>
  <c r="D14" i="87"/>
  <c r="C15" i="87"/>
  <c r="D15" i="87"/>
  <c r="B16" i="87"/>
  <c r="C16" i="87"/>
  <c r="D16" i="87"/>
  <c r="C17" i="87"/>
  <c r="D17" i="87"/>
  <c r="C18" i="87"/>
  <c r="D18" i="87"/>
  <c r="C19" i="87"/>
  <c r="D19" i="87"/>
  <c r="C20" i="87"/>
  <c r="D20" i="87"/>
  <c r="C21" i="87"/>
  <c r="D21" i="87"/>
  <c r="C22" i="87"/>
  <c r="D22" i="87"/>
  <c r="C23" i="87"/>
  <c r="D23" i="87"/>
  <c r="B24" i="87"/>
  <c r="C24" i="87"/>
  <c r="D24" i="87"/>
  <c r="C25" i="87"/>
  <c r="D25" i="87"/>
  <c r="B26" i="87"/>
  <c r="C26" i="87"/>
  <c r="D26" i="87"/>
  <c r="C27" i="87"/>
  <c r="D27" i="87"/>
  <c r="B28" i="87"/>
  <c r="C28" i="87"/>
  <c r="D28" i="87"/>
  <c r="B29" i="87"/>
  <c r="C29" i="87"/>
  <c r="D29" i="87"/>
  <c r="C30" i="87"/>
  <c r="D30" i="87"/>
  <c r="B31" i="87"/>
  <c r="C31" i="87"/>
  <c r="D31" i="87"/>
  <c r="B32" i="87"/>
  <c r="C32" i="87"/>
  <c r="D32" i="87"/>
  <c r="B33" i="87"/>
  <c r="C33" i="87"/>
  <c r="D33" i="87"/>
  <c r="B34" i="87"/>
  <c r="C34" i="87"/>
  <c r="D34" i="87"/>
  <c r="C35" i="87"/>
  <c r="D35" i="87"/>
  <c r="B36" i="87"/>
  <c r="C36" i="87"/>
  <c r="D36" i="87"/>
  <c r="B37" i="87"/>
  <c r="C37" i="87"/>
  <c r="D37" i="87"/>
  <c r="B38" i="87"/>
  <c r="C38" i="87"/>
  <c r="D38" i="87"/>
  <c r="B39" i="87"/>
  <c r="C39" i="87"/>
  <c r="D39" i="87"/>
  <c r="B40" i="87"/>
  <c r="C40" i="87"/>
  <c r="D40" i="87"/>
  <c r="B41" i="87"/>
  <c r="C41" i="87"/>
  <c r="D41" i="87"/>
  <c r="B42" i="87"/>
  <c r="C42" i="87"/>
  <c r="D42" i="87"/>
  <c r="B43" i="87"/>
  <c r="C43" i="87"/>
  <c r="D43" i="87"/>
  <c r="B44" i="87"/>
  <c r="C44" i="87"/>
  <c r="D44" i="87"/>
  <c r="B45" i="87"/>
  <c r="C45" i="87"/>
  <c r="D45" i="87"/>
  <c r="B46" i="87"/>
  <c r="C46" i="87"/>
  <c r="D46" i="87"/>
  <c r="B47" i="87"/>
  <c r="C47" i="87"/>
  <c r="D47" i="87"/>
  <c r="B48" i="87"/>
  <c r="C48" i="87"/>
  <c r="D48" i="87"/>
  <c r="B49" i="87"/>
  <c r="C49" i="87"/>
  <c r="D49" i="87"/>
  <c r="B1" i="86"/>
  <c r="C1" i="86"/>
  <c r="D1" i="86"/>
  <c r="A2" i="86"/>
  <c r="B2" i="86"/>
  <c r="C2" i="86"/>
  <c r="D2" i="86"/>
  <c r="A3" i="86"/>
  <c r="B3" i="86"/>
  <c r="C3" i="86"/>
  <c r="D3" i="86"/>
  <c r="A4" i="86"/>
  <c r="B4" i="86"/>
  <c r="C4" i="86"/>
  <c r="D4" i="86"/>
  <c r="A5" i="86"/>
  <c r="B5" i="86"/>
  <c r="C5" i="86"/>
  <c r="D5" i="86"/>
  <c r="A6" i="86"/>
  <c r="B6" i="86"/>
  <c r="C6" i="86"/>
  <c r="D6" i="86"/>
  <c r="A7" i="86"/>
  <c r="B7" i="86"/>
  <c r="C7" i="86"/>
  <c r="D7" i="86"/>
  <c r="A8" i="86"/>
  <c r="C8" i="86"/>
  <c r="D8" i="86"/>
  <c r="A9" i="86"/>
  <c r="B9" i="86"/>
  <c r="C9" i="86"/>
  <c r="D9" i="86"/>
  <c r="A10" i="86"/>
  <c r="B10" i="86"/>
  <c r="C10" i="86"/>
  <c r="D10" i="86"/>
  <c r="A11" i="86"/>
  <c r="B11" i="86"/>
  <c r="C11" i="86"/>
  <c r="D11" i="86"/>
  <c r="A12" i="86"/>
  <c r="C12" i="86"/>
  <c r="D12" i="86"/>
  <c r="A13" i="86"/>
  <c r="B13" i="86"/>
  <c r="C13" i="86"/>
  <c r="D13" i="86"/>
  <c r="A14" i="86"/>
  <c r="C14" i="86"/>
  <c r="D14" i="86"/>
  <c r="A15" i="86"/>
  <c r="B15" i="86"/>
  <c r="C15" i="86"/>
  <c r="D15" i="86"/>
  <c r="A16" i="86"/>
  <c r="B16" i="86"/>
  <c r="C16" i="86"/>
  <c r="D16" i="86"/>
  <c r="A17" i="86"/>
  <c r="B17" i="86"/>
  <c r="C17" i="86"/>
  <c r="D17" i="86"/>
  <c r="A18" i="86"/>
  <c r="B18" i="86"/>
  <c r="C18" i="86"/>
  <c r="D18" i="86"/>
  <c r="A19" i="86"/>
  <c r="B19" i="86"/>
  <c r="C19" i="86"/>
  <c r="D19" i="86"/>
  <c r="A20" i="86"/>
  <c r="C20" i="86"/>
  <c r="D20" i="86"/>
  <c r="A21" i="86"/>
  <c r="B21" i="86"/>
  <c r="C21" i="86"/>
  <c r="D21" i="86"/>
  <c r="A22" i="86"/>
  <c r="B22" i="86"/>
  <c r="C22" i="86"/>
  <c r="D22" i="86"/>
  <c r="A23" i="86"/>
  <c r="C23" i="86"/>
  <c r="D23" i="86"/>
  <c r="A24" i="86"/>
  <c r="C24" i="86"/>
  <c r="D24" i="86"/>
  <c r="A25" i="86"/>
  <c r="B25" i="86"/>
  <c r="C25" i="86"/>
  <c r="D25" i="86"/>
  <c r="A26" i="86"/>
  <c r="C26" i="86"/>
  <c r="D26" i="86"/>
  <c r="A27" i="86"/>
  <c r="B27" i="86"/>
  <c r="C27" i="86"/>
  <c r="D27" i="86"/>
  <c r="A28" i="86"/>
  <c r="C28" i="86"/>
  <c r="D28" i="86"/>
  <c r="A29" i="86"/>
  <c r="C29" i="86"/>
  <c r="D29" i="86"/>
  <c r="A30" i="86"/>
  <c r="B30" i="86"/>
  <c r="C30" i="86"/>
  <c r="D30" i="86"/>
  <c r="A31" i="86"/>
  <c r="B31" i="86"/>
  <c r="C31" i="86"/>
  <c r="D31" i="86"/>
  <c r="A32" i="86"/>
  <c r="B32" i="86"/>
  <c r="C32" i="86"/>
  <c r="D32" i="86"/>
  <c r="A33" i="86"/>
  <c r="C33" i="86"/>
  <c r="D33" i="86"/>
  <c r="A34" i="86"/>
  <c r="B34" i="86"/>
  <c r="C34" i="86"/>
  <c r="D34" i="86"/>
  <c r="A35" i="86"/>
  <c r="B35" i="86"/>
  <c r="C35" i="86"/>
  <c r="D35" i="86"/>
  <c r="A36" i="86"/>
  <c r="B36" i="86"/>
  <c r="C36" i="86"/>
  <c r="D36" i="86"/>
  <c r="A37" i="86"/>
  <c r="C37" i="86"/>
  <c r="D37" i="86"/>
  <c r="A38" i="86"/>
  <c r="B38" i="86"/>
  <c r="C38" i="86"/>
  <c r="D38" i="86"/>
  <c r="A39" i="86"/>
  <c r="B39" i="86"/>
  <c r="C39" i="86"/>
  <c r="D39" i="86"/>
  <c r="A40" i="86"/>
  <c r="B40" i="86"/>
  <c r="C40" i="86"/>
  <c r="D40" i="86"/>
  <c r="A41" i="86"/>
  <c r="B41" i="86"/>
  <c r="C41" i="86"/>
  <c r="D41" i="86"/>
  <c r="A42" i="86"/>
  <c r="B42" i="86"/>
  <c r="C42" i="86"/>
  <c r="D42" i="86"/>
  <c r="A43" i="86"/>
  <c r="B43" i="86"/>
  <c r="C43" i="86"/>
  <c r="D43" i="86"/>
  <c r="A44" i="86"/>
  <c r="B44" i="86"/>
  <c r="C44" i="86"/>
  <c r="D44" i="86"/>
  <c r="A45" i="86"/>
  <c r="B45" i="86"/>
  <c r="C45" i="86"/>
  <c r="D45" i="86"/>
  <c r="A46" i="86"/>
  <c r="C46" i="86"/>
  <c r="D46" i="86"/>
  <c r="A47" i="86"/>
  <c r="C47" i="86"/>
  <c r="D47" i="86"/>
  <c r="A48" i="86"/>
  <c r="C48" i="86"/>
  <c r="D48" i="86"/>
  <c r="A49" i="86"/>
  <c r="C49" i="86"/>
  <c r="D49" i="86"/>
  <c r="I13" i="70"/>
  <c r="H13" i="70"/>
  <c r="I7" i="70"/>
  <c r="H7" i="70"/>
  <c r="G7" i="70"/>
  <c r="G13" i="70" s="1"/>
  <c r="H13" i="71"/>
  <c r="I7" i="71"/>
  <c r="I13" i="71" s="1"/>
  <c r="H7" i="71"/>
  <c r="G7" i="71"/>
  <c r="G13" i="71" s="1"/>
  <c r="I13" i="72"/>
  <c r="H13" i="72"/>
  <c r="I7" i="72"/>
  <c r="H7" i="72"/>
  <c r="G7" i="72"/>
  <c r="G13" i="72" s="1"/>
  <c r="I13" i="73"/>
  <c r="H13" i="73"/>
  <c r="I7" i="73"/>
  <c r="H7" i="73"/>
  <c r="G7" i="73"/>
  <c r="G13" i="73" s="1"/>
  <c r="I13" i="74"/>
  <c r="H13" i="74"/>
  <c r="I7" i="74"/>
  <c r="H7" i="74"/>
  <c r="G7" i="74"/>
  <c r="G13" i="74" s="1"/>
  <c r="H13" i="75"/>
  <c r="G13" i="75"/>
  <c r="I7" i="75"/>
  <c r="I13" i="75" s="1"/>
  <c r="H7" i="75"/>
  <c r="G7" i="75"/>
  <c r="I13" i="76"/>
  <c r="H13" i="76"/>
  <c r="I7" i="76"/>
  <c r="H7" i="76"/>
  <c r="G7" i="76"/>
  <c r="G13" i="76" s="1"/>
  <c r="H13" i="77"/>
  <c r="I7" i="77"/>
  <c r="I13" i="77" s="1"/>
  <c r="H7" i="77"/>
  <c r="G7" i="77"/>
  <c r="G13" i="77" s="1"/>
  <c r="I13" i="78"/>
  <c r="H13" i="78"/>
  <c r="I7" i="78"/>
  <c r="H7" i="78"/>
  <c r="G7" i="78"/>
  <c r="G13" i="78" s="1"/>
  <c r="H13" i="79"/>
  <c r="G13" i="79"/>
  <c r="I7" i="79"/>
  <c r="I13" i="79" s="1"/>
  <c r="H7" i="79"/>
  <c r="G7" i="79"/>
  <c r="H13" i="80"/>
  <c r="I7" i="80"/>
  <c r="I13" i="80" s="1"/>
  <c r="H7" i="80"/>
  <c r="G7" i="80"/>
  <c r="G13" i="80" s="1"/>
  <c r="G13" i="81"/>
  <c r="I7" i="81"/>
  <c r="I13" i="81" s="1"/>
  <c r="H7" i="81"/>
  <c r="H13" i="81" s="1"/>
  <c r="G7" i="81"/>
  <c r="H13" i="82"/>
  <c r="G13" i="82"/>
  <c r="I7" i="82"/>
  <c r="I13" i="82" s="1"/>
  <c r="H7" i="82"/>
  <c r="G7" i="82"/>
  <c r="I13" i="83"/>
  <c r="H13" i="83"/>
  <c r="I7" i="83"/>
  <c r="H7" i="83"/>
  <c r="G7" i="83"/>
  <c r="G13" i="83" s="1"/>
  <c r="H13" i="84"/>
  <c r="I7" i="84"/>
  <c r="I13" i="84" s="1"/>
  <c r="H7" i="84"/>
  <c r="G7" i="84"/>
  <c r="G13" i="84" s="1"/>
  <c r="H13" i="85"/>
  <c r="I7" i="85"/>
  <c r="I13" i="85" s="1"/>
  <c r="H7" i="85"/>
  <c r="G7" i="85"/>
  <c r="G13" i="85" s="1"/>
  <c r="D1" i="85"/>
  <c r="C1" i="85"/>
  <c r="B1" i="85"/>
  <c r="D1" i="84"/>
  <c r="C1" i="84"/>
  <c r="B1" i="84"/>
  <c r="D1" i="83"/>
  <c r="C1" i="83"/>
  <c r="B1" i="83"/>
  <c r="D1" i="82"/>
  <c r="C1" i="82"/>
  <c r="B1" i="82"/>
  <c r="D1" i="81"/>
  <c r="C1" i="81"/>
  <c r="B1" i="81"/>
  <c r="D1" i="80"/>
  <c r="C1" i="80"/>
  <c r="B1" i="80"/>
  <c r="D1" i="79"/>
  <c r="C1" i="79"/>
  <c r="B1" i="79"/>
  <c r="D1" i="78"/>
  <c r="C1" i="78"/>
  <c r="B1" i="78"/>
  <c r="D1" i="77"/>
  <c r="C1" i="77"/>
  <c r="B1" i="77"/>
  <c r="D1" i="76"/>
  <c r="C1" i="76"/>
  <c r="B1" i="76"/>
  <c r="D1" i="75"/>
  <c r="C1" i="75"/>
  <c r="B1" i="75"/>
  <c r="D1" i="74"/>
  <c r="C1" i="74"/>
  <c r="B1" i="74"/>
  <c r="D1" i="73"/>
  <c r="C1" i="73"/>
  <c r="B1" i="73"/>
  <c r="D1" i="72"/>
  <c r="C1" i="72"/>
  <c r="B1" i="72"/>
  <c r="D1" i="71"/>
  <c r="C1" i="71"/>
  <c r="B1" i="71"/>
  <c r="A49" i="85"/>
  <c r="A48" i="85"/>
  <c r="A47" i="85"/>
  <c r="A46" i="85"/>
  <c r="A45" i="85"/>
  <c r="A44" i="85"/>
  <c r="A43" i="85"/>
  <c r="A42" i="85"/>
  <c r="A41" i="85"/>
  <c r="A40" i="85"/>
  <c r="A39" i="85"/>
  <c r="A38" i="85"/>
  <c r="A37" i="85"/>
  <c r="A36" i="85"/>
  <c r="A35" i="85"/>
  <c r="A34" i="85"/>
  <c r="A33" i="85"/>
  <c r="A32" i="85"/>
  <c r="A31" i="85"/>
  <c r="A30" i="85"/>
  <c r="A29" i="85"/>
  <c r="A28" i="85"/>
  <c r="A27" i="85"/>
  <c r="A26" i="85"/>
  <c r="A25" i="85"/>
  <c r="A24" i="85"/>
  <c r="A23" i="85"/>
  <c r="A22" i="85"/>
  <c r="A21" i="85"/>
  <c r="A20" i="85"/>
  <c r="A19" i="85"/>
  <c r="A18" i="85"/>
  <c r="A17" i="85"/>
  <c r="A16" i="85"/>
  <c r="A15" i="85"/>
  <c r="A14" i="85"/>
  <c r="A13" i="85"/>
  <c r="A12" i="85"/>
  <c r="A11" i="85"/>
  <c r="A10" i="85"/>
  <c r="A9" i="85"/>
  <c r="A8" i="85"/>
  <c r="A7" i="85"/>
  <c r="A6" i="85"/>
  <c r="A5" i="85"/>
  <c r="A4" i="85"/>
  <c r="A3" i="85"/>
  <c r="A2" i="85"/>
  <c r="A49" i="84"/>
  <c r="A48" i="84"/>
  <c r="A47" i="84"/>
  <c r="A46" i="84"/>
  <c r="A45" i="84"/>
  <c r="A44" i="84"/>
  <c r="A43" i="84"/>
  <c r="A42" i="84"/>
  <c r="A41" i="84"/>
  <c r="A40" i="84"/>
  <c r="A39" i="84"/>
  <c r="A38" i="84"/>
  <c r="A37" i="84"/>
  <c r="A36" i="84"/>
  <c r="A35" i="84"/>
  <c r="A34" i="84"/>
  <c r="A33" i="84"/>
  <c r="A32" i="84"/>
  <c r="A31" i="84"/>
  <c r="A30" i="84"/>
  <c r="A29" i="84"/>
  <c r="A28" i="84"/>
  <c r="A27" i="84"/>
  <c r="A26" i="84"/>
  <c r="A25" i="84"/>
  <c r="A24" i="84"/>
  <c r="A23" i="84"/>
  <c r="A22" i="84"/>
  <c r="A21" i="84"/>
  <c r="A20" i="84"/>
  <c r="A19" i="84"/>
  <c r="A18" i="84"/>
  <c r="A17" i="84"/>
  <c r="A16" i="84"/>
  <c r="A15" i="84"/>
  <c r="A14" i="84"/>
  <c r="A13" i="84"/>
  <c r="A12" i="84"/>
  <c r="A11" i="84"/>
  <c r="A10" i="84"/>
  <c r="A9" i="84"/>
  <c r="A8" i="84"/>
  <c r="A7" i="84"/>
  <c r="A6" i="84"/>
  <c r="A5" i="84"/>
  <c r="A4" i="84"/>
  <c r="A3" i="84"/>
  <c r="A2" i="84"/>
  <c r="A49" i="83"/>
  <c r="A48" i="83"/>
  <c r="A47" i="83"/>
  <c r="A46" i="83"/>
  <c r="A45" i="83"/>
  <c r="A44" i="83"/>
  <c r="A43" i="83"/>
  <c r="A42" i="83"/>
  <c r="A41" i="83"/>
  <c r="A40" i="83"/>
  <c r="A39" i="83"/>
  <c r="A38" i="83"/>
  <c r="A37" i="83"/>
  <c r="A36" i="83"/>
  <c r="A35" i="83"/>
  <c r="A34" i="83"/>
  <c r="A33" i="83"/>
  <c r="A32" i="83"/>
  <c r="A31" i="83"/>
  <c r="A30" i="83"/>
  <c r="A29" i="83"/>
  <c r="A28" i="83"/>
  <c r="A27" i="83"/>
  <c r="A26" i="83"/>
  <c r="A25" i="83"/>
  <c r="A24" i="83"/>
  <c r="A23" i="83"/>
  <c r="A22" i="83"/>
  <c r="A21" i="83"/>
  <c r="A20" i="83"/>
  <c r="A19" i="83"/>
  <c r="A18" i="83"/>
  <c r="A17" i="83"/>
  <c r="A16" i="83"/>
  <c r="A15" i="83"/>
  <c r="A14" i="83"/>
  <c r="A13" i="83"/>
  <c r="A12" i="83"/>
  <c r="A11" i="83"/>
  <c r="A10" i="83"/>
  <c r="A9" i="83"/>
  <c r="A8" i="83"/>
  <c r="A7" i="83"/>
  <c r="A6" i="83"/>
  <c r="A5" i="83"/>
  <c r="A4" i="83"/>
  <c r="A3" i="83"/>
  <c r="A2" i="83"/>
  <c r="A49" i="82"/>
  <c r="A48" i="82"/>
  <c r="A47" i="82"/>
  <c r="A46" i="82"/>
  <c r="A45" i="82"/>
  <c r="A44" i="82"/>
  <c r="A43" i="82"/>
  <c r="A42" i="82"/>
  <c r="A41" i="82"/>
  <c r="A40" i="82"/>
  <c r="A39" i="82"/>
  <c r="A38" i="82"/>
  <c r="A37" i="82"/>
  <c r="A36" i="82"/>
  <c r="A35" i="82"/>
  <c r="A34" i="82"/>
  <c r="A33" i="82"/>
  <c r="A32" i="82"/>
  <c r="A31" i="82"/>
  <c r="A30" i="82"/>
  <c r="A29" i="82"/>
  <c r="A28" i="82"/>
  <c r="A27" i="82"/>
  <c r="A26" i="82"/>
  <c r="A25" i="82"/>
  <c r="A24" i="82"/>
  <c r="A23" i="82"/>
  <c r="A22" i="82"/>
  <c r="A21" i="82"/>
  <c r="A20" i="82"/>
  <c r="A19" i="82"/>
  <c r="A18" i="82"/>
  <c r="A17" i="82"/>
  <c r="A16" i="82"/>
  <c r="A15" i="82"/>
  <c r="A14" i="82"/>
  <c r="A13" i="82"/>
  <c r="A12" i="82"/>
  <c r="A11" i="82"/>
  <c r="A10" i="82"/>
  <c r="A9" i="82"/>
  <c r="A8" i="82"/>
  <c r="A7" i="82"/>
  <c r="A6" i="82"/>
  <c r="A5" i="82"/>
  <c r="A4" i="82"/>
  <c r="A3" i="82"/>
  <c r="A2" i="82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8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A3" i="81"/>
  <c r="A2" i="81"/>
  <c r="A49" i="80"/>
  <c r="A48" i="80"/>
  <c r="A47" i="80"/>
  <c r="A46" i="80"/>
  <c r="A45" i="80"/>
  <c r="A44" i="80"/>
  <c r="A43" i="80"/>
  <c r="A42" i="80"/>
  <c r="A41" i="80"/>
  <c r="A40" i="80"/>
  <c r="A39" i="80"/>
  <c r="A38" i="80"/>
  <c r="A37" i="80"/>
  <c r="A36" i="80"/>
  <c r="A35" i="80"/>
  <c r="A34" i="80"/>
  <c r="A33" i="80"/>
  <c r="A32" i="80"/>
  <c r="A31" i="80"/>
  <c r="A30" i="80"/>
  <c r="A29" i="80"/>
  <c r="A28" i="80"/>
  <c r="A27" i="80"/>
  <c r="A26" i="80"/>
  <c r="A25" i="80"/>
  <c r="A24" i="80"/>
  <c r="A23" i="80"/>
  <c r="A22" i="80"/>
  <c r="A21" i="80"/>
  <c r="A20" i="80"/>
  <c r="A19" i="80"/>
  <c r="A18" i="80"/>
  <c r="A17" i="80"/>
  <c r="A16" i="80"/>
  <c r="A15" i="80"/>
  <c r="A14" i="80"/>
  <c r="A13" i="80"/>
  <c r="A12" i="80"/>
  <c r="A11" i="80"/>
  <c r="A10" i="80"/>
  <c r="A9" i="80"/>
  <c r="A8" i="80"/>
  <c r="A7" i="80"/>
  <c r="A6" i="80"/>
  <c r="A5" i="80"/>
  <c r="A4" i="80"/>
  <c r="A3" i="80"/>
  <c r="A2" i="80"/>
  <c r="A49" i="79"/>
  <c r="A48" i="79"/>
  <c r="A47" i="79"/>
  <c r="A46" i="79"/>
  <c r="A45" i="79"/>
  <c r="A44" i="79"/>
  <c r="A43" i="79"/>
  <c r="A42" i="79"/>
  <c r="A41" i="79"/>
  <c r="A40" i="79"/>
  <c r="A39" i="79"/>
  <c r="A38" i="79"/>
  <c r="A37" i="79"/>
  <c r="A36" i="79"/>
  <c r="A35" i="79"/>
  <c r="A34" i="79"/>
  <c r="A33" i="79"/>
  <c r="A32" i="79"/>
  <c r="A31" i="79"/>
  <c r="A30" i="79"/>
  <c r="A29" i="79"/>
  <c r="A28" i="79"/>
  <c r="A27" i="79"/>
  <c r="A26" i="79"/>
  <c r="A25" i="79"/>
  <c r="A24" i="79"/>
  <c r="A23" i="79"/>
  <c r="A22" i="79"/>
  <c r="A21" i="79"/>
  <c r="A20" i="79"/>
  <c r="A19" i="79"/>
  <c r="A18" i="79"/>
  <c r="A17" i="79"/>
  <c r="A16" i="79"/>
  <c r="A15" i="79"/>
  <c r="A14" i="79"/>
  <c r="A13" i="79"/>
  <c r="A12" i="79"/>
  <c r="A11" i="79"/>
  <c r="A10" i="79"/>
  <c r="A9" i="79"/>
  <c r="A8" i="79"/>
  <c r="A7" i="79"/>
  <c r="A6" i="79"/>
  <c r="A5" i="79"/>
  <c r="A4" i="79"/>
  <c r="A3" i="79"/>
  <c r="A2" i="79"/>
  <c r="A49" i="78"/>
  <c r="A48" i="78"/>
  <c r="A47" i="78"/>
  <c r="A46" i="78"/>
  <c r="A45" i="78"/>
  <c r="A44" i="78"/>
  <c r="A43" i="78"/>
  <c r="A42" i="78"/>
  <c r="A41" i="78"/>
  <c r="A40" i="78"/>
  <c r="A39" i="78"/>
  <c r="A38" i="78"/>
  <c r="A37" i="78"/>
  <c r="A36" i="78"/>
  <c r="A35" i="78"/>
  <c r="A34" i="78"/>
  <c r="A33" i="78"/>
  <c r="A32" i="78"/>
  <c r="A31" i="78"/>
  <c r="A30" i="78"/>
  <c r="A29" i="78"/>
  <c r="A28" i="78"/>
  <c r="A27" i="78"/>
  <c r="A26" i="78"/>
  <c r="A25" i="78"/>
  <c r="A24" i="78"/>
  <c r="A23" i="78"/>
  <c r="A22" i="78"/>
  <c r="A21" i="78"/>
  <c r="A20" i="78"/>
  <c r="A19" i="78"/>
  <c r="A18" i="78"/>
  <c r="A17" i="78"/>
  <c r="A16" i="78"/>
  <c r="A15" i="78"/>
  <c r="A14" i="78"/>
  <c r="A13" i="78"/>
  <c r="A12" i="78"/>
  <c r="A11" i="78"/>
  <c r="A10" i="78"/>
  <c r="A9" i="78"/>
  <c r="A8" i="78"/>
  <c r="A7" i="78"/>
  <c r="A6" i="78"/>
  <c r="A5" i="78"/>
  <c r="A4" i="78"/>
  <c r="A3" i="78"/>
  <c r="A2" i="78"/>
  <c r="A49" i="77"/>
  <c r="A48" i="77"/>
  <c r="A47" i="77"/>
  <c r="A46" i="77"/>
  <c r="A45" i="77"/>
  <c r="A44" i="77"/>
  <c r="A43" i="77"/>
  <c r="A42" i="77"/>
  <c r="A41" i="77"/>
  <c r="A40" i="77"/>
  <c r="A39" i="77"/>
  <c r="A38" i="77"/>
  <c r="A37" i="77"/>
  <c r="A36" i="77"/>
  <c r="A35" i="77"/>
  <c r="A34" i="77"/>
  <c r="A33" i="77"/>
  <c r="A32" i="77"/>
  <c r="A31" i="77"/>
  <c r="A30" i="77"/>
  <c r="A29" i="77"/>
  <c r="A28" i="77"/>
  <c r="A27" i="77"/>
  <c r="A26" i="77"/>
  <c r="A25" i="77"/>
  <c r="A24" i="77"/>
  <c r="A23" i="77"/>
  <c r="A22" i="77"/>
  <c r="A21" i="77"/>
  <c r="A20" i="77"/>
  <c r="A19" i="77"/>
  <c r="A18" i="77"/>
  <c r="A17" i="77"/>
  <c r="A16" i="77"/>
  <c r="A15" i="77"/>
  <c r="A14" i="77"/>
  <c r="A13" i="77"/>
  <c r="A12" i="77"/>
  <c r="A11" i="77"/>
  <c r="A10" i="77"/>
  <c r="A9" i="77"/>
  <c r="A8" i="77"/>
  <c r="A7" i="77"/>
  <c r="A6" i="77"/>
  <c r="A5" i="77"/>
  <c r="A4" i="77"/>
  <c r="A3" i="77"/>
  <c r="A2" i="77"/>
  <c r="A49" i="76"/>
  <c r="A48" i="76"/>
  <c r="A47" i="76"/>
  <c r="A46" i="76"/>
  <c r="A45" i="76"/>
  <c r="A44" i="76"/>
  <c r="A43" i="76"/>
  <c r="A42" i="76"/>
  <c r="A41" i="76"/>
  <c r="A40" i="76"/>
  <c r="A39" i="76"/>
  <c r="A38" i="76"/>
  <c r="A37" i="76"/>
  <c r="A36" i="76"/>
  <c r="A35" i="76"/>
  <c r="A34" i="76"/>
  <c r="A33" i="76"/>
  <c r="A32" i="76"/>
  <c r="A31" i="76"/>
  <c r="A30" i="76"/>
  <c r="A29" i="76"/>
  <c r="A28" i="76"/>
  <c r="A27" i="76"/>
  <c r="A26" i="76"/>
  <c r="A25" i="76"/>
  <c r="A24" i="76"/>
  <c r="A23" i="76"/>
  <c r="A22" i="76"/>
  <c r="A21" i="76"/>
  <c r="A20" i="76"/>
  <c r="A19" i="76"/>
  <c r="A18" i="76"/>
  <c r="A17" i="76"/>
  <c r="A16" i="76"/>
  <c r="A15" i="76"/>
  <c r="A14" i="76"/>
  <c r="A13" i="76"/>
  <c r="A12" i="76"/>
  <c r="A11" i="76"/>
  <c r="A10" i="76"/>
  <c r="A9" i="76"/>
  <c r="A8" i="76"/>
  <c r="A7" i="76"/>
  <c r="A6" i="76"/>
  <c r="A5" i="76"/>
  <c r="A4" i="76"/>
  <c r="A3" i="76"/>
  <c r="A2" i="76"/>
  <c r="A49" i="75"/>
  <c r="A48" i="75"/>
  <c r="A47" i="75"/>
  <c r="A46" i="75"/>
  <c r="A45" i="75"/>
  <c r="A44" i="75"/>
  <c r="A43" i="75"/>
  <c r="A42" i="75"/>
  <c r="A41" i="75"/>
  <c r="A40" i="75"/>
  <c r="A39" i="75"/>
  <c r="A38" i="75"/>
  <c r="A37" i="75"/>
  <c r="A36" i="75"/>
  <c r="A35" i="75"/>
  <c r="A34" i="75"/>
  <c r="A33" i="75"/>
  <c r="A32" i="75"/>
  <c r="A31" i="75"/>
  <c r="A30" i="75"/>
  <c r="A29" i="75"/>
  <c r="A28" i="75"/>
  <c r="A27" i="75"/>
  <c r="A26" i="75"/>
  <c r="A25" i="75"/>
  <c r="A24" i="75"/>
  <c r="A23" i="75"/>
  <c r="A22" i="75"/>
  <c r="A21" i="75"/>
  <c r="A20" i="75"/>
  <c r="A19" i="75"/>
  <c r="A18" i="75"/>
  <c r="A17" i="75"/>
  <c r="A16" i="75"/>
  <c r="A15" i="75"/>
  <c r="A14" i="75"/>
  <c r="A13" i="75"/>
  <c r="A12" i="75"/>
  <c r="A11" i="75"/>
  <c r="A10" i="75"/>
  <c r="A9" i="75"/>
  <c r="A8" i="75"/>
  <c r="A7" i="75"/>
  <c r="A6" i="75"/>
  <c r="A5" i="75"/>
  <c r="A4" i="75"/>
  <c r="A3" i="75"/>
  <c r="A2" i="75"/>
  <c r="A49" i="74"/>
  <c r="A48" i="74"/>
  <c r="A47" i="74"/>
  <c r="A46" i="74"/>
  <c r="A45" i="74"/>
  <c r="A44" i="74"/>
  <c r="A43" i="74"/>
  <c r="A42" i="74"/>
  <c r="A41" i="74"/>
  <c r="A40" i="74"/>
  <c r="A39" i="74"/>
  <c r="A38" i="74"/>
  <c r="A37" i="74"/>
  <c r="A36" i="74"/>
  <c r="A35" i="74"/>
  <c r="A34" i="74"/>
  <c r="A33" i="74"/>
  <c r="A32" i="74"/>
  <c r="A31" i="74"/>
  <c r="A30" i="74"/>
  <c r="A29" i="74"/>
  <c r="A28" i="74"/>
  <c r="A27" i="74"/>
  <c r="A26" i="74"/>
  <c r="A25" i="74"/>
  <c r="A24" i="74"/>
  <c r="A23" i="74"/>
  <c r="A22" i="74"/>
  <c r="A21" i="74"/>
  <c r="A20" i="74"/>
  <c r="A19" i="74"/>
  <c r="A18" i="74"/>
  <c r="A17" i="74"/>
  <c r="A16" i="74"/>
  <c r="A15" i="74"/>
  <c r="A14" i="74"/>
  <c r="A13" i="74"/>
  <c r="A12" i="74"/>
  <c r="A11" i="74"/>
  <c r="A10" i="74"/>
  <c r="A9" i="74"/>
  <c r="A8" i="74"/>
  <c r="A7" i="74"/>
  <c r="A6" i="74"/>
  <c r="A5" i="74"/>
  <c r="A4" i="74"/>
  <c r="A3" i="74"/>
  <c r="A2" i="74"/>
  <c r="A49" i="73"/>
  <c r="A48" i="73"/>
  <c r="A47" i="73"/>
  <c r="A46" i="73"/>
  <c r="A45" i="73"/>
  <c r="A44" i="73"/>
  <c r="A43" i="73"/>
  <c r="A42" i="73"/>
  <c r="A41" i="73"/>
  <c r="A40" i="73"/>
  <c r="A39" i="73"/>
  <c r="A38" i="73"/>
  <c r="A37" i="73"/>
  <c r="A36" i="73"/>
  <c r="A35" i="73"/>
  <c r="A34" i="73"/>
  <c r="A33" i="73"/>
  <c r="A32" i="73"/>
  <c r="A31" i="73"/>
  <c r="A30" i="73"/>
  <c r="A29" i="73"/>
  <c r="A28" i="73"/>
  <c r="A27" i="73"/>
  <c r="A26" i="73"/>
  <c r="A25" i="73"/>
  <c r="A24" i="73"/>
  <c r="A23" i="73"/>
  <c r="A22" i="73"/>
  <c r="A21" i="73"/>
  <c r="A20" i="73"/>
  <c r="A19" i="73"/>
  <c r="A18" i="73"/>
  <c r="A17" i="73"/>
  <c r="A16" i="73"/>
  <c r="A15" i="73"/>
  <c r="A14" i="73"/>
  <c r="A13" i="73"/>
  <c r="A12" i="73"/>
  <c r="A11" i="73"/>
  <c r="A10" i="73"/>
  <c r="A9" i="73"/>
  <c r="A8" i="73"/>
  <c r="A7" i="73"/>
  <c r="A6" i="73"/>
  <c r="A5" i="73"/>
  <c r="A4" i="73"/>
  <c r="A3" i="73"/>
  <c r="A2" i="73"/>
  <c r="A49" i="72"/>
  <c r="A48" i="72"/>
  <c r="A47" i="72"/>
  <c r="A46" i="72"/>
  <c r="A45" i="72"/>
  <c r="A44" i="72"/>
  <c r="A43" i="72"/>
  <c r="A42" i="72"/>
  <c r="A41" i="72"/>
  <c r="A40" i="72"/>
  <c r="A39" i="72"/>
  <c r="A38" i="72"/>
  <c r="A37" i="72"/>
  <c r="A36" i="72"/>
  <c r="A35" i="72"/>
  <c r="A34" i="72"/>
  <c r="A33" i="72"/>
  <c r="A32" i="72"/>
  <c r="A31" i="72"/>
  <c r="A30" i="72"/>
  <c r="A29" i="72"/>
  <c r="A28" i="72"/>
  <c r="A27" i="72"/>
  <c r="A26" i="72"/>
  <c r="A25" i="72"/>
  <c r="A24" i="72"/>
  <c r="A23" i="72"/>
  <c r="A22" i="72"/>
  <c r="A21" i="72"/>
  <c r="A20" i="72"/>
  <c r="A19" i="72"/>
  <c r="A18" i="72"/>
  <c r="A17" i="72"/>
  <c r="A16" i="72"/>
  <c r="A15" i="72"/>
  <c r="A14" i="72"/>
  <c r="A13" i="72"/>
  <c r="A12" i="72"/>
  <c r="A11" i="72"/>
  <c r="A10" i="72"/>
  <c r="A9" i="72"/>
  <c r="A8" i="72"/>
  <c r="A7" i="72"/>
  <c r="A6" i="72"/>
  <c r="A5" i="72"/>
  <c r="A4" i="72"/>
  <c r="A3" i="72"/>
  <c r="A2" i="72"/>
  <c r="A49" i="71"/>
  <c r="A48" i="71"/>
  <c r="A47" i="71"/>
  <c r="A46" i="71"/>
  <c r="A45" i="71"/>
  <c r="A44" i="71"/>
  <c r="A43" i="71"/>
  <c r="A42" i="71"/>
  <c r="A41" i="71"/>
  <c r="A40" i="71"/>
  <c r="A39" i="71"/>
  <c r="A38" i="71"/>
  <c r="A37" i="71"/>
  <c r="A36" i="71"/>
  <c r="A35" i="71"/>
  <c r="A34" i="71"/>
  <c r="A33" i="71"/>
  <c r="A32" i="71"/>
  <c r="A31" i="71"/>
  <c r="A30" i="71"/>
  <c r="A29" i="71"/>
  <c r="A28" i="71"/>
  <c r="A27" i="71"/>
  <c r="A26" i="71"/>
  <c r="A25" i="71"/>
  <c r="A24" i="71"/>
  <c r="A23" i="71"/>
  <c r="A22" i="71"/>
  <c r="A21" i="71"/>
  <c r="A20" i="71"/>
  <c r="A19" i="71"/>
  <c r="A18" i="71"/>
  <c r="A17" i="71"/>
  <c r="A16" i="71"/>
  <c r="A15" i="71"/>
  <c r="A14" i="71"/>
  <c r="A13" i="71"/>
  <c r="A12" i="71"/>
  <c r="A11" i="71"/>
  <c r="A10" i="71"/>
  <c r="A9" i="71"/>
  <c r="A8" i="71"/>
  <c r="A7" i="71"/>
  <c r="A6" i="71"/>
  <c r="A5" i="71"/>
  <c r="A4" i="71"/>
  <c r="A3" i="71"/>
  <c r="A2" i="71"/>
  <c r="B2" i="85"/>
  <c r="C2" i="85"/>
  <c r="D2" i="85"/>
  <c r="B3" i="85"/>
  <c r="C3" i="85"/>
  <c r="D3" i="85"/>
  <c r="B4" i="85"/>
  <c r="C4" i="85"/>
  <c r="D4" i="85"/>
  <c r="B5" i="85"/>
  <c r="C5" i="85"/>
  <c r="D5" i="85"/>
  <c r="B6" i="85"/>
  <c r="C6" i="85"/>
  <c r="D6" i="85"/>
  <c r="B7" i="85"/>
  <c r="C7" i="85"/>
  <c r="D7" i="85"/>
  <c r="B8" i="85"/>
  <c r="C8" i="85"/>
  <c r="D8" i="85"/>
  <c r="B9" i="85"/>
  <c r="C9" i="85"/>
  <c r="D9" i="85"/>
  <c r="B10" i="85"/>
  <c r="C10" i="85"/>
  <c r="D10" i="85"/>
  <c r="B11" i="85"/>
  <c r="C11" i="85"/>
  <c r="D11" i="85"/>
  <c r="B12" i="85"/>
  <c r="C12" i="85"/>
  <c r="D12" i="85"/>
  <c r="B13" i="85"/>
  <c r="C13" i="85"/>
  <c r="D13" i="85"/>
  <c r="B14" i="85"/>
  <c r="C14" i="85"/>
  <c r="D14" i="85"/>
  <c r="B15" i="85"/>
  <c r="C15" i="85"/>
  <c r="D15" i="85"/>
  <c r="B16" i="85"/>
  <c r="C16" i="85"/>
  <c r="D16" i="85"/>
  <c r="B17" i="85"/>
  <c r="C17" i="85"/>
  <c r="D17" i="85"/>
  <c r="B18" i="85"/>
  <c r="C18" i="85"/>
  <c r="D18" i="85"/>
  <c r="B19" i="85"/>
  <c r="C19" i="85"/>
  <c r="D19" i="85"/>
  <c r="B20" i="85"/>
  <c r="C20" i="85"/>
  <c r="D20" i="85"/>
  <c r="B21" i="85"/>
  <c r="C21" i="85"/>
  <c r="D21" i="85"/>
  <c r="B22" i="85"/>
  <c r="C22" i="85"/>
  <c r="D22" i="85"/>
  <c r="B23" i="85"/>
  <c r="C23" i="85"/>
  <c r="D23" i="85"/>
  <c r="B24" i="85"/>
  <c r="C24" i="85"/>
  <c r="D24" i="85"/>
  <c r="B25" i="85"/>
  <c r="C25" i="85"/>
  <c r="D25" i="85"/>
  <c r="B26" i="85"/>
  <c r="C26" i="85"/>
  <c r="D26" i="85"/>
  <c r="B27" i="85"/>
  <c r="C27" i="85"/>
  <c r="D27" i="85"/>
  <c r="B28" i="85"/>
  <c r="C28" i="85"/>
  <c r="D28" i="85"/>
  <c r="B29" i="85"/>
  <c r="C29" i="85"/>
  <c r="D29" i="85"/>
  <c r="B30" i="85"/>
  <c r="C30" i="85"/>
  <c r="D30" i="85"/>
  <c r="B31" i="85"/>
  <c r="C31" i="85"/>
  <c r="D31" i="85"/>
  <c r="B32" i="85"/>
  <c r="C32" i="85"/>
  <c r="D32" i="85"/>
  <c r="B33" i="85"/>
  <c r="C33" i="85"/>
  <c r="D33" i="85"/>
  <c r="B34" i="85"/>
  <c r="C34" i="85"/>
  <c r="D34" i="85"/>
  <c r="B35" i="85"/>
  <c r="C35" i="85"/>
  <c r="D35" i="85"/>
  <c r="B36" i="85"/>
  <c r="C36" i="85"/>
  <c r="D36" i="85"/>
  <c r="B37" i="85"/>
  <c r="C37" i="85"/>
  <c r="D37" i="85"/>
  <c r="B38" i="85"/>
  <c r="C38" i="85"/>
  <c r="D38" i="85"/>
  <c r="B39" i="85"/>
  <c r="C39" i="85"/>
  <c r="D39" i="85"/>
  <c r="B40" i="85"/>
  <c r="C40" i="85"/>
  <c r="D40" i="85"/>
  <c r="B41" i="85"/>
  <c r="C41" i="85"/>
  <c r="D41" i="85"/>
  <c r="B42" i="85"/>
  <c r="C42" i="85"/>
  <c r="D42" i="85"/>
  <c r="B43" i="85"/>
  <c r="C43" i="85"/>
  <c r="D43" i="85"/>
  <c r="B44" i="85"/>
  <c r="C44" i="85"/>
  <c r="D44" i="85"/>
  <c r="B45" i="85"/>
  <c r="C45" i="85"/>
  <c r="D45" i="85"/>
  <c r="B46" i="85"/>
  <c r="C46" i="85"/>
  <c r="D46" i="85"/>
  <c r="B47" i="85"/>
  <c r="C47" i="85"/>
  <c r="D47" i="85"/>
  <c r="B48" i="85"/>
  <c r="C48" i="85"/>
  <c r="D48" i="85"/>
  <c r="B49" i="85"/>
  <c r="C49" i="85"/>
  <c r="D49" i="85"/>
  <c r="B2" i="84"/>
  <c r="C2" i="84"/>
  <c r="D2" i="84"/>
  <c r="B3" i="84"/>
  <c r="C3" i="84"/>
  <c r="D3" i="84"/>
  <c r="B4" i="84"/>
  <c r="C4" i="84"/>
  <c r="D4" i="84"/>
  <c r="B5" i="84"/>
  <c r="C5" i="84"/>
  <c r="D5" i="84"/>
  <c r="B6" i="84"/>
  <c r="C6" i="84"/>
  <c r="D6" i="84"/>
  <c r="B7" i="84"/>
  <c r="C7" i="84"/>
  <c r="D7" i="84"/>
  <c r="B8" i="84"/>
  <c r="C8" i="84"/>
  <c r="D8" i="84"/>
  <c r="B9" i="84"/>
  <c r="C9" i="84"/>
  <c r="D9" i="84"/>
  <c r="B10" i="84"/>
  <c r="C10" i="84"/>
  <c r="D10" i="84"/>
  <c r="B11" i="84"/>
  <c r="C11" i="84"/>
  <c r="D11" i="84"/>
  <c r="B12" i="84"/>
  <c r="C12" i="84"/>
  <c r="D12" i="84"/>
  <c r="B13" i="84"/>
  <c r="C13" i="84"/>
  <c r="D13" i="84"/>
  <c r="B14" i="84"/>
  <c r="C14" i="84"/>
  <c r="D14" i="84"/>
  <c r="B15" i="84"/>
  <c r="C15" i="84"/>
  <c r="D15" i="84"/>
  <c r="B16" i="84"/>
  <c r="C16" i="84"/>
  <c r="D16" i="84"/>
  <c r="B17" i="84"/>
  <c r="C17" i="84"/>
  <c r="D17" i="84"/>
  <c r="B18" i="84"/>
  <c r="C18" i="84"/>
  <c r="D18" i="84"/>
  <c r="B19" i="84"/>
  <c r="C19" i="84"/>
  <c r="D19" i="84"/>
  <c r="B20" i="84"/>
  <c r="C20" i="84"/>
  <c r="D20" i="84"/>
  <c r="B21" i="84"/>
  <c r="C21" i="84"/>
  <c r="D21" i="84"/>
  <c r="B22" i="84"/>
  <c r="C22" i="84"/>
  <c r="D22" i="84"/>
  <c r="B23" i="84"/>
  <c r="C23" i="84"/>
  <c r="D23" i="84"/>
  <c r="B24" i="84"/>
  <c r="C24" i="84"/>
  <c r="D24" i="84"/>
  <c r="B25" i="84"/>
  <c r="C25" i="84"/>
  <c r="D25" i="84"/>
  <c r="B26" i="84"/>
  <c r="C26" i="84"/>
  <c r="D26" i="84"/>
  <c r="B27" i="84"/>
  <c r="C27" i="84"/>
  <c r="D27" i="84"/>
  <c r="B28" i="84"/>
  <c r="C28" i="84"/>
  <c r="D28" i="84"/>
  <c r="B29" i="84"/>
  <c r="C29" i="84"/>
  <c r="D29" i="84"/>
  <c r="B30" i="84"/>
  <c r="C30" i="84"/>
  <c r="D30" i="84"/>
  <c r="B31" i="84"/>
  <c r="C31" i="84"/>
  <c r="D31" i="84"/>
  <c r="B32" i="84"/>
  <c r="C32" i="84"/>
  <c r="D32" i="84"/>
  <c r="B33" i="84"/>
  <c r="C33" i="84"/>
  <c r="D33" i="84"/>
  <c r="B34" i="84"/>
  <c r="C34" i="84"/>
  <c r="D34" i="84"/>
  <c r="B35" i="84"/>
  <c r="C35" i="84"/>
  <c r="D35" i="84"/>
  <c r="B36" i="84"/>
  <c r="C36" i="84"/>
  <c r="D36" i="84"/>
  <c r="B37" i="84"/>
  <c r="C37" i="84"/>
  <c r="D37" i="84"/>
  <c r="B38" i="84"/>
  <c r="C38" i="84"/>
  <c r="D38" i="84"/>
  <c r="B39" i="84"/>
  <c r="C39" i="84"/>
  <c r="D39" i="84"/>
  <c r="B40" i="84"/>
  <c r="C40" i="84"/>
  <c r="D40" i="84"/>
  <c r="B41" i="84"/>
  <c r="C41" i="84"/>
  <c r="D41" i="84"/>
  <c r="B42" i="84"/>
  <c r="C42" i="84"/>
  <c r="D42" i="84"/>
  <c r="B43" i="84"/>
  <c r="C43" i="84"/>
  <c r="D43" i="84"/>
  <c r="B44" i="84"/>
  <c r="C44" i="84"/>
  <c r="D44" i="84"/>
  <c r="B45" i="84"/>
  <c r="C45" i="84"/>
  <c r="D45" i="84"/>
  <c r="B46" i="84"/>
  <c r="C46" i="84"/>
  <c r="D46" i="84"/>
  <c r="B47" i="84"/>
  <c r="C47" i="84"/>
  <c r="D47" i="84"/>
  <c r="B48" i="84"/>
  <c r="C48" i="84"/>
  <c r="D48" i="84"/>
  <c r="B49" i="84"/>
  <c r="C49" i="84"/>
  <c r="D49" i="84"/>
  <c r="B2" i="83"/>
  <c r="C2" i="83"/>
  <c r="D2" i="83"/>
  <c r="B3" i="83"/>
  <c r="C3" i="83"/>
  <c r="D3" i="83"/>
  <c r="B4" i="83"/>
  <c r="C4" i="83"/>
  <c r="D4" i="83"/>
  <c r="B5" i="83"/>
  <c r="C5" i="83"/>
  <c r="D5" i="83"/>
  <c r="B6" i="83"/>
  <c r="C6" i="83"/>
  <c r="D6" i="83"/>
  <c r="B7" i="83"/>
  <c r="C7" i="83"/>
  <c r="D7" i="83"/>
  <c r="B8" i="83"/>
  <c r="C8" i="83"/>
  <c r="D8" i="83"/>
  <c r="B9" i="83"/>
  <c r="C9" i="83"/>
  <c r="D9" i="83"/>
  <c r="B10" i="83"/>
  <c r="C10" i="83"/>
  <c r="D10" i="83"/>
  <c r="B11" i="83"/>
  <c r="C11" i="83"/>
  <c r="D11" i="83"/>
  <c r="B12" i="83"/>
  <c r="C12" i="83"/>
  <c r="D12" i="83"/>
  <c r="B13" i="83"/>
  <c r="C13" i="83"/>
  <c r="D13" i="83"/>
  <c r="B14" i="83"/>
  <c r="C14" i="83"/>
  <c r="D14" i="83"/>
  <c r="B15" i="83"/>
  <c r="C15" i="83"/>
  <c r="D15" i="83"/>
  <c r="B16" i="83"/>
  <c r="C16" i="83"/>
  <c r="D16" i="83"/>
  <c r="B17" i="83"/>
  <c r="C17" i="83"/>
  <c r="D17" i="83"/>
  <c r="B18" i="83"/>
  <c r="C18" i="83"/>
  <c r="D18" i="83"/>
  <c r="B19" i="83"/>
  <c r="C19" i="83"/>
  <c r="D19" i="83"/>
  <c r="B20" i="83"/>
  <c r="C20" i="83"/>
  <c r="D20" i="83"/>
  <c r="B21" i="83"/>
  <c r="C21" i="83"/>
  <c r="D21" i="83"/>
  <c r="B22" i="83"/>
  <c r="C22" i="83"/>
  <c r="D22" i="83"/>
  <c r="B23" i="83"/>
  <c r="C23" i="83"/>
  <c r="D23" i="83"/>
  <c r="B24" i="83"/>
  <c r="C24" i="83"/>
  <c r="D24" i="83"/>
  <c r="B25" i="83"/>
  <c r="C25" i="83"/>
  <c r="D25" i="83"/>
  <c r="B26" i="83"/>
  <c r="C26" i="83"/>
  <c r="D26" i="83"/>
  <c r="B27" i="83"/>
  <c r="C27" i="83"/>
  <c r="D27" i="83"/>
  <c r="B28" i="83"/>
  <c r="C28" i="83"/>
  <c r="D28" i="83"/>
  <c r="B29" i="83"/>
  <c r="C29" i="83"/>
  <c r="D29" i="83"/>
  <c r="B30" i="83"/>
  <c r="C30" i="83"/>
  <c r="D30" i="83"/>
  <c r="B31" i="83"/>
  <c r="C31" i="83"/>
  <c r="D31" i="83"/>
  <c r="B32" i="83"/>
  <c r="C32" i="83"/>
  <c r="D32" i="83"/>
  <c r="B33" i="83"/>
  <c r="C33" i="83"/>
  <c r="D33" i="83"/>
  <c r="B34" i="83"/>
  <c r="C34" i="83"/>
  <c r="D34" i="83"/>
  <c r="B35" i="83"/>
  <c r="C35" i="83"/>
  <c r="D35" i="83"/>
  <c r="B36" i="83"/>
  <c r="C36" i="83"/>
  <c r="D36" i="83"/>
  <c r="B37" i="83"/>
  <c r="C37" i="83"/>
  <c r="D37" i="83"/>
  <c r="B38" i="83"/>
  <c r="C38" i="83"/>
  <c r="D38" i="83"/>
  <c r="B39" i="83"/>
  <c r="C39" i="83"/>
  <c r="D39" i="83"/>
  <c r="B40" i="83"/>
  <c r="C40" i="83"/>
  <c r="D40" i="83"/>
  <c r="B41" i="83"/>
  <c r="C41" i="83"/>
  <c r="D41" i="83"/>
  <c r="B42" i="83"/>
  <c r="C42" i="83"/>
  <c r="D42" i="83"/>
  <c r="B43" i="83"/>
  <c r="C43" i="83"/>
  <c r="D43" i="83"/>
  <c r="B44" i="83"/>
  <c r="C44" i="83"/>
  <c r="D44" i="83"/>
  <c r="B45" i="83"/>
  <c r="C45" i="83"/>
  <c r="D45" i="83"/>
  <c r="B46" i="83"/>
  <c r="C46" i="83"/>
  <c r="D46" i="83"/>
  <c r="B47" i="83"/>
  <c r="C47" i="83"/>
  <c r="D47" i="83"/>
  <c r="B48" i="83"/>
  <c r="C48" i="83"/>
  <c r="D48" i="83"/>
  <c r="B49" i="83"/>
  <c r="C49" i="83"/>
  <c r="D49" i="83"/>
  <c r="B2" i="82"/>
  <c r="C2" i="82"/>
  <c r="D2" i="82"/>
  <c r="B3" i="82"/>
  <c r="C3" i="82"/>
  <c r="D3" i="82"/>
  <c r="B4" i="82"/>
  <c r="C4" i="82"/>
  <c r="D4" i="82"/>
  <c r="B5" i="82"/>
  <c r="C5" i="82"/>
  <c r="D5" i="82"/>
  <c r="B6" i="82"/>
  <c r="C6" i="82"/>
  <c r="D6" i="82"/>
  <c r="B7" i="82"/>
  <c r="C7" i="82"/>
  <c r="D7" i="82"/>
  <c r="B8" i="82"/>
  <c r="C8" i="82"/>
  <c r="D8" i="82"/>
  <c r="B9" i="82"/>
  <c r="C9" i="82"/>
  <c r="D9" i="82"/>
  <c r="B10" i="82"/>
  <c r="C10" i="82"/>
  <c r="D10" i="82"/>
  <c r="B11" i="82"/>
  <c r="C11" i="82"/>
  <c r="D11" i="82"/>
  <c r="B12" i="82"/>
  <c r="C12" i="82"/>
  <c r="D12" i="82"/>
  <c r="B13" i="82"/>
  <c r="C13" i="82"/>
  <c r="D13" i="82"/>
  <c r="B14" i="82"/>
  <c r="C14" i="82"/>
  <c r="D14" i="82"/>
  <c r="B15" i="82"/>
  <c r="C15" i="82"/>
  <c r="D15" i="82"/>
  <c r="B16" i="82"/>
  <c r="C16" i="82"/>
  <c r="D16" i="82"/>
  <c r="B17" i="82"/>
  <c r="C17" i="82"/>
  <c r="D17" i="82"/>
  <c r="B18" i="82"/>
  <c r="C18" i="82"/>
  <c r="D18" i="82"/>
  <c r="B19" i="82"/>
  <c r="C19" i="82"/>
  <c r="D19" i="82"/>
  <c r="B20" i="82"/>
  <c r="C20" i="82"/>
  <c r="D20" i="82"/>
  <c r="B21" i="82"/>
  <c r="C21" i="82"/>
  <c r="D21" i="82"/>
  <c r="B22" i="82"/>
  <c r="C22" i="82"/>
  <c r="D22" i="82"/>
  <c r="B23" i="82"/>
  <c r="C23" i="82"/>
  <c r="D23" i="82"/>
  <c r="B24" i="82"/>
  <c r="C24" i="82"/>
  <c r="D24" i="82"/>
  <c r="B25" i="82"/>
  <c r="C25" i="82"/>
  <c r="D25" i="82"/>
  <c r="B26" i="82"/>
  <c r="C26" i="82"/>
  <c r="D26" i="82"/>
  <c r="B27" i="82"/>
  <c r="C27" i="82"/>
  <c r="D27" i="82"/>
  <c r="B28" i="82"/>
  <c r="C28" i="82"/>
  <c r="D28" i="82"/>
  <c r="B29" i="82"/>
  <c r="C29" i="82"/>
  <c r="D29" i="82"/>
  <c r="B30" i="82"/>
  <c r="C30" i="82"/>
  <c r="D30" i="82"/>
  <c r="B31" i="82"/>
  <c r="C31" i="82"/>
  <c r="D31" i="82"/>
  <c r="B32" i="82"/>
  <c r="C32" i="82"/>
  <c r="D32" i="82"/>
  <c r="B33" i="82"/>
  <c r="C33" i="82"/>
  <c r="D33" i="82"/>
  <c r="B34" i="82"/>
  <c r="C34" i="82"/>
  <c r="D34" i="82"/>
  <c r="B35" i="82"/>
  <c r="C35" i="82"/>
  <c r="D35" i="82"/>
  <c r="B36" i="82"/>
  <c r="C36" i="82"/>
  <c r="D36" i="82"/>
  <c r="B37" i="82"/>
  <c r="C37" i="82"/>
  <c r="D37" i="82"/>
  <c r="B38" i="82"/>
  <c r="C38" i="82"/>
  <c r="D38" i="82"/>
  <c r="B39" i="82"/>
  <c r="C39" i="82"/>
  <c r="D39" i="82"/>
  <c r="B40" i="82"/>
  <c r="C40" i="82"/>
  <c r="D40" i="82"/>
  <c r="B41" i="82"/>
  <c r="C41" i="82"/>
  <c r="D41" i="82"/>
  <c r="B42" i="82"/>
  <c r="C42" i="82"/>
  <c r="D42" i="82"/>
  <c r="B43" i="82"/>
  <c r="C43" i="82"/>
  <c r="D43" i="82"/>
  <c r="B44" i="82"/>
  <c r="C44" i="82"/>
  <c r="D44" i="82"/>
  <c r="B45" i="82"/>
  <c r="C45" i="82"/>
  <c r="D45" i="82"/>
  <c r="B46" i="82"/>
  <c r="C46" i="82"/>
  <c r="D46" i="82"/>
  <c r="B47" i="82"/>
  <c r="C47" i="82"/>
  <c r="D47" i="82"/>
  <c r="B48" i="82"/>
  <c r="C48" i="82"/>
  <c r="D48" i="82"/>
  <c r="B49" i="82"/>
  <c r="C49" i="82"/>
  <c r="D49" i="82"/>
  <c r="B2" i="81"/>
  <c r="C2" i="81"/>
  <c r="D2" i="81"/>
  <c r="B3" i="81"/>
  <c r="C3" i="81"/>
  <c r="D3" i="81"/>
  <c r="B4" i="81"/>
  <c r="C4" i="81"/>
  <c r="D4" i="81"/>
  <c r="B5" i="81"/>
  <c r="C5" i="81"/>
  <c r="D5" i="81"/>
  <c r="B6" i="81"/>
  <c r="C6" i="81"/>
  <c r="D6" i="81"/>
  <c r="B7" i="81"/>
  <c r="C7" i="81"/>
  <c r="D7" i="81"/>
  <c r="B8" i="81"/>
  <c r="C8" i="81"/>
  <c r="D8" i="81"/>
  <c r="B9" i="81"/>
  <c r="C9" i="81"/>
  <c r="D9" i="81"/>
  <c r="B10" i="81"/>
  <c r="C10" i="81"/>
  <c r="D10" i="81"/>
  <c r="B11" i="81"/>
  <c r="C11" i="81"/>
  <c r="D11" i="81"/>
  <c r="B12" i="81"/>
  <c r="C12" i="81"/>
  <c r="D12" i="81"/>
  <c r="B13" i="81"/>
  <c r="C13" i="81"/>
  <c r="D13" i="81"/>
  <c r="B14" i="81"/>
  <c r="C14" i="81"/>
  <c r="D14" i="81"/>
  <c r="B15" i="81"/>
  <c r="C15" i="81"/>
  <c r="D15" i="81"/>
  <c r="B16" i="81"/>
  <c r="C16" i="81"/>
  <c r="D16" i="81"/>
  <c r="B17" i="81"/>
  <c r="C17" i="81"/>
  <c r="D17" i="81"/>
  <c r="B18" i="81"/>
  <c r="C18" i="81"/>
  <c r="D18" i="81"/>
  <c r="B19" i="81"/>
  <c r="C19" i="81"/>
  <c r="D19" i="81"/>
  <c r="B20" i="81"/>
  <c r="C20" i="81"/>
  <c r="D20" i="81"/>
  <c r="B21" i="81"/>
  <c r="C21" i="81"/>
  <c r="D21" i="81"/>
  <c r="B22" i="81"/>
  <c r="C22" i="81"/>
  <c r="D22" i="81"/>
  <c r="B23" i="81"/>
  <c r="C23" i="81"/>
  <c r="D23" i="81"/>
  <c r="B24" i="81"/>
  <c r="C24" i="81"/>
  <c r="D24" i="81"/>
  <c r="B25" i="81"/>
  <c r="C25" i="81"/>
  <c r="D25" i="81"/>
  <c r="B26" i="81"/>
  <c r="C26" i="81"/>
  <c r="D26" i="81"/>
  <c r="B27" i="81"/>
  <c r="C27" i="81"/>
  <c r="D27" i="81"/>
  <c r="B28" i="81"/>
  <c r="C28" i="81"/>
  <c r="D28" i="81"/>
  <c r="B29" i="81"/>
  <c r="C29" i="81"/>
  <c r="D29" i="81"/>
  <c r="B30" i="81"/>
  <c r="C30" i="81"/>
  <c r="D30" i="81"/>
  <c r="B31" i="81"/>
  <c r="C31" i="81"/>
  <c r="D31" i="81"/>
  <c r="B32" i="81"/>
  <c r="C32" i="81"/>
  <c r="D32" i="81"/>
  <c r="B33" i="81"/>
  <c r="C33" i="81"/>
  <c r="D33" i="81"/>
  <c r="B34" i="81"/>
  <c r="C34" i="81"/>
  <c r="D34" i="81"/>
  <c r="B35" i="81"/>
  <c r="C35" i="81"/>
  <c r="D35" i="81"/>
  <c r="B36" i="81"/>
  <c r="C36" i="81"/>
  <c r="D36" i="81"/>
  <c r="B37" i="81"/>
  <c r="C37" i="81"/>
  <c r="D37" i="81"/>
  <c r="B38" i="81"/>
  <c r="C38" i="81"/>
  <c r="D38" i="81"/>
  <c r="B39" i="81"/>
  <c r="C39" i="81"/>
  <c r="D39" i="81"/>
  <c r="B40" i="81"/>
  <c r="C40" i="81"/>
  <c r="D40" i="81"/>
  <c r="B41" i="81"/>
  <c r="C41" i="81"/>
  <c r="D41" i="81"/>
  <c r="B42" i="81"/>
  <c r="C42" i="81"/>
  <c r="D42" i="81"/>
  <c r="B43" i="81"/>
  <c r="C43" i="81"/>
  <c r="D43" i="81"/>
  <c r="B44" i="81"/>
  <c r="C44" i="81"/>
  <c r="D44" i="81"/>
  <c r="B45" i="81"/>
  <c r="C45" i="81"/>
  <c r="D45" i="81"/>
  <c r="B46" i="81"/>
  <c r="C46" i="81"/>
  <c r="D46" i="81"/>
  <c r="B47" i="81"/>
  <c r="C47" i="81"/>
  <c r="D47" i="81"/>
  <c r="B48" i="81"/>
  <c r="C48" i="81"/>
  <c r="D48" i="81"/>
  <c r="B49" i="81"/>
  <c r="C49" i="81"/>
  <c r="D49" i="81"/>
  <c r="B2" i="80"/>
  <c r="C2" i="80"/>
  <c r="D2" i="80"/>
  <c r="B3" i="80"/>
  <c r="C3" i="80"/>
  <c r="D3" i="80"/>
  <c r="B4" i="80"/>
  <c r="C4" i="80"/>
  <c r="D4" i="80"/>
  <c r="B5" i="80"/>
  <c r="C5" i="80"/>
  <c r="D5" i="80"/>
  <c r="B6" i="80"/>
  <c r="C6" i="80"/>
  <c r="D6" i="80"/>
  <c r="B7" i="80"/>
  <c r="C7" i="80"/>
  <c r="D7" i="80"/>
  <c r="B8" i="80"/>
  <c r="C8" i="80"/>
  <c r="D8" i="80"/>
  <c r="B9" i="80"/>
  <c r="C9" i="80"/>
  <c r="D9" i="80"/>
  <c r="B10" i="80"/>
  <c r="C10" i="80"/>
  <c r="D10" i="80"/>
  <c r="B11" i="80"/>
  <c r="C11" i="80"/>
  <c r="D11" i="80"/>
  <c r="B12" i="80"/>
  <c r="C12" i="80"/>
  <c r="D12" i="80"/>
  <c r="B13" i="80"/>
  <c r="C13" i="80"/>
  <c r="D13" i="80"/>
  <c r="B14" i="80"/>
  <c r="C14" i="80"/>
  <c r="D14" i="80"/>
  <c r="B15" i="80"/>
  <c r="C15" i="80"/>
  <c r="D15" i="80"/>
  <c r="B16" i="80"/>
  <c r="C16" i="80"/>
  <c r="D16" i="80"/>
  <c r="B17" i="80"/>
  <c r="C17" i="80"/>
  <c r="D17" i="80"/>
  <c r="B18" i="80"/>
  <c r="C18" i="80"/>
  <c r="D18" i="80"/>
  <c r="B19" i="80"/>
  <c r="C19" i="80"/>
  <c r="D19" i="80"/>
  <c r="B20" i="80"/>
  <c r="C20" i="80"/>
  <c r="D20" i="80"/>
  <c r="B21" i="80"/>
  <c r="C21" i="80"/>
  <c r="D21" i="80"/>
  <c r="B22" i="80"/>
  <c r="C22" i="80"/>
  <c r="D22" i="80"/>
  <c r="B23" i="80"/>
  <c r="C23" i="80"/>
  <c r="D23" i="80"/>
  <c r="B24" i="80"/>
  <c r="C24" i="80"/>
  <c r="D24" i="80"/>
  <c r="B25" i="80"/>
  <c r="C25" i="80"/>
  <c r="D25" i="80"/>
  <c r="B26" i="80"/>
  <c r="C26" i="80"/>
  <c r="D26" i="80"/>
  <c r="B27" i="80"/>
  <c r="C27" i="80"/>
  <c r="D27" i="80"/>
  <c r="B28" i="80"/>
  <c r="C28" i="80"/>
  <c r="D28" i="80"/>
  <c r="B29" i="80"/>
  <c r="C29" i="80"/>
  <c r="D29" i="80"/>
  <c r="B30" i="80"/>
  <c r="C30" i="80"/>
  <c r="D30" i="80"/>
  <c r="B31" i="80"/>
  <c r="C31" i="80"/>
  <c r="D31" i="80"/>
  <c r="B32" i="80"/>
  <c r="C32" i="80"/>
  <c r="D32" i="80"/>
  <c r="B33" i="80"/>
  <c r="C33" i="80"/>
  <c r="D33" i="80"/>
  <c r="B34" i="80"/>
  <c r="C34" i="80"/>
  <c r="D34" i="80"/>
  <c r="B35" i="80"/>
  <c r="C35" i="80"/>
  <c r="D35" i="80"/>
  <c r="B36" i="80"/>
  <c r="C36" i="80"/>
  <c r="D36" i="80"/>
  <c r="B37" i="80"/>
  <c r="C37" i="80"/>
  <c r="D37" i="80"/>
  <c r="B38" i="80"/>
  <c r="C38" i="80"/>
  <c r="D38" i="80"/>
  <c r="B39" i="80"/>
  <c r="C39" i="80"/>
  <c r="D39" i="80"/>
  <c r="B40" i="80"/>
  <c r="C40" i="80"/>
  <c r="D40" i="80"/>
  <c r="B41" i="80"/>
  <c r="C41" i="80"/>
  <c r="D41" i="80"/>
  <c r="B42" i="80"/>
  <c r="C42" i="80"/>
  <c r="D42" i="80"/>
  <c r="B43" i="80"/>
  <c r="C43" i="80"/>
  <c r="D43" i="80"/>
  <c r="B44" i="80"/>
  <c r="C44" i="80"/>
  <c r="D44" i="80"/>
  <c r="B45" i="80"/>
  <c r="C45" i="80"/>
  <c r="D45" i="80"/>
  <c r="B46" i="80"/>
  <c r="C46" i="80"/>
  <c r="D46" i="80"/>
  <c r="B47" i="80"/>
  <c r="C47" i="80"/>
  <c r="D47" i="80"/>
  <c r="B48" i="80"/>
  <c r="C48" i="80"/>
  <c r="D48" i="80"/>
  <c r="B49" i="80"/>
  <c r="C49" i="80"/>
  <c r="D49" i="80"/>
  <c r="B2" i="79"/>
  <c r="C2" i="79"/>
  <c r="D2" i="79"/>
  <c r="B3" i="79"/>
  <c r="C3" i="79"/>
  <c r="D3" i="79"/>
  <c r="B4" i="79"/>
  <c r="C4" i="79"/>
  <c r="D4" i="79"/>
  <c r="B5" i="79"/>
  <c r="C5" i="79"/>
  <c r="D5" i="79"/>
  <c r="B6" i="79"/>
  <c r="C6" i="79"/>
  <c r="D6" i="79"/>
  <c r="B7" i="79"/>
  <c r="C7" i="79"/>
  <c r="D7" i="79"/>
  <c r="B8" i="79"/>
  <c r="C8" i="79"/>
  <c r="D8" i="79"/>
  <c r="B9" i="79"/>
  <c r="C9" i="79"/>
  <c r="D9" i="79"/>
  <c r="B10" i="79"/>
  <c r="C10" i="79"/>
  <c r="D10" i="79"/>
  <c r="B11" i="79"/>
  <c r="C11" i="79"/>
  <c r="D11" i="79"/>
  <c r="B12" i="79"/>
  <c r="C12" i="79"/>
  <c r="D12" i="79"/>
  <c r="B13" i="79"/>
  <c r="C13" i="79"/>
  <c r="D13" i="79"/>
  <c r="B14" i="79"/>
  <c r="C14" i="79"/>
  <c r="D14" i="79"/>
  <c r="B15" i="79"/>
  <c r="C15" i="79"/>
  <c r="D15" i="79"/>
  <c r="B16" i="79"/>
  <c r="C16" i="79"/>
  <c r="D16" i="79"/>
  <c r="B17" i="79"/>
  <c r="C17" i="79"/>
  <c r="D17" i="79"/>
  <c r="B18" i="79"/>
  <c r="C18" i="79"/>
  <c r="D18" i="79"/>
  <c r="B19" i="79"/>
  <c r="C19" i="79"/>
  <c r="D19" i="79"/>
  <c r="B20" i="79"/>
  <c r="C20" i="79"/>
  <c r="D20" i="79"/>
  <c r="B21" i="79"/>
  <c r="C21" i="79"/>
  <c r="D21" i="79"/>
  <c r="B22" i="79"/>
  <c r="C22" i="79"/>
  <c r="D22" i="79"/>
  <c r="B23" i="79"/>
  <c r="C23" i="79"/>
  <c r="D23" i="79"/>
  <c r="B24" i="79"/>
  <c r="C24" i="79"/>
  <c r="D24" i="79"/>
  <c r="B25" i="79"/>
  <c r="C25" i="79"/>
  <c r="D25" i="79"/>
  <c r="B26" i="79"/>
  <c r="C26" i="79"/>
  <c r="D26" i="79"/>
  <c r="B27" i="79"/>
  <c r="C27" i="79"/>
  <c r="D27" i="79"/>
  <c r="B28" i="79"/>
  <c r="C28" i="79"/>
  <c r="D28" i="79"/>
  <c r="B29" i="79"/>
  <c r="C29" i="79"/>
  <c r="D29" i="79"/>
  <c r="B30" i="79"/>
  <c r="C30" i="79"/>
  <c r="D30" i="79"/>
  <c r="B31" i="79"/>
  <c r="C31" i="79"/>
  <c r="D31" i="79"/>
  <c r="B32" i="79"/>
  <c r="C32" i="79"/>
  <c r="D32" i="79"/>
  <c r="B33" i="79"/>
  <c r="C33" i="79"/>
  <c r="D33" i="79"/>
  <c r="B34" i="79"/>
  <c r="C34" i="79"/>
  <c r="D34" i="79"/>
  <c r="B35" i="79"/>
  <c r="C35" i="79"/>
  <c r="D35" i="79"/>
  <c r="B36" i="79"/>
  <c r="C36" i="79"/>
  <c r="D36" i="79"/>
  <c r="B37" i="79"/>
  <c r="C37" i="79"/>
  <c r="D37" i="79"/>
  <c r="B38" i="79"/>
  <c r="C38" i="79"/>
  <c r="D38" i="79"/>
  <c r="B39" i="79"/>
  <c r="C39" i="79"/>
  <c r="D39" i="79"/>
  <c r="B40" i="79"/>
  <c r="C40" i="79"/>
  <c r="D40" i="79"/>
  <c r="B41" i="79"/>
  <c r="C41" i="79"/>
  <c r="D41" i="79"/>
  <c r="B42" i="79"/>
  <c r="C42" i="79"/>
  <c r="D42" i="79"/>
  <c r="B43" i="79"/>
  <c r="C43" i="79"/>
  <c r="D43" i="79"/>
  <c r="B44" i="79"/>
  <c r="C44" i="79"/>
  <c r="D44" i="79"/>
  <c r="B45" i="79"/>
  <c r="C45" i="79"/>
  <c r="D45" i="79"/>
  <c r="B46" i="79"/>
  <c r="C46" i="79"/>
  <c r="D46" i="79"/>
  <c r="B47" i="79"/>
  <c r="C47" i="79"/>
  <c r="D47" i="79"/>
  <c r="B48" i="79"/>
  <c r="C48" i="79"/>
  <c r="D48" i="79"/>
  <c r="B49" i="79"/>
  <c r="C49" i="79"/>
  <c r="D49" i="79"/>
  <c r="B2" i="78"/>
  <c r="C2" i="78"/>
  <c r="D2" i="78"/>
  <c r="B3" i="78"/>
  <c r="C3" i="78"/>
  <c r="D3" i="78"/>
  <c r="B4" i="78"/>
  <c r="C4" i="78"/>
  <c r="D4" i="78"/>
  <c r="B5" i="78"/>
  <c r="C5" i="78"/>
  <c r="D5" i="78"/>
  <c r="B6" i="78"/>
  <c r="C6" i="78"/>
  <c r="D6" i="78"/>
  <c r="B7" i="78"/>
  <c r="C7" i="78"/>
  <c r="D7" i="78"/>
  <c r="B8" i="78"/>
  <c r="C8" i="78"/>
  <c r="D8" i="78"/>
  <c r="B9" i="78"/>
  <c r="C9" i="78"/>
  <c r="D9" i="78"/>
  <c r="B10" i="78"/>
  <c r="C10" i="78"/>
  <c r="D10" i="78"/>
  <c r="B11" i="78"/>
  <c r="C11" i="78"/>
  <c r="D11" i="78"/>
  <c r="B12" i="78"/>
  <c r="C12" i="78"/>
  <c r="D12" i="78"/>
  <c r="B13" i="78"/>
  <c r="C13" i="78"/>
  <c r="D13" i="78"/>
  <c r="B14" i="78"/>
  <c r="C14" i="78"/>
  <c r="D14" i="78"/>
  <c r="B15" i="78"/>
  <c r="C15" i="78"/>
  <c r="D15" i="78"/>
  <c r="B16" i="78"/>
  <c r="C16" i="78"/>
  <c r="D16" i="78"/>
  <c r="B17" i="78"/>
  <c r="C17" i="78"/>
  <c r="D17" i="78"/>
  <c r="B18" i="78"/>
  <c r="C18" i="78"/>
  <c r="D18" i="78"/>
  <c r="B19" i="78"/>
  <c r="C19" i="78"/>
  <c r="D19" i="78"/>
  <c r="B20" i="78"/>
  <c r="C20" i="78"/>
  <c r="D20" i="78"/>
  <c r="B21" i="78"/>
  <c r="C21" i="78"/>
  <c r="D21" i="78"/>
  <c r="B22" i="78"/>
  <c r="C22" i="78"/>
  <c r="D22" i="78"/>
  <c r="B23" i="78"/>
  <c r="C23" i="78"/>
  <c r="D23" i="78"/>
  <c r="B24" i="78"/>
  <c r="C24" i="78"/>
  <c r="D24" i="78"/>
  <c r="B25" i="78"/>
  <c r="C25" i="78"/>
  <c r="D25" i="78"/>
  <c r="B26" i="78"/>
  <c r="C26" i="78"/>
  <c r="D26" i="78"/>
  <c r="B27" i="78"/>
  <c r="C27" i="78"/>
  <c r="D27" i="78"/>
  <c r="B28" i="78"/>
  <c r="C28" i="78"/>
  <c r="D28" i="78"/>
  <c r="B29" i="78"/>
  <c r="C29" i="78"/>
  <c r="D29" i="78"/>
  <c r="B30" i="78"/>
  <c r="C30" i="78"/>
  <c r="D30" i="78"/>
  <c r="B31" i="78"/>
  <c r="C31" i="78"/>
  <c r="D31" i="78"/>
  <c r="B32" i="78"/>
  <c r="C32" i="78"/>
  <c r="D32" i="78"/>
  <c r="B33" i="78"/>
  <c r="C33" i="78"/>
  <c r="D33" i="78"/>
  <c r="B34" i="78"/>
  <c r="C34" i="78"/>
  <c r="D34" i="78"/>
  <c r="B35" i="78"/>
  <c r="C35" i="78"/>
  <c r="D35" i="78"/>
  <c r="B36" i="78"/>
  <c r="C36" i="78"/>
  <c r="D36" i="78"/>
  <c r="B37" i="78"/>
  <c r="C37" i="78"/>
  <c r="D37" i="78"/>
  <c r="B38" i="78"/>
  <c r="C38" i="78"/>
  <c r="D38" i="78"/>
  <c r="B39" i="78"/>
  <c r="C39" i="78"/>
  <c r="D39" i="78"/>
  <c r="B40" i="78"/>
  <c r="C40" i="78"/>
  <c r="D40" i="78"/>
  <c r="B41" i="78"/>
  <c r="C41" i="78"/>
  <c r="D41" i="78"/>
  <c r="B42" i="78"/>
  <c r="C42" i="78"/>
  <c r="D42" i="78"/>
  <c r="B43" i="78"/>
  <c r="C43" i="78"/>
  <c r="D43" i="78"/>
  <c r="B44" i="78"/>
  <c r="C44" i="78"/>
  <c r="D44" i="78"/>
  <c r="B45" i="78"/>
  <c r="C45" i="78"/>
  <c r="D45" i="78"/>
  <c r="B46" i="78"/>
  <c r="C46" i="78"/>
  <c r="D46" i="78"/>
  <c r="B47" i="78"/>
  <c r="C47" i="78"/>
  <c r="D47" i="78"/>
  <c r="B48" i="78"/>
  <c r="C48" i="78"/>
  <c r="D48" i="78"/>
  <c r="B49" i="78"/>
  <c r="C49" i="78"/>
  <c r="D49" i="78"/>
  <c r="B2" i="77"/>
  <c r="C2" i="77"/>
  <c r="D2" i="77"/>
  <c r="B3" i="77"/>
  <c r="C3" i="77"/>
  <c r="D3" i="77"/>
  <c r="B4" i="77"/>
  <c r="C4" i="77"/>
  <c r="D4" i="77"/>
  <c r="B5" i="77"/>
  <c r="C5" i="77"/>
  <c r="D5" i="77"/>
  <c r="B6" i="77"/>
  <c r="C6" i="77"/>
  <c r="D6" i="77"/>
  <c r="B7" i="77"/>
  <c r="C7" i="77"/>
  <c r="D7" i="77"/>
  <c r="B8" i="77"/>
  <c r="C8" i="77"/>
  <c r="D8" i="77"/>
  <c r="B9" i="77"/>
  <c r="C9" i="77"/>
  <c r="D9" i="77"/>
  <c r="B10" i="77"/>
  <c r="C10" i="77"/>
  <c r="D10" i="77"/>
  <c r="B11" i="77"/>
  <c r="C11" i="77"/>
  <c r="D11" i="77"/>
  <c r="B12" i="77"/>
  <c r="C12" i="77"/>
  <c r="D12" i="77"/>
  <c r="B13" i="77"/>
  <c r="C13" i="77"/>
  <c r="D13" i="77"/>
  <c r="B14" i="77"/>
  <c r="C14" i="77"/>
  <c r="D14" i="77"/>
  <c r="B15" i="77"/>
  <c r="C15" i="77"/>
  <c r="D15" i="77"/>
  <c r="B16" i="77"/>
  <c r="C16" i="77"/>
  <c r="D16" i="77"/>
  <c r="B17" i="77"/>
  <c r="C17" i="77"/>
  <c r="D17" i="77"/>
  <c r="B18" i="77"/>
  <c r="C18" i="77"/>
  <c r="D18" i="77"/>
  <c r="B19" i="77"/>
  <c r="C19" i="77"/>
  <c r="D19" i="77"/>
  <c r="B20" i="77"/>
  <c r="C20" i="77"/>
  <c r="D20" i="77"/>
  <c r="B21" i="77"/>
  <c r="C21" i="77"/>
  <c r="D21" i="77"/>
  <c r="B22" i="77"/>
  <c r="C22" i="77"/>
  <c r="D22" i="77"/>
  <c r="B23" i="77"/>
  <c r="C23" i="77"/>
  <c r="D23" i="77"/>
  <c r="B24" i="77"/>
  <c r="C24" i="77"/>
  <c r="D24" i="77"/>
  <c r="B25" i="77"/>
  <c r="C25" i="77"/>
  <c r="D25" i="77"/>
  <c r="B26" i="77"/>
  <c r="C26" i="77"/>
  <c r="D26" i="77"/>
  <c r="B27" i="77"/>
  <c r="C27" i="77"/>
  <c r="D27" i="77"/>
  <c r="B28" i="77"/>
  <c r="C28" i="77"/>
  <c r="D28" i="77"/>
  <c r="B29" i="77"/>
  <c r="C29" i="77"/>
  <c r="D29" i="77"/>
  <c r="B30" i="77"/>
  <c r="C30" i="77"/>
  <c r="D30" i="77"/>
  <c r="B31" i="77"/>
  <c r="C31" i="77"/>
  <c r="D31" i="77"/>
  <c r="B32" i="77"/>
  <c r="C32" i="77"/>
  <c r="D32" i="77"/>
  <c r="B33" i="77"/>
  <c r="C33" i="77"/>
  <c r="D33" i="77"/>
  <c r="B34" i="77"/>
  <c r="C34" i="77"/>
  <c r="D34" i="77"/>
  <c r="B35" i="77"/>
  <c r="C35" i="77"/>
  <c r="D35" i="77"/>
  <c r="B36" i="77"/>
  <c r="C36" i="77"/>
  <c r="D36" i="77"/>
  <c r="B37" i="77"/>
  <c r="C37" i="77"/>
  <c r="D37" i="77"/>
  <c r="B38" i="77"/>
  <c r="C38" i="77"/>
  <c r="D38" i="77"/>
  <c r="B39" i="77"/>
  <c r="C39" i="77"/>
  <c r="D39" i="77"/>
  <c r="B40" i="77"/>
  <c r="C40" i="77"/>
  <c r="D40" i="77"/>
  <c r="B41" i="77"/>
  <c r="C41" i="77"/>
  <c r="D41" i="77"/>
  <c r="B42" i="77"/>
  <c r="C42" i="77"/>
  <c r="D42" i="77"/>
  <c r="B43" i="77"/>
  <c r="C43" i="77"/>
  <c r="D43" i="77"/>
  <c r="B44" i="77"/>
  <c r="C44" i="77"/>
  <c r="D44" i="77"/>
  <c r="B45" i="77"/>
  <c r="C45" i="77"/>
  <c r="D45" i="77"/>
  <c r="B46" i="77"/>
  <c r="C46" i="77"/>
  <c r="D46" i="77"/>
  <c r="B47" i="77"/>
  <c r="C47" i="77"/>
  <c r="D47" i="77"/>
  <c r="B48" i="77"/>
  <c r="C48" i="77"/>
  <c r="D48" i="77"/>
  <c r="B49" i="77"/>
  <c r="C49" i="77"/>
  <c r="D49" i="77"/>
  <c r="B2" i="76"/>
  <c r="C2" i="76"/>
  <c r="D2" i="76"/>
  <c r="B3" i="76"/>
  <c r="C3" i="76"/>
  <c r="D3" i="76"/>
  <c r="B4" i="76"/>
  <c r="C4" i="76"/>
  <c r="D4" i="76"/>
  <c r="B5" i="76"/>
  <c r="C5" i="76"/>
  <c r="D5" i="76"/>
  <c r="B6" i="76"/>
  <c r="C6" i="76"/>
  <c r="D6" i="76"/>
  <c r="B7" i="76"/>
  <c r="C7" i="76"/>
  <c r="D7" i="76"/>
  <c r="B8" i="76"/>
  <c r="C8" i="76"/>
  <c r="D8" i="76"/>
  <c r="B9" i="76"/>
  <c r="C9" i="76"/>
  <c r="D9" i="76"/>
  <c r="B10" i="76"/>
  <c r="C10" i="76"/>
  <c r="D10" i="76"/>
  <c r="B11" i="76"/>
  <c r="C11" i="76"/>
  <c r="D11" i="76"/>
  <c r="B12" i="76"/>
  <c r="C12" i="76"/>
  <c r="D12" i="76"/>
  <c r="B13" i="76"/>
  <c r="C13" i="76"/>
  <c r="D13" i="76"/>
  <c r="B14" i="76"/>
  <c r="C14" i="76"/>
  <c r="D14" i="76"/>
  <c r="B15" i="76"/>
  <c r="C15" i="76"/>
  <c r="D15" i="76"/>
  <c r="B16" i="76"/>
  <c r="C16" i="76"/>
  <c r="D16" i="76"/>
  <c r="B17" i="76"/>
  <c r="C17" i="76"/>
  <c r="D17" i="76"/>
  <c r="B18" i="76"/>
  <c r="C18" i="76"/>
  <c r="D18" i="76"/>
  <c r="B19" i="76"/>
  <c r="C19" i="76"/>
  <c r="D19" i="76"/>
  <c r="B20" i="76"/>
  <c r="C20" i="76"/>
  <c r="D20" i="76"/>
  <c r="B21" i="76"/>
  <c r="C21" i="76"/>
  <c r="D21" i="76"/>
  <c r="B22" i="76"/>
  <c r="C22" i="76"/>
  <c r="D22" i="76"/>
  <c r="B23" i="76"/>
  <c r="C23" i="76"/>
  <c r="D23" i="76"/>
  <c r="B24" i="76"/>
  <c r="C24" i="76"/>
  <c r="D24" i="76"/>
  <c r="B25" i="76"/>
  <c r="C25" i="76"/>
  <c r="D25" i="76"/>
  <c r="B26" i="76"/>
  <c r="C26" i="76"/>
  <c r="D26" i="76"/>
  <c r="B27" i="76"/>
  <c r="C27" i="76"/>
  <c r="D27" i="76"/>
  <c r="B28" i="76"/>
  <c r="C28" i="76"/>
  <c r="D28" i="76"/>
  <c r="B29" i="76"/>
  <c r="C29" i="76"/>
  <c r="D29" i="76"/>
  <c r="B30" i="76"/>
  <c r="C30" i="76"/>
  <c r="D30" i="76"/>
  <c r="B31" i="76"/>
  <c r="C31" i="76"/>
  <c r="D31" i="76"/>
  <c r="B32" i="76"/>
  <c r="C32" i="76"/>
  <c r="D32" i="76"/>
  <c r="B33" i="76"/>
  <c r="C33" i="76"/>
  <c r="D33" i="76"/>
  <c r="B34" i="76"/>
  <c r="C34" i="76"/>
  <c r="D34" i="76"/>
  <c r="B35" i="76"/>
  <c r="C35" i="76"/>
  <c r="D35" i="76"/>
  <c r="B36" i="76"/>
  <c r="C36" i="76"/>
  <c r="D36" i="76"/>
  <c r="B37" i="76"/>
  <c r="C37" i="76"/>
  <c r="D37" i="76"/>
  <c r="B38" i="76"/>
  <c r="C38" i="76"/>
  <c r="D38" i="76"/>
  <c r="B39" i="76"/>
  <c r="C39" i="76"/>
  <c r="D39" i="76"/>
  <c r="B40" i="76"/>
  <c r="C40" i="76"/>
  <c r="D40" i="76"/>
  <c r="B41" i="76"/>
  <c r="C41" i="76"/>
  <c r="D41" i="76"/>
  <c r="B42" i="76"/>
  <c r="C42" i="76"/>
  <c r="D42" i="76"/>
  <c r="B43" i="76"/>
  <c r="C43" i="76"/>
  <c r="D43" i="76"/>
  <c r="B44" i="76"/>
  <c r="C44" i="76"/>
  <c r="D44" i="76"/>
  <c r="B45" i="76"/>
  <c r="C45" i="76"/>
  <c r="D45" i="76"/>
  <c r="B46" i="76"/>
  <c r="C46" i="76"/>
  <c r="D46" i="76"/>
  <c r="B47" i="76"/>
  <c r="C47" i="76"/>
  <c r="D47" i="76"/>
  <c r="B48" i="76"/>
  <c r="C48" i="76"/>
  <c r="D48" i="76"/>
  <c r="B49" i="76"/>
  <c r="C49" i="76"/>
  <c r="D49" i="76"/>
  <c r="B2" i="75"/>
  <c r="C2" i="75"/>
  <c r="D2" i="75"/>
  <c r="B3" i="75"/>
  <c r="C3" i="75"/>
  <c r="D3" i="75"/>
  <c r="B4" i="75"/>
  <c r="C4" i="75"/>
  <c r="D4" i="75"/>
  <c r="B5" i="75"/>
  <c r="C5" i="75"/>
  <c r="D5" i="75"/>
  <c r="B6" i="75"/>
  <c r="C6" i="75"/>
  <c r="D6" i="75"/>
  <c r="B7" i="75"/>
  <c r="C7" i="75"/>
  <c r="D7" i="75"/>
  <c r="B8" i="75"/>
  <c r="C8" i="75"/>
  <c r="D8" i="75"/>
  <c r="B9" i="75"/>
  <c r="C9" i="75"/>
  <c r="D9" i="75"/>
  <c r="B10" i="75"/>
  <c r="C10" i="75"/>
  <c r="D10" i="75"/>
  <c r="B11" i="75"/>
  <c r="C11" i="75"/>
  <c r="D11" i="75"/>
  <c r="B12" i="75"/>
  <c r="C12" i="75"/>
  <c r="D12" i="75"/>
  <c r="B13" i="75"/>
  <c r="C13" i="75"/>
  <c r="D13" i="75"/>
  <c r="B14" i="75"/>
  <c r="C14" i="75"/>
  <c r="D14" i="75"/>
  <c r="B15" i="75"/>
  <c r="C15" i="75"/>
  <c r="D15" i="75"/>
  <c r="B16" i="75"/>
  <c r="C16" i="75"/>
  <c r="D16" i="75"/>
  <c r="B17" i="75"/>
  <c r="C17" i="75"/>
  <c r="D17" i="75"/>
  <c r="B18" i="75"/>
  <c r="C18" i="75"/>
  <c r="D18" i="75"/>
  <c r="B19" i="75"/>
  <c r="C19" i="75"/>
  <c r="D19" i="75"/>
  <c r="B20" i="75"/>
  <c r="C20" i="75"/>
  <c r="D20" i="75"/>
  <c r="B21" i="75"/>
  <c r="C21" i="75"/>
  <c r="D21" i="75"/>
  <c r="B22" i="75"/>
  <c r="C22" i="75"/>
  <c r="D22" i="75"/>
  <c r="B23" i="75"/>
  <c r="C23" i="75"/>
  <c r="D23" i="75"/>
  <c r="B24" i="75"/>
  <c r="C24" i="75"/>
  <c r="D24" i="75"/>
  <c r="B25" i="75"/>
  <c r="C25" i="75"/>
  <c r="D25" i="75"/>
  <c r="B26" i="75"/>
  <c r="C26" i="75"/>
  <c r="D26" i="75"/>
  <c r="B27" i="75"/>
  <c r="C27" i="75"/>
  <c r="D27" i="75"/>
  <c r="B28" i="75"/>
  <c r="C28" i="75"/>
  <c r="D28" i="75"/>
  <c r="B29" i="75"/>
  <c r="C29" i="75"/>
  <c r="D29" i="75"/>
  <c r="B30" i="75"/>
  <c r="C30" i="75"/>
  <c r="D30" i="75"/>
  <c r="B31" i="75"/>
  <c r="C31" i="75"/>
  <c r="D31" i="75"/>
  <c r="B32" i="75"/>
  <c r="C32" i="75"/>
  <c r="D32" i="75"/>
  <c r="B33" i="75"/>
  <c r="C33" i="75"/>
  <c r="D33" i="75"/>
  <c r="B34" i="75"/>
  <c r="C34" i="75"/>
  <c r="D34" i="75"/>
  <c r="B35" i="75"/>
  <c r="C35" i="75"/>
  <c r="D35" i="75"/>
  <c r="B36" i="75"/>
  <c r="C36" i="75"/>
  <c r="D36" i="75"/>
  <c r="B37" i="75"/>
  <c r="C37" i="75"/>
  <c r="D37" i="75"/>
  <c r="B38" i="75"/>
  <c r="C38" i="75"/>
  <c r="D38" i="75"/>
  <c r="B39" i="75"/>
  <c r="C39" i="75"/>
  <c r="D39" i="75"/>
  <c r="B40" i="75"/>
  <c r="C40" i="75"/>
  <c r="D40" i="75"/>
  <c r="B41" i="75"/>
  <c r="C41" i="75"/>
  <c r="D41" i="75"/>
  <c r="B42" i="75"/>
  <c r="C42" i="75"/>
  <c r="D42" i="75"/>
  <c r="B43" i="75"/>
  <c r="C43" i="75"/>
  <c r="D43" i="75"/>
  <c r="B44" i="75"/>
  <c r="C44" i="75"/>
  <c r="D44" i="75"/>
  <c r="B45" i="75"/>
  <c r="C45" i="75"/>
  <c r="D45" i="75"/>
  <c r="B46" i="75"/>
  <c r="C46" i="75"/>
  <c r="D46" i="75"/>
  <c r="B47" i="75"/>
  <c r="C47" i="75"/>
  <c r="D47" i="75"/>
  <c r="B48" i="75"/>
  <c r="C48" i="75"/>
  <c r="D48" i="75"/>
  <c r="B49" i="75"/>
  <c r="C49" i="75"/>
  <c r="D49" i="75"/>
  <c r="B2" i="74"/>
  <c r="C2" i="74"/>
  <c r="D2" i="74"/>
  <c r="B3" i="74"/>
  <c r="C3" i="74"/>
  <c r="D3" i="74"/>
  <c r="B4" i="74"/>
  <c r="C4" i="74"/>
  <c r="D4" i="74"/>
  <c r="B5" i="74"/>
  <c r="C5" i="74"/>
  <c r="D5" i="74"/>
  <c r="B6" i="74"/>
  <c r="C6" i="74"/>
  <c r="D6" i="74"/>
  <c r="B7" i="74"/>
  <c r="C7" i="74"/>
  <c r="D7" i="74"/>
  <c r="B8" i="74"/>
  <c r="C8" i="74"/>
  <c r="D8" i="74"/>
  <c r="B9" i="74"/>
  <c r="C9" i="74"/>
  <c r="D9" i="74"/>
  <c r="B10" i="74"/>
  <c r="C10" i="74"/>
  <c r="D10" i="74"/>
  <c r="B11" i="74"/>
  <c r="C11" i="74"/>
  <c r="D11" i="74"/>
  <c r="B12" i="74"/>
  <c r="C12" i="74"/>
  <c r="D12" i="74"/>
  <c r="B13" i="74"/>
  <c r="C13" i="74"/>
  <c r="D13" i="74"/>
  <c r="B14" i="74"/>
  <c r="C14" i="74"/>
  <c r="D14" i="74"/>
  <c r="B15" i="74"/>
  <c r="C15" i="74"/>
  <c r="D15" i="74"/>
  <c r="B16" i="74"/>
  <c r="C16" i="74"/>
  <c r="D16" i="74"/>
  <c r="B17" i="74"/>
  <c r="C17" i="74"/>
  <c r="D17" i="74"/>
  <c r="B18" i="74"/>
  <c r="C18" i="74"/>
  <c r="D18" i="74"/>
  <c r="B19" i="74"/>
  <c r="C19" i="74"/>
  <c r="D19" i="74"/>
  <c r="B20" i="74"/>
  <c r="C20" i="74"/>
  <c r="D20" i="74"/>
  <c r="B21" i="74"/>
  <c r="C21" i="74"/>
  <c r="D21" i="74"/>
  <c r="B22" i="74"/>
  <c r="C22" i="74"/>
  <c r="D22" i="74"/>
  <c r="B23" i="74"/>
  <c r="C23" i="74"/>
  <c r="D23" i="74"/>
  <c r="B24" i="74"/>
  <c r="C24" i="74"/>
  <c r="D24" i="74"/>
  <c r="B25" i="74"/>
  <c r="C25" i="74"/>
  <c r="D25" i="74"/>
  <c r="B26" i="74"/>
  <c r="C26" i="74"/>
  <c r="D26" i="74"/>
  <c r="B27" i="74"/>
  <c r="C27" i="74"/>
  <c r="D27" i="74"/>
  <c r="B28" i="74"/>
  <c r="C28" i="74"/>
  <c r="D28" i="74"/>
  <c r="B29" i="74"/>
  <c r="C29" i="74"/>
  <c r="D29" i="74"/>
  <c r="B30" i="74"/>
  <c r="C30" i="74"/>
  <c r="D30" i="74"/>
  <c r="B31" i="74"/>
  <c r="C31" i="74"/>
  <c r="D31" i="74"/>
  <c r="B32" i="74"/>
  <c r="C32" i="74"/>
  <c r="D32" i="74"/>
  <c r="B33" i="74"/>
  <c r="C33" i="74"/>
  <c r="D33" i="74"/>
  <c r="B34" i="74"/>
  <c r="C34" i="74"/>
  <c r="D34" i="74"/>
  <c r="B35" i="74"/>
  <c r="C35" i="74"/>
  <c r="D35" i="74"/>
  <c r="B36" i="74"/>
  <c r="C36" i="74"/>
  <c r="D36" i="74"/>
  <c r="B37" i="74"/>
  <c r="C37" i="74"/>
  <c r="D37" i="74"/>
  <c r="B38" i="74"/>
  <c r="C38" i="74"/>
  <c r="D38" i="74"/>
  <c r="B39" i="74"/>
  <c r="C39" i="74"/>
  <c r="D39" i="74"/>
  <c r="B40" i="74"/>
  <c r="C40" i="74"/>
  <c r="D40" i="74"/>
  <c r="B41" i="74"/>
  <c r="C41" i="74"/>
  <c r="D41" i="74"/>
  <c r="B42" i="74"/>
  <c r="C42" i="74"/>
  <c r="D42" i="74"/>
  <c r="B43" i="74"/>
  <c r="C43" i="74"/>
  <c r="D43" i="74"/>
  <c r="B44" i="74"/>
  <c r="C44" i="74"/>
  <c r="D44" i="74"/>
  <c r="B45" i="74"/>
  <c r="C45" i="74"/>
  <c r="D45" i="74"/>
  <c r="B46" i="74"/>
  <c r="C46" i="74"/>
  <c r="D46" i="74"/>
  <c r="B47" i="74"/>
  <c r="C47" i="74"/>
  <c r="D47" i="74"/>
  <c r="B48" i="74"/>
  <c r="C48" i="74"/>
  <c r="D48" i="74"/>
  <c r="B49" i="74"/>
  <c r="C49" i="74"/>
  <c r="D49" i="74"/>
  <c r="B2" i="73"/>
  <c r="C2" i="73"/>
  <c r="D2" i="73"/>
  <c r="B3" i="73"/>
  <c r="C3" i="73"/>
  <c r="D3" i="73"/>
  <c r="B4" i="73"/>
  <c r="C4" i="73"/>
  <c r="D4" i="73"/>
  <c r="B5" i="73"/>
  <c r="C5" i="73"/>
  <c r="D5" i="73"/>
  <c r="B6" i="73"/>
  <c r="C6" i="73"/>
  <c r="D6" i="73"/>
  <c r="B7" i="73"/>
  <c r="C7" i="73"/>
  <c r="D7" i="73"/>
  <c r="B8" i="73"/>
  <c r="C8" i="73"/>
  <c r="D8" i="73"/>
  <c r="B9" i="73"/>
  <c r="C9" i="73"/>
  <c r="D9" i="73"/>
  <c r="B10" i="73"/>
  <c r="C10" i="73"/>
  <c r="D10" i="73"/>
  <c r="B11" i="73"/>
  <c r="C11" i="73"/>
  <c r="D11" i="73"/>
  <c r="B12" i="73"/>
  <c r="C12" i="73"/>
  <c r="D12" i="73"/>
  <c r="B13" i="73"/>
  <c r="C13" i="73"/>
  <c r="D13" i="73"/>
  <c r="B14" i="73"/>
  <c r="C14" i="73"/>
  <c r="D14" i="73"/>
  <c r="B15" i="73"/>
  <c r="C15" i="73"/>
  <c r="D15" i="73"/>
  <c r="B16" i="73"/>
  <c r="C16" i="73"/>
  <c r="D16" i="73"/>
  <c r="B17" i="73"/>
  <c r="C17" i="73"/>
  <c r="D17" i="73"/>
  <c r="B18" i="73"/>
  <c r="C18" i="73"/>
  <c r="D18" i="73"/>
  <c r="B19" i="73"/>
  <c r="C19" i="73"/>
  <c r="D19" i="73"/>
  <c r="B20" i="73"/>
  <c r="C20" i="73"/>
  <c r="D20" i="73"/>
  <c r="B21" i="73"/>
  <c r="C21" i="73"/>
  <c r="D21" i="73"/>
  <c r="B22" i="73"/>
  <c r="C22" i="73"/>
  <c r="D22" i="73"/>
  <c r="B23" i="73"/>
  <c r="C23" i="73"/>
  <c r="D23" i="73"/>
  <c r="B24" i="73"/>
  <c r="C24" i="73"/>
  <c r="D24" i="73"/>
  <c r="B25" i="73"/>
  <c r="C25" i="73"/>
  <c r="D25" i="73"/>
  <c r="B26" i="73"/>
  <c r="C26" i="73"/>
  <c r="D26" i="73"/>
  <c r="B27" i="73"/>
  <c r="C27" i="73"/>
  <c r="D27" i="73"/>
  <c r="B28" i="73"/>
  <c r="C28" i="73"/>
  <c r="D28" i="73"/>
  <c r="B29" i="73"/>
  <c r="C29" i="73"/>
  <c r="D29" i="73"/>
  <c r="B30" i="73"/>
  <c r="C30" i="73"/>
  <c r="D30" i="73"/>
  <c r="B31" i="73"/>
  <c r="C31" i="73"/>
  <c r="D31" i="73"/>
  <c r="B32" i="73"/>
  <c r="C32" i="73"/>
  <c r="D32" i="73"/>
  <c r="B33" i="73"/>
  <c r="C33" i="73"/>
  <c r="D33" i="73"/>
  <c r="B34" i="73"/>
  <c r="C34" i="73"/>
  <c r="D34" i="73"/>
  <c r="B35" i="73"/>
  <c r="C35" i="73"/>
  <c r="D35" i="73"/>
  <c r="B36" i="73"/>
  <c r="C36" i="73"/>
  <c r="D36" i="73"/>
  <c r="B37" i="73"/>
  <c r="C37" i="73"/>
  <c r="D37" i="73"/>
  <c r="B38" i="73"/>
  <c r="C38" i="73"/>
  <c r="D38" i="73"/>
  <c r="B39" i="73"/>
  <c r="C39" i="73"/>
  <c r="D39" i="73"/>
  <c r="B40" i="73"/>
  <c r="C40" i="73"/>
  <c r="D40" i="73"/>
  <c r="B41" i="73"/>
  <c r="C41" i="73"/>
  <c r="D41" i="73"/>
  <c r="B42" i="73"/>
  <c r="C42" i="73"/>
  <c r="D42" i="73"/>
  <c r="B43" i="73"/>
  <c r="C43" i="73"/>
  <c r="D43" i="73"/>
  <c r="B44" i="73"/>
  <c r="C44" i="73"/>
  <c r="D44" i="73"/>
  <c r="B45" i="73"/>
  <c r="C45" i="73"/>
  <c r="D45" i="73"/>
  <c r="B46" i="73"/>
  <c r="C46" i="73"/>
  <c r="D46" i="73"/>
  <c r="B47" i="73"/>
  <c r="C47" i="73"/>
  <c r="D47" i="73"/>
  <c r="B48" i="73"/>
  <c r="C48" i="73"/>
  <c r="D48" i="73"/>
  <c r="B49" i="73"/>
  <c r="C49" i="73"/>
  <c r="D49" i="73"/>
  <c r="B2" i="72"/>
  <c r="C2" i="72"/>
  <c r="D2" i="72"/>
  <c r="B3" i="72"/>
  <c r="C3" i="72"/>
  <c r="D3" i="72"/>
  <c r="B4" i="72"/>
  <c r="C4" i="72"/>
  <c r="D4" i="72"/>
  <c r="B5" i="72"/>
  <c r="C5" i="72"/>
  <c r="D5" i="72"/>
  <c r="B6" i="72"/>
  <c r="C6" i="72"/>
  <c r="D6" i="72"/>
  <c r="B7" i="72"/>
  <c r="C7" i="72"/>
  <c r="D7" i="72"/>
  <c r="B8" i="72"/>
  <c r="C8" i="72"/>
  <c r="D8" i="72"/>
  <c r="B9" i="72"/>
  <c r="C9" i="72"/>
  <c r="D9" i="72"/>
  <c r="B10" i="72"/>
  <c r="C10" i="72"/>
  <c r="D10" i="72"/>
  <c r="B11" i="72"/>
  <c r="C11" i="72"/>
  <c r="D11" i="72"/>
  <c r="B12" i="72"/>
  <c r="C12" i="72"/>
  <c r="D12" i="72"/>
  <c r="B13" i="72"/>
  <c r="C13" i="72"/>
  <c r="D13" i="72"/>
  <c r="B14" i="72"/>
  <c r="C14" i="72"/>
  <c r="D14" i="72"/>
  <c r="B15" i="72"/>
  <c r="C15" i="72"/>
  <c r="D15" i="72"/>
  <c r="B16" i="72"/>
  <c r="C16" i="72"/>
  <c r="D16" i="72"/>
  <c r="B17" i="72"/>
  <c r="C17" i="72"/>
  <c r="D17" i="72"/>
  <c r="B18" i="72"/>
  <c r="C18" i="72"/>
  <c r="D18" i="72"/>
  <c r="B19" i="72"/>
  <c r="C19" i="72"/>
  <c r="D19" i="72"/>
  <c r="B20" i="72"/>
  <c r="C20" i="72"/>
  <c r="D20" i="72"/>
  <c r="B21" i="72"/>
  <c r="C21" i="72"/>
  <c r="D21" i="72"/>
  <c r="B22" i="72"/>
  <c r="C22" i="72"/>
  <c r="D22" i="72"/>
  <c r="B23" i="72"/>
  <c r="C23" i="72"/>
  <c r="D23" i="72"/>
  <c r="B24" i="72"/>
  <c r="C24" i="72"/>
  <c r="D24" i="72"/>
  <c r="B25" i="72"/>
  <c r="C25" i="72"/>
  <c r="D25" i="72"/>
  <c r="B26" i="72"/>
  <c r="C26" i="72"/>
  <c r="D26" i="72"/>
  <c r="B27" i="72"/>
  <c r="C27" i="72"/>
  <c r="D27" i="72"/>
  <c r="B28" i="72"/>
  <c r="C28" i="72"/>
  <c r="D28" i="72"/>
  <c r="B29" i="72"/>
  <c r="C29" i="72"/>
  <c r="D29" i="72"/>
  <c r="B30" i="72"/>
  <c r="C30" i="72"/>
  <c r="D30" i="72"/>
  <c r="B31" i="72"/>
  <c r="C31" i="72"/>
  <c r="D31" i="72"/>
  <c r="B32" i="72"/>
  <c r="C32" i="72"/>
  <c r="D32" i="72"/>
  <c r="B33" i="72"/>
  <c r="C33" i="72"/>
  <c r="D33" i="72"/>
  <c r="B34" i="72"/>
  <c r="C34" i="72"/>
  <c r="D34" i="72"/>
  <c r="B35" i="72"/>
  <c r="C35" i="72"/>
  <c r="D35" i="72"/>
  <c r="B36" i="72"/>
  <c r="C36" i="72"/>
  <c r="D36" i="72"/>
  <c r="B37" i="72"/>
  <c r="C37" i="72"/>
  <c r="D37" i="72"/>
  <c r="B38" i="72"/>
  <c r="C38" i="72"/>
  <c r="D38" i="72"/>
  <c r="B39" i="72"/>
  <c r="C39" i="72"/>
  <c r="D39" i="72"/>
  <c r="B40" i="72"/>
  <c r="C40" i="72"/>
  <c r="D40" i="72"/>
  <c r="B41" i="72"/>
  <c r="C41" i="72"/>
  <c r="D41" i="72"/>
  <c r="B42" i="72"/>
  <c r="C42" i="72"/>
  <c r="D42" i="72"/>
  <c r="B43" i="72"/>
  <c r="C43" i="72"/>
  <c r="D43" i="72"/>
  <c r="B44" i="72"/>
  <c r="C44" i="72"/>
  <c r="D44" i="72"/>
  <c r="B45" i="72"/>
  <c r="C45" i="72"/>
  <c r="D45" i="72"/>
  <c r="B46" i="72"/>
  <c r="C46" i="72"/>
  <c r="D46" i="72"/>
  <c r="B47" i="72"/>
  <c r="C47" i="72"/>
  <c r="D47" i="72"/>
  <c r="B48" i="72"/>
  <c r="C48" i="72"/>
  <c r="D48" i="72"/>
  <c r="B49" i="72"/>
  <c r="C49" i="72"/>
  <c r="D49" i="72"/>
  <c r="B2" i="71"/>
  <c r="C2" i="71"/>
  <c r="D2" i="71"/>
  <c r="B3" i="71"/>
  <c r="C3" i="71"/>
  <c r="D3" i="71"/>
  <c r="B4" i="71"/>
  <c r="C4" i="71"/>
  <c r="D4" i="71"/>
  <c r="B5" i="71"/>
  <c r="C5" i="71"/>
  <c r="D5" i="71"/>
  <c r="B6" i="71"/>
  <c r="C6" i="71"/>
  <c r="D6" i="71"/>
  <c r="B7" i="71"/>
  <c r="C7" i="71"/>
  <c r="D7" i="71"/>
  <c r="B8" i="71"/>
  <c r="C8" i="71"/>
  <c r="D8" i="71"/>
  <c r="B9" i="71"/>
  <c r="C9" i="71"/>
  <c r="D9" i="71"/>
  <c r="B10" i="71"/>
  <c r="C10" i="71"/>
  <c r="D10" i="71"/>
  <c r="B11" i="71"/>
  <c r="C11" i="71"/>
  <c r="D11" i="71"/>
  <c r="B12" i="71"/>
  <c r="C12" i="71"/>
  <c r="D12" i="71"/>
  <c r="B13" i="71"/>
  <c r="C13" i="71"/>
  <c r="D13" i="71"/>
  <c r="B14" i="71"/>
  <c r="C14" i="71"/>
  <c r="D14" i="71"/>
  <c r="B15" i="71"/>
  <c r="C15" i="71"/>
  <c r="D15" i="71"/>
  <c r="B16" i="71"/>
  <c r="C16" i="71"/>
  <c r="D16" i="71"/>
  <c r="B17" i="71"/>
  <c r="C17" i="71"/>
  <c r="D17" i="71"/>
  <c r="B18" i="71"/>
  <c r="C18" i="71"/>
  <c r="D18" i="71"/>
  <c r="B19" i="71"/>
  <c r="C19" i="71"/>
  <c r="D19" i="71"/>
  <c r="B20" i="71"/>
  <c r="C20" i="71"/>
  <c r="D20" i="71"/>
  <c r="B21" i="71"/>
  <c r="C21" i="71"/>
  <c r="D21" i="71"/>
  <c r="B22" i="71"/>
  <c r="C22" i="71"/>
  <c r="D22" i="71"/>
  <c r="B23" i="71"/>
  <c r="C23" i="71"/>
  <c r="D23" i="71"/>
  <c r="B24" i="71"/>
  <c r="C24" i="71"/>
  <c r="D24" i="71"/>
  <c r="B25" i="71"/>
  <c r="C25" i="71"/>
  <c r="D25" i="71"/>
  <c r="B26" i="71"/>
  <c r="C26" i="71"/>
  <c r="D26" i="71"/>
  <c r="B27" i="71"/>
  <c r="C27" i="71"/>
  <c r="D27" i="71"/>
  <c r="B28" i="71"/>
  <c r="C28" i="71"/>
  <c r="D28" i="71"/>
  <c r="B29" i="71"/>
  <c r="C29" i="71"/>
  <c r="D29" i="71"/>
  <c r="B30" i="71"/>
  <c r="C30" i="71"/>
  <c r="D30" i="71"/>
  <c r="B31" i="71"/>
  <c r="C31" i="71"/>
  <c r="D31" i="71"/>
  <c r="B32" i="71"/>
  <c r="C32" i="71"/>
  <c r="D32" i="71"/>
  <c r="B33" i="71"/>
  <c r="C33" i="71"/>
  <c r="D33" i="71"/>
  <c r="B34" i="71"/>
  <c r="C34" i="71"/>
  <c r="D34" i="71"/>
  <c r="B35" i="71"/>
  <c r="C35" i="71"/>
  <c r="D35" i="71"/>
  <c r="B36" i="71"/>
  <c r="C36" i="71"/>
  <c r="D36" i="71"/>
  <c r="B37" i="71"/>
  <c r="C37" i="71"/>
  <c r="D37" i="71"/>
  <c r="B38" i="71"/>
  <c r="C38" i="71"/>
  <c r="D38" i="71"/>
  <c r="B39" i="71"/>
  <c r="C39" i="71"/>
  <c r="D39" i="71"/>
  <c r="B40" i="71"/>
  <c r="C40" i="71"/>
  <c r="D40" i="71"/>
  <c r="B41" i="71"/>
  <c r="C41" i="71"/>
  <c r="D41" i="71"/>
  <c r="B42" i="71"/>
  <c r="C42" i="71"/>
  <c r="D42" i="71"/>
  <c r="B43" i="71"/>
  <c r="C43" i="71"/>
  <c r="D43" i="71"/>
  <c r="B44" i="71"/>
  <c r="C44" i="71"/>
  <c r="D44" i="71"/>
  <c r="B45" i="71"/>
  <c r="C45" i="71"/>
  <c r="D45" i="71"/>
  <c r="B46" i="71"/>
  <c r="C46" i="71"/>
  <c r="D46" i="71"/>
  <c r="B47" i="71"/>
  <c r="C47" i="71"/>
  <c r="D47" i="71"/>
  <c r="B48" i="71"/>
  <c r="C48" i="71"/>
  <c r="D48" i="71"/>
  <c r="B49" i="71"/>
  <c r="C49" i="71"/>
  <c r="D49" i="71"/>
  <c r="B1" i="70"/>
  <c r="C1" i="70"/>
  <c r="D1" i="70"/>
  <c r="A2" i="70"/>
  <c r="B2" i="70"/>
  <c r="C2" i="70"/>
  <c r="D2" i="70"/>
  <c r="A3" i="70"/>
  <c r="B3" i="70"/>
  <c r="C3" i="70"/>
  <c r="D3" i="70"/>
  <c r="A4" i="70"/>
  <c r="B4" i="70"/>
  <c r="C4" i="70"/>
  <c r="D4" i="70"/>
  <c r="A5" i="70"/>
  <c r="B5" i="70"/>
  <c r="C5" i="70"/>
  <c r="D5" i="70"/>
  <c r="A6" i="70"/>
  <c r="B6" i="70"/>
  <c r="C6" i="70"/>
  <c r="D6" i="70"/>
  <c r="A7" i="70"/>
  <c r="B7" i="70"/>
  <c r="C7" i="70"/>
  <c r="D7" i="70"/>
  <c r="A8" i="70"/>
  <c r="B8" i="70"/>
  <c r="C8" i="70"/>
  <c r="D8" i="70"/>
  <c r="A9" i="70"/>
  <c r="B9" i="70"/>
  <c r="C9" i="70"/>
  <c r="D9" i="70"/>
  <c r="A10" i="70"/>
  <c r="B10" i="70"/>
  <c r="C10" i="70"/>
  <c r="D10" i="70"/>
  <c r="A11" i="70"/>
  <c r="B11" i="70"/>
  <c r="C11" i="70"/>
  <c r="D11" i="70"/>
  <c r="A12" i="70"/>
  <c r="B12" i="70"/>
  <c r="C12" i="70"/>
  <c r="D12" i="70"/>
  <c r="A13" i="70"/>
  <c r="B13" i="70"/>
  <c r="C13" i="70"/>
  <c r="D13" i="70"/>
  <c r="A14" i="70"/>
  <c r="B14" i="70"/>
  <c r="C14" i="70"/>
  <c r="D14" i="70"/>
  <c r="A15" i="70"/>
  <c r="B15" i="70"/>
  <c r="C15" i="70"/>
  <c r="D15" i="70"/>
  <c r="A16" i="70"/>
  <c r="B16" i="70"/>
  <c r="C16" i="70"/>
  <c r="D16" i="70"/>
  <c r="A17" i="70"/>
  <c r="B17" i="70"/>
  <c r="C17" i="70"/>
  <c r="D17" i="70"/>
  <c r="A18" i="70"/>
  <c r="B18" i="70"/>
  <c r="C18" i="70"/>
  <c r="D18" i="70"/>
  <c r="A19" i="70"/>
  <c r="B19" i="70"/>
  <c r="C19" i="70"/>
  <c r="D19" i="70"/>
  <c r="A20" i="70"/>
  <c r="B20" i="70"/>
  <c r="C20" i="70"/>
  <c r="D20" i="70"/>
  <c r="A21" i="70"/>
  <c r="B21" i="70"/>
  <c r="C21" i="70"/>
  <c r="D21" i="70"/>
  <c r="A22" i="70"/>
  <c r="B22" i="70"/>
  <c r="C22" i="70"/>
  <c r="D22" i="70"/>
  <c r="A23" i="70"/>
  <c r="B23" i="70"/>
  <c r="C23" i="70"/>
  <c r="D23" i="70"/>
  <c r="A24" i="70"/>
  <c r="B24" i="70"/>
  <c r="C24" i="70"/>
  <c r="D24" i="70"/>
  <c r="A25" i="70"/>
  <c r="B25" i="70"/>
  <c r="C25" i="70"/>
  <c r="D25" i="70"/>
  <c r="A26" i="70"/>
  <c r="B26" i="70"/>
  <c r="C26" i="70"/>
  <c r="D26" i="70"/>
  <c r="A27" i="70"/>
  <c r="B27" i="70"/>
  <c r="C27" i="70"/>
  <c r="D27" i="70"/>
  <c r="A28" i="70"/>
  <c r="B28" i="70"/>
  <c r="C28" i="70"/>
  <c r="D28" i="70"/>
  <c r="A29" i="70"/>
  <c r="B29" i="70"/>
  <c r="C29" i="70"/>
  <c r="D29" i="70"/>
  <c r="A30" i="70"/>
  <c r="B30" i="70"/>
  <c r="C30" i="70"/>
  <c r="D30" i="70"/>
  <c r="A31" i="70"/>
  <c r="B31" i="70"/>
  <c r="C31" i="70"/>
  <c r="D31" i="70"/>
  <c r="A32" i="70"/>
  <c r="B32" i="70"/>
  <c r="C32" i="70"/>
  <c r="D32" i="70"/>
  <c r="A33" i="70"/>
  <c r="B33" i="70"/>
  <c r="C33" i="70"/>
  <c r="D33" i="70"/>
  <c r="A34" i="70"/>
  <c r="B34" i="70"/>
  <c r="C34" i="70"/>
  <c r="D34" i="70"/>
  <c r="A35" i="70"/>
  <c r="B35" i="70"/>
  <c r="C35" i="70"/>
  <c r="D35" i="70"/>
  <c r="A36" i="70"/>
  <c r="B36" i="70"/>
  <c r="C36" i="70"/>
  <c r="D36" i="70"/>
  <c r="A37" i="70"/>
  <c r="B37" i="70"/>
  <c r="C37" i="70"/>
  <c r="D37" i="70"/>
  <c r="A38" i="70"/>
  <c r="B38" i="70"/>
  <c r="C38" i="70"/>
  <c r="D38" i="70"/>
  <c r="A39" i="70"/>
  <c r="B39" i="70"/>
  <c r="C39" i="70"/>
  <c r="D39" i="70"/>
  <c r="A40" i="70"/>
  <c r="B40" i="70"/>
  <c r="C40" i="70"/>
  <c r="D40" i="70"/>
  <c r="A41" i="70"/>
  <c r="B41" i="70"/>
  <c r="C41" i="70"/>
  <c r="D41" i="70"/>
  <c r="A42" i="70"/>
  <c r="B42" i="70"/>
  <c r="C42" i="70"/>
  <c r="D42" i="70"/>
  <c r="A43" i="70"/>
  <c r="B43" i="70"/>
  <c r="C43" i="70"/>
  <c r="D43" i="70"/>
  <c r="A44" i="70"/>
  <c r="B44" i="70"/>
  <c r="C44" i="70"/>
  <c r="D44" i="70"/>
  <c r="A45" i="70"/>
  <c r="B45" i="70"/>
  <c r="C45" i="70"/>
  <c r="D45" i="70"/>
  <c r="A46" i="70"/>
  <c r="B46" i="70"/>
  <c r="C46" i="70"/>
  <c r="D46" i="70"/>
  <c r="A47" i="70"/>
  <c r="B47" i="70"/>
  <c r="C47" i="70"/>
  <c r="D47" i="70"/>
  <c r="A48" i="70"/>
  <c r="B48" i="70"/>
  <c r="C48" i="70"/>
  <c r="D48" i="70"/>
  <c r="A49" i="70"/>
  <c r="B49" i="70"/>
  <c r="C49" i="70"/>
  <c r="D49" i="70"/>
  <c r="H13" i="69"/>
  <c r="I7" i="69"/>
  <c r="I13" i="69" s="1"/>
  <c r="H7" i="69"/>
  <c r="G7" i="69"/>
  <c r="G13" i="69" s="1"/>
  <c r="H13" i="68"/>
  <c r="G13" i="68"/>
  <c r="I7" i="68"/>
  <c r="I13" i="68" s="1"/>
  <c r="H7" i="68"/>
  <c r="G7" i="68"/>
  <c r="H13" i="67"/>
  <c r="I7" i="67"/>
  <c r="I13" i="67" s="1"/>
  <c r="H7" i="67"/>
  <c r="G7" i="67"/>
  <c r="G13" i="67" s="1"/>
  <c r="H13" i="66"/>
  <c r="I7" i="66"/>
  <c r="I13" i="66" s="1"/>
  <c r="H7" i="66"/>
  <c r="G7" i="66"/>
  <c r="G13" i="66" s="1"/>
  <c r="H13" i="65"/>
  <c r="I7" i="65"/>
  <c r="I13" i="65" s="1"/>
  <c r="H7" i="65"/>
  <c r="G7" i="65"/>
  <c r="G13" i="65" s="1"/>
  <c r="I13" i="64"/>
  <c r="H13" i="64"/>
  <c r="I7" i="64"/>
  <c r="H7" i="64"/>
  <c r="G7" i="64"/>
  <c r="G13" i="64" s="1"/>
  <c r="H13" i="59"/>
  <c r="I7" i="59"/>
  <c r="I13" i="59" s="1"/>
  <c r="H7" i="59"/>
  <c r="G7" i="59"/>
  <c r="G13" i="59" s="1"/>
  <c r="H13" i="58"/>
  <c r="I7" i="58"/>
  <c r="I13" i="58" s="1"/>
  <c r="H7" i="58"/>
  <c r="G7" i="58"/>
  <c r="G13" i="58" s="1"/>
  <c r="H13" i="63"/>
  <c r="I7" i="63"/>
  <c r="I13" i="63" s="1"/>
  <c r="H7" i="63"/>
  <c r="G7" i="63"/>
  <c r="G13" i="63" s="1"/>
  <c r="I13" i="62"/>
  <c r="H13" i="62"/>
  <c r="I7" i="62"/>
  <c r="H7" i="62"/>
  <c r="G7" i="62"/>
  <c r="G13" i="62" s="1"/>
  <c r="H13" i="61"/>
  <c r="G13" i="61"/>
  <c r="I7" i="61"/>
  <c r="I13" i="61" s="1"/>
  <c r="H7" i="61"/>
  <c r="G7" i="61"/>
  <c r="H13" i="60"/>
  <c r="I7" i="60"/>
  <c r="I13" i="60" s="1"/>
  <c r="H7" i="60"/>
  <c r="G7" i="60"/>
  <c r="G13" i="60" s="1"/>
  <c r="H13" i="57"/>
  <c r="I7" i="57"/>
  <c r="I13" i="57" s="1"/>
  <c r="H7" i="57"/>
  <c r="G7" i="57"/>
  <c r="G13" i="57" s="1"/>
  <c r="I13" i="56"/>
  <c r="H13" i="56"/>
  <c r="I7" i="56"/>
  <c r="H7" i="56"/>
  <c r="G7" i="56"/>
  <c r="G13" i="56" s="1"/>
  <c r="H13" i="55"/>
  <c r="I7" i="55"/>
  <c r="I13" i="55" s="1"/>
  <c r="H7" i="55"/>
  <c r="G7" i="55"/>
  <c r="G13" i="55" s="1"/>
  <c r="H13" i="54"/>
  <c r="G13" i="54"/>
  <c r="I7" i="54"/>
  <c r="I13" i="54" s="1"/>
  <c r="H7" i="54"/>
  <c r="G7" i="54"/>
  <c r="H13" i="53"/>
  <c r="I7" i="53"/>
  <c r="I13" i="53" s="1"/>
  <c r="H7" i="53"/>
  <c r="G7" i="53"/>
  <c r="G13" i="53" s="1"/>
  <c r="H13" i="52"/>
  <c r="I7" i="52"/>
  <c r="I13" i="52" s="1"/>
  <c r="H7" i="52"/>
  <c r="G7" i="52"/>
  <c r="G13" i="52" s="1"/>
  <c r="H13" i="51"/>
  <c r="I7" i="51"/>
  <c r="I13" i="51" s="1"/>
  <c r="H7" i="51"/>
  <c r="G7" i="51"/>
  <c r="G13" i="51" s="1"/>
  <c r="H13" i="50"/>
  <c r="I7" i="50"/>
  <c r="I13" i="50" s="1"/>
  <c r="H7" i="50"/>
  <c r="G7" i="50"/>
  <c r="G13" i="50" s="1"/>
  <c r="H13" i="49"/>
  <c r="I7" i="49"/>
  <c r="I13" i="49" s="1"/>
  <c r="H7" i="49"/>
  <c r="G7" i="49"/>
  <c r="G13" i="49" s="1"/>
  <c r="H13" i="48"/>
  <c r="I7" i="48"/>
  <c r="I13" i="48" s="1"/>
  <c r="H7" i="48"/>
  <c r="G7" i="48"/>
  <c r="G13" i="48" s="1"/>
  <c r="H13" i="47"/>
  <c r="I7" i="47"/>
  <c r="I13" i="47" s="1"/>
  <c r="H7" i="47"/>
  <c r="G7" i="47"/>
  <c r="G13" i="47" s="1"/>
  <c r="H13" i="46"/>
  <c r="I7" i="46"/>
  <c r="I13" i="46" s="1"/>
  <c r="H7" i="46"/>
  <c r="G7" i="46"/>
  <c r="G13" i="46" s="1"/>
  <c r="H13" i="45"/>
  <c r="I7" i="45"/>
  <c r="I13" i="45" s="1"/>
  <c r="H7" i="45"/>
  <c r="G7" i="45"/>
  <c r="G13" i="45" s="1"/>
  <c r="H13" i="44"/>
  <c r="I7" i="44"/>
  <c r="I13" i="44" s="1"/>
  <c r="H7" i="44"/>
  <c r="G7" i="44"/>
  <c r="G13" i="44" s="1"/>
  <c r="H13" i="43"/>
  <c r="I7" i="43"/>
  <c r="I13" i="43" s="1"/>
  <c r="H7" i="43"/>
  <c r="G7" i="43"/>
  <c r="G13" i="43" s="1"/>
  <c r="I7" i="42"/>
  <c r="I13" i="42" s="1"/>
  <c r="H7" i="42"/>
  <c r="H13" i="42" s="1"/>
  <c r="G7" i="42"/>
  <c r="G13" i="42" s="1"/>
  <c r="I13" i="41"/>
  <c r="H13" i="41"/>
  <c r="I7" i="41"/>
  <c r="H7" i="41"/>
  <c r="G7" i="41"/>
  <c r="G13" i="41" s="1"/>
  <c r="I13" i="40"/>
  <c r="H13" i="40"/>
  <c r="I7" i="40"/>
  <c r="H7" i="40"/>
  <c r="G7" i="40"/>
  <c r="G13" i="40" s="1"/>
  <c r="A2" i="55" a="1"/>
  <c r="A2" i="55" s="1"/>
  <c r="A2" i="54" a="1"/>
  <c r="A2" i="54" s="1"/>
  <c r="A2" i="53" a="1"/>
  <c r="C2" i="53" s="1"/>
  <c r="A2" i="52" a="1"/>
  <c r="C2" i="52" s="1"/>
  <c r="A2" i="51" a="1"/>
  <c r="A2" i="51" s="1"/>
  <c r="A2" i="50" a="1"/>
  <c r="A2" i="50" s="1"/>
  <c r="A2" i="49" a="1"/>
  <c r="A2" i="49" s="1"/>
  <c r="A2" i="48" a="1"/>
  <c r="A2" i="48" s="1"/>
  <c r="A2" i="47" a="1"/>
  <c r="A2" i="47" s="1"/>
  <c r="A2" i="46" a="1"/>
  <c r="A2" i="46" s="1"/>
  <c r="A2" i="45" a="1"/>
  <c r="A2" i="45" s="1"/>
  <c r="A2" i="44" a="1"/>
  <c r="A2" i="44" s="1"/>
  <c r="A2" i="43" a="1"/>
  <c r="C2" i="43" s="1"/>
  <c r="A2" i="42" a="1"/>
  <c r="A2" i="42" s="1"/>
  <c r="A2" i="41" a="1"/>
  <c r="A2" i="41" s="1"/>
  <c r="A2" i="40" a="1"/>
  <c r="A2" i="40" s="1"/>
  <c r="I5" i="110" l="1"/>
  <c r="I12" i="110" s="1"/>
  <c r="I14" i="110" s="1"/>
  <c r="I15" i="110" s="1"/>
  <c r="I5" i="107"/>
  <c r="I12" i="107" s="1"/>
  <c r="I14" i="107" s="1"/>
  <c r="I15" i="107" s="1"/>
  <c r="H5" i="114"/>
  <c r="H12" i="114" s="1"/>
  <c r="H14" i="114" s="1"/>
  <c r="H15" i="114" s="1"/>
  <c r="AC43" i="101"/>
  <c r="AB62" i="101" s="1"/>
  <c r="X43" i="131"/>
  <c r="AC55" i="101"/>
  <c r="AB74" i="101" s="1"/>
  <c r="X55" i="131"/>
  <c r="W74" i="131" s="1"/>
  <c r="AC44" i="101"/>
  <c r="AB63" i="101" s="1"/>
  <c r="X44" i="131"/>
  <c r="W63" i="131" s="1"/>
  <c r="AC47" i="101"/>
  <c r="AB66" i="101" s="1"/>
  <c r="X47" i="131"/>
  <c r="W66" i="131" s="1"/>
  <c r="AC49" i="101"/>
  <c r="AB68" i="101" s="1"/>
  <c r="X49" i="131"/>
  <c r="W68" i="131" s="1"/>
  <c r="AA49" i="101"/>
  <c r="V49" i="131"/>
  <c r="AC46" i="101"/>
  <c r="AB65" i="101" s="1"/>
  <c r="X46" i="131"/>
  <c r="W65" i="131" s="1"/>
  <c r="AA55" i="101"/>
  <c r="V55" i="131"/>
  <c r="AA44" i="101"/>
  <c r="V44" i="131"/>
  <c r="AC45" i="101"/>
  <c r="AB64" i="101" s="1"/>
  <c r="X45" i="131"/>
  <c r="W64" i="131" s="1"/>
  <c r="AA47" i="101"/>
  <c r="V47" i="131"/>
  <c r="AC53" i="101"/>
  <c r="AB72" i="101" s="1"/>
  <c r="X53" i="131"/>
  <c r="W72" i="131" s="1"/>
  <c r="AC54" i="101"/>
  <c r="AB73" i="101" s="1"/>
  <c r="X54" i="131"/>
  <c r="W73" i="131" s="1"/>
  <c r="I5" i="114"/>
  <c r="I12" i="114" s="1"/>
  <c r="I14" i="114" s="1"/>
  <c r="I15" i="114" s="1"/>
  <c r="AC56" i="101"/>
  <c r="AB75" i="101" s="1"/>
  <c r="X56" i="131"/>
  <c r="W75" i="131" s="1"/>
  <c r="AA46" i="101"/>
  <c r="V46" i="131"/>
  <c r="AC52" i="101"/>
  <c r="AB71" i="101" s="1"/>
  <c r="X52" i="131"/>
  <c r="W71" i="131" s="1"/>
  <c r="AA54" i="101"/>
  <c r="V54" i="131"/>
  <c r="AC57" i="101"/>
  <c r="AB76" i="101" s="1"/>
  <c r="X57" i="131"/>
  <c r="W76" i="131" s="1"/>
  <c r="AA48" i="101"/>
  <c r="V48" i="131"/>
  <c r="AC51" i="101"/>
  <c r="AB70" i="101" s="1"/>
  <c r="X51" i="131"/>
  <c r="W70" i="131" s="1"/>
  <c r="AA43" i="101"/>
  <c r="V43" i="131"/>
  <c r="AA52" i="101"/>
  <c r="V52" i="131"/>
  <c r="AA56" i="101"/>
  <c r="V56" i="131"/>
  <c r="AA51" i="101"/>
  <c r="V51" i="131"/>
  <c r="AA53" i="101"/>
  <c r="V53" i="131"/>
  <c r="AA45" i="101"/>
  <c r="V45" i="131"/>
  <c r="AC48" i="101"/>
  <c r="AB67" i="101" s="1"/>
  <c r="X48" i="131"/>
  <c r="W67" i="131" s="1"/>
  <c r="AA57" i="101"/>
  <c r="V57" i="131"/>
  <c r="AA50" i="101"/>
  <c r="V50" i="131"/>
  <c r="AC50" i="101"/>
  <c r="AB69" i="101" s="1"/>
  <c r="X50" i="131"/>
  <c r="W69" i="131" s="1"/>
  <c r="H5" i="107"/>
  <c r="H12" i="107" s="1"/>
  <c r="H14" i="107" s="1"/>
  <c r="H15" i="107" s="1"/>
  <c r="H5" i="113"/>
  <c r="H12" i="113" s="1"/>
  <c r="H14" i="113" s="1"/>
  <c r="H15" i="113" s="1"/>
  <c r="I5" i="103"/>
  <c r="I12" i="103" s="1"/>
  <c r="I14" i="103" s="1"/>
  <c r="I15" i="103" s="1"/>
  <c r="G5" i="105"/>
  <c r="G12" i="105" s="1"/>
  <c r="G14" i="105" s="1"/>
  <c r="G15" i="105" s="1"/>
  <c r="H5" i="110"/>
  <c r="H12" i="110" s="1"/>
  <c r="H14" i="110" s="1"/>
  <c r="H15" i="110" s="1"/>
  <c r="H5" i="103"/>
  <c r="H12" i="103" s="1"/>
  <c r="H14" i="103" s="1"/>
  <c r="H15" i="103" s="1"/>
  <c r="H5" i="102"/>
  <c r="H12" i="102" s="1"/>
  <c r="H14" i="102" s="1"/>
  <c r="H15" i="102" s="1"/>
  <c r="G5" i="115"/>
  <c r="G12" i="115" s="1"/>
  <c r="G14" i="115" s="1"/>
  <c r="G15" i="115" s="1"/>
  <c r="G5" i="114"/>
  <c r="G12" i="114" s="1"/>
  <c r="G14" i="114" s="1"/>
  <c r="G15" i="114" s="1"/>
  <c r="G5" i="112"/>
  <c r="G12" i="112" s="1"/>
  <c r="G14" i="112" s="1"/>
  <c r="G15" i="112" s="1"/>
  <c r="G5" i="110"/>
  <c r="G12" i="110" s="1"/>
  <c r="G14" i="110" s="1"/>
  <c r="G15" i="110" s="1"/>
  <c r="G5" i="106"/>
  <c r="G12" i="106" s="1"/>
  <c r="G14" i="106" s="1"/>
  <c r="G15" i="106" s="1"/>
  <c r="G5" i="103"/>
  <c r="G12" i="103" s="1"/>
  <c r="G14" i="103" s="1"/>
  <c r="G15" i="103" s="1"/>
  <c r="G5" i="116"/>
  <c r="G12" i="116" s="1"/>
  <c r="G14" i="116" s="1"/>
  <c r="G15" i="116" s="1"/>
  <c r="H3" i="114"/>
  <c r="G5" i="104"/>
  <c r="G12" i="104" s="1"/>
  <c r="G14" i="104" s="1"/>
  <c r="G15" i="104" s="1"/>
  <c r="I5" i="102"/>
  <c r="I12" i="102" s="1"/>
  <c r="I14" i="102" s="1"/>
  <c r="I15" i="102" s="1"/>
  <c r="I5" i="105"/>
  <c r="I12" i="105" s="1"/>
  <c r="I14" i="105" s="1"/>
  <c r="I15" i="105" s="1"/>
  <c r="G5" i="108"/>
  <c r="G12" i="108" s="1"/>
  <c r="G14" i="108" s="1"/>
  <c r="G15" i="108" s="1"/>
  <c r="H5" i="108"/>
  <c r="H12" i="108" s="1"/>
  <c r="H14" i="108" s="1"/>
  <c r="H15" i="108" s="1"/>
  <c r="I5" i="108"/>
  <c r="I12" i="108" s="1"/>
  <c r="I14" i="108" s="1"/>
  <c r="I15" i="108" s="1"/>
  <c r="I5" i="115"/>
  <c r="I12" i="115" s="1"/>
  <c r="I14" i="115" s="1"/>
  <c r="I15" i="115" s="1"/>
  <c r="I3" i="115"/>
  <c r="H5" i="115"/>
  <c r="H12" i="115" s="1"/>
  <c r="H14" i="115" s="1"/>
  <c r="H15" i="115" s="1"/>
  <c r="H3" i="115"/>
  <c r="I5" i="113"/>
  <c r="I12" i="113" s="1"/>
  <c r="I14" i="113" s="1"/>
  <c r="I15" i="113" s="1"/>
  <c r="I3" i="113"/>
  <c r="G3" i="113"/>
  <c r="G5" i="113"/>
  <c r="G12" i="113" s="1"/>
  <c r="G14" i="113" s="1"/>
  <c r="G15" i="113" s="1"/>
  <c r="I5" i="112"/>
  <c r="I12" i="112" s="1"/>
  <c r="I14" i="112" s="1"/>
  <c r="I15" i="112" s="1"/>
  <c r="I3" i="112"/>
  <c r="H5" i="112"/>
  <c r="H12" i="112" s="1"/>
  <c r="H14" i="112" s="1"/>
  <c r="H15" i="112" s="1"/>
  <c r="H3" i="112"/>
  <c r="H5" i="111"/>
  <c r="H12" i="111" s="1"/>
  <c r="H14" i="111" s="1"/>
  <c r="H15" i="111" s="1"/>
  <c r="H3" i="111"/>
  <c r="I5" i="111"/>
  <c r="I12" i="111" s="1"/>
  <c r="I14" i="111" s="1"/>
  <c r="I15" i="111" s="1"/>
  <c r="I3" i="111"/>
  <c r="G5" i="111"/>
  <c r="G12" i="111" s="1"/>
  <c r="G14" i="111" s="1"/>
  <c r="G15" i="111" s="1"/>
  <c r="G5" i="109"/>
  <c r="G12" i="109" s="1"/>
  <c r="G14" i="109" s="1"/>
  <c r="G15" i="109" s="1"/>
  <c r="H5" i="109"/>
  <c r="H12" i="109" s="1"/>
  <c r="H14" i="109" s="1"/>
  <c r="H15" i="109" s="1"/>
  <c r="H3" i="109"/>
  <c r="I5" i="109"/>
  <c r="I12" i="109" s="1"/>
  <c r="I14" i="109" s="1"/>
  <c r="I15" i="109" s="1"/>
  <c r="G5" i="107"/>
  <c r="G12" i="107" s="1"/>
  <c r="G14" i="107" s="1"/>
  <c r="G15" i="107" s="1"/>
  <c r="G3" i="107"/>
  <c r="I5" i="106"/>
  <c r="I12" i="106" s="1"/>
  <c r="I14" i="106" s="1"/>
  <c r="I15" i="106" s="1"/>
  <c r="I3" i="106"/>
  <c r="H3" i="105"/>
  <c r="H5" i="105"/>
  <c r="H12" i="105" s="1"/>
  <c r="H14" i="105" s="1"/>
  <c r="H15" i="105" s="1"/>
  <c r="I5" i="104"/>
  <c r="I12" i="104" s="1"/>
  <c r="I14" i="104" s="1"/>
  <c r="I15" i="104" s="1"/>
  <c r="I3" i="104"/>
  <c r="H5" i="104"/>
  <c r="H12" i="104" s="1"/>
  <c r="H14" i="104" s="1"/>
  <c r="H15" i="104" s="1"/>
  <c r="H3" i="104"/>
  <c r="G5" i="102"/>
  <c r="G12" i="102" s="1"/>
  <c r="G14" i="102" s="1"/>
  <c r="G15" i="102" s="1"/>
  <c r="I5" i="116"/>
  <c r="I12" i="116" s="1"/>
  <c r="I14" i="116" s="1"/>
  <c r="I15" i="116" s="1"/>
  <c r="I3" i="116"/>
  <c r="H5" i="116"/>
  <c r="H12" i="116" s="1"/>
  <c r="H14" i="116" s="1"/>
  <c r="H15" i="116" s="1"/>
  <c r="H3" i="116"/>
  <c r="G2" i="86"/>
  <c r="AB20" i="101"/>
  <c r="I4" i="90"/>
  <c r="L68" i="37" s="1"/>
  <c r="I4" i="96"/>
  <c r="I3" i="96" s="1"/>
  <c r="I9" i="100"/>
  <c r="I2" i="95"/>
  <c r="K84" i="37" s="1"/>
  <c r="G9" i="90"/>
  <c r="G2" i="94"/>
  <c r="C80" i="37" s="1"/>
  <c r="G6" i="97"/>
  <c r="E10" i="37" s="1"/>
  <c r="G6" i="100"/>
  <c r="E102" i="37" s="1"/>
  <c r="I9" i="94"/>
  <c r="I10" i="71"/>
  <c r="H2" i="72"/>
  <c r="G57" i="37" s="1"/>
  <c r="G9" i="73"/>
  <c r="I6" i="73"/>
  <c r="M59" i="37" s="1"/>
  <c r="I4" i="74"/>
  <c r="L63" i="37" s="1"/>
  <c r="G6" i="76"/>
  <c r="E65" i="37" s="1"/>
  <c r="G10" i="79"/>
  <c r="H4" i="80"/>
  <c r="H3" i="80" s="1"/>
  <c r="G10" i="82"/>
  <c r="H6" i="82"/>
  <c r="I89" i="37" s="1"/>
  <c r="I6" i="82"/>
  <c r="M89" i="37" s="1"/>
  <c r="G10" i="83"/>
  <c r="G9" i="84"/>
  <c r="I6" i="84"/>
  <c r="M93" i="37" s="1"/>
  <c r="G4" i="85"/>
  <c r="I9" i="85"/>
  <c r="G4" i="81"/>
  <c r="D87" i="37" s="1"/>
  <c r="H10" i="82"/>
  <c r="H10" i="83"/>
  <c r="G2" i="84"/>
  <c r="C93" i="37" s="1"/>
  <c r="H9" i="84"/>
  <c r="H4" i="85"/>
  <c r="H3" i="85" s="1"/>
  <c r="I10" i="87"/>
  <c r="G2" i="97"/>
  <c r="C10" i="37" s="1"/>
  <c r="I9" i="75"/>
  <c r="G4" i="77"/>
  <c r="D67" i="37" s="1"/>
  <c r="I6" i="80"/>
  <c r="M81" i="37" s="1"/>
  <c r="H10" i="86"/>
  <c r="H2" i="86"/>
  <c r="I9" i="76"/>
  <c r="I4" i="78"/>
  <c r="L69" i="37" s="1"/>
  <c r="I2" i="79"/>
  <c r="K79" i="37" s="1"/>
  <c r="I2" i="83"/>
  <c r="K11" i="37" s="1"/>
  <c r="I9" i="73"/>
  <c r="I6" i="74"/>
  <c r="M63" i="37" s="1"/>
  <c r="I4" i="75"/>
  <c r="L9" i="37" s="1"/>
  <c r="I4" i="76"/>
  <c r="L65" i="37" s="1"/>
  <c r="I10" i="77"/>
  <c r="I6" i="78"/>
  <c r="M69" i="37" s="1"/>
  <c r="I9" i="79"/>
  <c r="I10" i="80"/>
  <c r="I6" i="81"/>
  <c r="M87" i="37" s="1"/>
  <c r="I9" i="82"/>
  <c r="I9" i="83"/>
  <c r="I10" i="84"/>
  <c r="I10" i="85"/>
  <c r="I10" i="88"/>
  <c r="G4" i="88"/>
  <c r="G3" i="88" s="1"/>
  <c r="H4" i="89"/>
  <c r="H64" i="37" s="1"/>
  <c r="I9" i="91"/>
  <c r="G6" i="91"/>
  <c r="E70" i="37" s="1"/>
  <c r="H2" i="91"/>
  <c r="G70" i="37" s="1"/>
  <c r="I10" i="92"/>
  <c r="I4" i="93"/>
  <c r="L78" i="37" s="1"/>
  <c r="G6" i="94"/>
  <c r="E80" i="37" s="1"/>
  <c r="G9" i="96"/>
  <c r="I9" i="97"/>
  <c r="I10" i="98"/>
  <c r="G4" i="99"/>
  <c r="G3" i="99" s="1"/>
  <c r="G2" i="100"/>
  <c r="I4" i="70"/>
  <c r="I3" i="70" s="1"/>
  <c r="G9" i="71"/>
  <c r="I2" i="72"/>
  <c r="K57" i="37" s="1"/>
  <c r="H4" i="73"/>
  <c r="H3" i="73" s="1"/>
  <c r="G6" i="75"/>
  <c r="E9" i="37" s="1"/>
  <c r="H2" i="79"/>
  <c r="G79" i="37" s="1"/>
  <c r="G9" i="80"/>
  <c r="I10" i="81"/>
  <c r="H2" i="83"/>
  <c r="G11" i="37" s="1"/>
  <c r="G10" i="72"/>
  <c r="H10" i="73"/>
  <c r="H10" i="74"/>
  <c r="G4" i="75"/>
  <c r="G3" i="75" s="1"/>
  <c r="H9" i="75"/>
  <c r="G10" i="76"/>
  <c r="H9" i="76"/>
  <c r="G10" i="77"/>
  <c r="H2" i="77"/>
  <c r="G67" i="37" s="1"/>
  <c r="H10" i="78"/>
  <c r="H9" i="79"/>
  <c r="H10" i="80"/>
  <c r="H10" i="81"/>
  <c r="H9" i="82"/>
  <c r="G4" i="83"/>
  <c r="D11" i="37" s="1"/>
  <c r="H9" i="83"/>
  <c r="G10" i="84"/>
  <c r="H4" i="84"/>
  <c r="H93" i="37" s="1"/>
  <c r="G6" i="85"/>
  <c r="E95" i="37" s="1"/>
  <c r="H10" i="85"/>
  <c r="G4" i="71"/>
  <c r="G3" i="71" s="1"/>
  <c r="G4" i="73"/>
  <c r="G3" i="73" s="1"/>
  <c r="G10" i="74"/>
  <c r="G9" i="75"/>
  <c r="G9" i="76"/>
  <c r="G6" i="77"/>
  <c r="E67" i="37" s="1"/>
  <c r="G10" i="78"/>
  <c r="G6" i="79"/>
  <c r="E79" i="37" s="1"/>
  <c r="G4" i="80"/>
  <c r="G3" i="80" s="1"/>
  <c r="G10" i="81"/>
  <c r="G6" i="82"/>
  <c r="E89" i="37" s="1"/>
  <c r="G6" i="83"/>
  <c r="E11" i="37" s="1"/>
  <c r="G4" i="84"/>
  <c r="G10" i="85"/>
  <c r="G2" i="76"/>
  <c r="C65" i="37" s="1"/>
  <c r="I2" i="74"/>
  <c r="K63" i="37" s="1"/>
  <c r="I10" i="74"/>
  <c r="I6" i="72"/>
  <c r="M57" i="37" s="1"/>
  <c r="I6" i="83"/>
  <c r="M11" i="37" s="1"/>
  <c r="H9" i="80"/>
  <c r="I6" i="79"/>
  <c r="M79" i="37" s="1"/>
  <c r="H4" i="77"/>
  <c r="H6" i="76"/>
  <c r="I65" i="37" s="1"/>
  <c r="I4" i="85"/>
  <c r="G9" i="85"/>
  <c r="H2" i="84"/>
  <c r="G93" i="37" s="1"/>
  <c r="G6" i="84"/>
  <c r="E93" i="37" s="1"/>
  <c r="I9" i="84"/>
  <c r="I10" i="83"/>
  <c r="I10" i="82"/>
  <c r="H4" i="81"/>
  <c r="G2" i="80"/>
  <c r="C81" i="37" s="1"/>
  <c r="G6" i="80"/>
  <c r="E81" i="37" s="1"/>
  <c r="I9" i="80"/>
  <c r="I10" i="79"/>
  <c r="G4" i="78"/>
  <c r="I4" i="77"/>
  <c r="H9" i="77"/>
  <c r="I2" i="76"/>
  <c r="K65" i="37" s="1"/>
  <c r="I6" i="76"/>
  <c r="M65" i="37" s="1"/>
  <c r="H10" i="76"/>
  <c r="I6" i="75"/>
  <c r="M9" i="37" s="1"/>
  <c r="H10" i="75"/>
  <c r="G4" i="74"/>
  <c r="G6" i="73"/>
  <c r="E59" i="37" s="1"/>
  <c r="H10" i="70"/>
  <c r="H6" i="83"/>
  <c r="I11" i="37" s="1"/>
  <c r="H6" i="79"/>
  <c r="I79" i="37" s="1"/>
  <c r="I10" i="78"/>
  <c r="I2" i="75"/>
  <c r="G6" i="70"/>
  <c r="E53" i="37" s="1"/>
  <c r="G9" i="70"/>
  <c r="G4" i="70"/>
  <c r="I4" i="80"/>
  <c r="H10" i="79"/>
  <c r="G9" i="77"/>
  <c r="H2" i="76"/>
  <c r="G65" i="37" s="1"/>
  <c r="H6" i="75"/>
  <c r="I9" i="37" s="1"/>
  <c r="G10" i="75"/>
  <c r="I4" i="73"/>
  <c r="H9" i="73"/>
  <c r="I10" i="86"/>
  <c r="I6" i="86"/>
  <c r="I2" i="86"/>
  <c r="I4" i="86"/>
  <c r="I9" i="71"/>
  <c r="I4" i="71"/>
  <c r="I6" i="71"/>
  <c r="M55" i="37" s="1"/>
  <c r="I2" i="71"/>
  <c r="K55" i="37" s="1"/>
  <c r="I9" i="72"/>
  <c r="I10" i="73"/>
  <c r="G2" i="85"/>
  <c r="C95" i="37" s="1"/>
  <c r="H9" i="85"/>
  <c r="I2" i="84"/>
  <c r="K93" i="37" s="1"/>
  <c r="H6" i="84"/>
  <c r="I93" i="37" s="1"/>
  <c r="G4" i="82"/>
  <c r="I4" i="81"/>
  <c r="G9" i="81"/>
  <c r="H2" i="80"/>
  <c r="G81" i="37" s="1"/>
  <c r="H6" i="80"/>
  <c r="I81" i="37" s="1"/>
  <c r="G10" i="80"/>
  <c r="G4" i="79"/>
  <c r="H4" i="78"/>
  <c r="G9" i="78"/>
  <c r="G2" i="77"/>
  <c r="C67" i="37" s="1"/>
  <c r="I9" i="77"/>
  <c r="I10" i="76"/>
  <c r="I10" i="75"/>
  <c r="H4" i="74"/>
  <c r="G9" i="74"/>
  <c r="G2" i="73"/>
  <c r="C59" i="37" s="1"/>
  <c r="H6" i="73"/>
  <c r="I59" i="37" s="1"/>
  <c r="G10" i="73"/>
  <c r="G2" i="70"/>
  <c r="C53" i="37" s="1"/>
  <c r="H9" i="70"/>
  <c r="G10" i="86"/>
  <c r="G9" i="86"/>
  <c r="G4" i="86"/>
  <c r="G3" i="86" s="1"/>
  <c r="G6" i="86"/>
  <c r="I4" i="84"/>
  <c r="H9" i="72"/>
  <c r="H4" i="82"/>
  <c r="I2" i="80"/>
  <c r="K81" i="37" s="1"/>
  <c r="H4" i="79"/>
  <c r="H6" i="77"/>
  <c r="I67" i="37" s="1"/>
  <c r="H2" i="70"/>
  <c r="G53" i="37" s="1"/>
  <c r="G10" i="71"/>
  <c r="G6" i="71"/>
  <c r="E55" i="37" s="1"/>
  <c r="G2" i="71"/>
  <c r="C55" i="37" s="1"/>
  <c r="G9" i="72"/>
  <c r="G4" i="72"/>
  <c r="I2" i="85"/>
  <c r="H6" i="85"/>
  <c r="I95" i="37" s="1"/>
  <c r="H4" i="83"/>
  <c r="G9" i="83"/>
  <c r="G2" i="82"/>
  <c r="C89" i="37" s="1"/>
  <c r="I4" i="82"/>
  <c r="G9" i="82"/>
  <c r="G2" i="81"/>
  <c r="C87" i="37" s="1"/>
  <c r="G6" i="81"/>
  <c r="E87" i="37" s="1"/>
  <c r="I9" i="81"/>
  <c r="I4" i="79"/>
  <c r="G9" i="79"/>
  <c r="G2" i="78"/>
  <c r="C69" i="37" s="1"/>
  <c r="G6" i="78"/>
  <c r="E69" i="37" s="1"/>
  <c r="I9" i="78"/>
  <c r="I2" i="77"/>
  <c r="K67" i="37" s="1"/>
  <c r="I6" i="77"/>
  <c r="M67" i="37" s="1"/>
  <c r="H10" i="77"/>
  <c r="G4" i="76"/>
  <c r="H4" i="75"/>
  <c r="G6" i="74"/>
  <c r="E63" i="37" s="1"/>
  <c r="I9" i="74"/>
  <c r="I2" i="73"/>
  <c r="K59" i="37" s="1"/>
  <c r="I4" i="72"/>
  <c r="H10" i="72"/>
  <c r="H4" i="70"/>
  <c r="I6" i="87"/>
  <c r="M58" i="37" s="1"/>
  <c r="I4" i="88"/>
  <c r="I4" i="89"/>
  <c r="I9" i="90"/>
  <c r="I10" i="91"/>
  <c r="I4" i="92"/>
  <c r="I9" i="93"/>
  <c r="I10" i="94"/>
  <c r="I6" i="95"/>
  <c r="M84" i="37" s="1"/>
  <c r="I2" i="96"/>
  <c r="I10" i="97"/>
  <c r="I6" i="98"/>
  <c r="M94" i="37" s="1"/>
  <c r="I9" i="99"/>
  <c r="I10" i="100"/>
  <c r="H6" i="71"/>
  <c r="I55" i="37" s="1"/>
  <c r="H2" i="71"/>
  <c r="H9" i="71"/>
  <c r="H10" i="71"/>
  <c r="H2" i="85"/>
  <c r="G95" i="37" s="1"/>
  <c r="H9" i="81"/>
  <c r="H9" i="78"/>
  <c r="H9" i="74"/>
  <c r="H4" i="72"/>
  <c r="I6" i="85"/>
  <c r="M95" i="37" s="1"/>
  <c r="I4" i="83"/>
  <c r="H2" i="82"/>
  <c r="G89" i="37" s="1"/>
  <c r="H2" i="81"/>
  <c r="G87" i="37" s="1"/>
  <c r="H6" i="81"/>
  <c r="I87" i="37" s="1"/>
  <c r="H2" i="78"/>
  <c r="G69" i="37" s="1"/>
  <c r="H6" i="78"/>
  <c r="I69" i="37" s="1"/>
  <c r="H4" i="76"/>
  <c r="G2" i="75"/>
  <c r="C9" i="37" s="1"/>
  <c r="G2" i="74"/>
  <c r="C63" i="37" s="1"/>
  <c r="H6" i="74"/>
  <c r="I63" i="37" s="1"/>
  <c r="G6" i="72"/>
  <c r="E57" i="37" s="1"/>
  <c r="I10" i="72"/>
  <c r="H4" i="87"/>
  <c r="H2" i="88"/>
  <c r="G62" i="37" s="1"/>
  <c r="H9" i="89"/>
  <c r="H6" i="90"/>
  <c r="I68" i="37" s="1"/>
  <c r="H10" i="91"/>
  <c r="H4" i="92"/>
  <c r="H2" i="93"/>
  <c r="G78" i="37" s="1"/>
  <c r="H10" i="94"/>
  <c r="H9" i="95"/>
  <c r="H6" i="96"/>
  <c r="I86" i="37" s="1"/>
  <c r="H10" i="97"/>
  <c r="H4" i="98"/>
  <c r="H9" i="99"/>
  <c r="H10" i="100"/>
  <c r="H10" i="84"/>
  <c r="H2" i="73"/>
  <c r="G59" i="37" s="1"/>
  <c r="H4" i="71"/>
  <c r="G10" i="70"/>
  <c r="I10" i="70"/>
  <c r="I6" i="70"/>
  <c r="M53" i="37" s="1"/>
  <c r="I2" i="70"/>
  <c r="K53" i="37" s="1"/>
  <c r="I9" i="70"/>
  <c r="G2" i="83"/>
  <c r="C11" i="37" s="1"/>
  <c r="I2" i="82"/>
  <c r="K89" i="37" s="1"/>
  <c r="I2" i="81"/>
  <c r="G2" i="79"/>
  <c r="I2" i="78"/>
  <c r="K69" i="37" s="1"/>
  <c r="H2" i="75"/>
  <c r="G9" i="37" s="1"/>
  <c r="H2" i="74"/>
  <c r="G63" i="37" s="1"/>
  <c r="G2" i="72"/>
  <c r="C57" i="37" s="1"/>
  <c r="H6" i="72"/>
  <c r="I57" i="37" s="1"/>
  <c r="H6" i="70"/>
  <c r="I53" i="37" s="1"/>
  <c r="G9" i="88"/>
  <c r="G2" i="89"/>
  <c r="C64" i="37" s="1"/>
  <c r="G10" i="90"/>
  <c r="G4" i="91"/>
  <c r="G9" i="92"/>
  <c r="G6" i="93"/>
  <c r="E78" i="37" s="1"/>
  <c r="G10" i="94"/>
  <c r="G9" i="95"/>
  <c r="G10" i="96"/>
  <c r="G10" i="97"/>
  <c r="G9" i="98"/>
  <c r="G6" i="99"/>
  <c r="E98" i="37" s="1"/>
  <c r="G10" i="100"/>
  <c r="I9" i="86"/>
  <c r="I4" i="87"/>
  <c r="H9" i="87"/>
  <c r="I2" i="88"/>
  <c r="K62" i="37" s="1"/>
  <c r="H9" i="88"/>
  <c r="H2" i="89"/>
  <c r="G64" i="37" s="1"/>
  <c r="G6" i="89"/>
  <c r="E64" i="37" s="1"/>
  <c r="I9" i="89"/>
  <c r="I2" i="90"/>
  <c r="I6" i="90"/>
  <c r="M68" i="37" s="1"/>
  <c r="H10" i="90"/>
  <c r="H4" i="91"/>
  <c r="H9" i="92"/>
  <c r="I2" i="93"/>
  <c r="H6" i="93"/>
  <c r="I78" i="37" s="1"/>
  <c r="G10" i="93"/>
  <c r="G4" i="94"/>
  <c r="I4" i="95"/>
  <c r="L84" i="37" s="1"/>
  <c r="I9" i="95"/>
  <c r="I6" i="96"/>
  <c r="M86" i="37" s="1"/>
  <c r="H10" i="96"/>
  <c r="G4" i="97"/>
  <c r="I4" i="98"/>
  <c r="H9" i="98"/>
  <c r="H2" i="99"/>
  <c r="G98" i="37" s="1"/>
  <c r="H6" i="99"/>
  <c r="I98" i="37" s="1"/>
  <c r="G10" i="99"/>
  <c r="H4" i="86"/>
  <c r="I9" i="87"/>
  <c r="G6" i="88"/>
  <c r="E62" i="37" s="1"/>
  <c r="I9" i="88"/>
  <c r="I2" i="89"/>
  <c r="K64" i="37" s="1"/>
  <c r="H6" i="89"/>
  <c r="I64" i="37" s="1"/>
  <c r="G10" i="89"/>
  <c r="I10" i="90"/>
  <c r="I4" i="91"/>
  <c r="G2" i="92"/>
  <c r="C76" i="37" s="1"/>
  <c r="G6" i="92"/>
  <c r="E76" i="37" s="1"/>
  <c r="I9" i="92"/>
  <c r="I6" i="93"/>
  <c r="M78" i="37" s="1"/>
  <c r="H10" i="93"/>
  <c r="H4" i="94"/>
  <c r="G6" i="95"/>
  <c r="E84" i="37" s="1"/>
  <c r="G10" i="95"/>
  <c r="I10" i="96"/>
  <c r="H4" i="97"/>
  <c r="G2" i="98"/>
  <c r="G6" i="98"/>
  <c r="E94" i="37" s="1"/>
  <c r="I9" i="98"/>
  <c r="I2" i="99"/>
  <c r="K98" i="37" s="1"/>
  <c r="I6" i="99"/>
  <c r="M98" i="37" s="1"/>
  <c r="H10" i="99"/>
  <c r="G4" i="100"/>
  <c r="H2" i="87"/>
  <c r="G58" i="37" s="1"/>
  <c r="H6" i="87"/>
  <c r="I58" i="37" s="1"/>
  <c r="H6" i="88"/>
  <c r="I62" i="37" s="1"/>
  <c r="G10" i="88"/>
  <c r="I6" i="89"/>
  <c r="M64" i="37" s="1"/>
  <c r="H10" i="89"/>
  <c r="G4" i="90"/>
  <c r="G9" i="91"/>
  <c r="H2" i="92"/>
  <c r="H6" i="92"/>
  <c r="I76" i="37" s="1"/>
  <c r="G10" i="92"/>
  <c r="G4" i="93"/>
  <c r="I10" i="93"/>
  <c r="I4" i="94"/>
  <c r="G9" i="94"/>
  <c r="G2" i="95"/>
  <c r="C84" i="37" s="1"/>
  <c r="H6" i="95"/>
  <c r="I84" i="37" s="1"/>
  <c r="H10" i="95"/>
  <c r="G4" i="96"/>
  <c r="I4" i="97"/>
  <c r="G9" i="97"/>
  <c r="H2" i="98"/>
  <c r="G94" i="37" s="1"/>
  <c r="H6" i="98"/>
  <c r="I94" i="37" s="1"/>
  <c r="G10" i="98"/>
  <c r="I10" i="99"/>
  <c r="H4" i="100"/>
  <c r="G9" i="100"/>
  <c r="H9" i="86"/>
  <c r="I2" i="87"/>
  <c r="K58" i="37" s="1"/>
  <c r="H10" i="87"/>
  <c r="I6" i="88"/>
  <c r="M62" i="37" s="1"/>
  <c r="H10" i="88"/>
  <c r="G4" i="89"/>
  <c r="I10" i="89"/>
  <c r="H4" i="90"/>
  <c r="G2" i="91"/>
  <c r="C70" i="37" s="1"/>
  <c r="H9" i="91"/>
  <c r="I2" i="92"/>
  <c r="I6" i="92"/>
  <c r="M76" i="37" s="1"/>
  <c r="H10" i="92"/>
  <c r="H4" i="93"/>
  <c r="H9" i="94"/>
  <c r="H2" i="95"/>
  <c r="G84" i="37" s="1"/>
  <c r="I10" i="95"/>
  <c r="H4" i="96"/>
  <c r="H9" i="97"/>
  <c r="I2" i="98"/>
  <c r="K94" i="37" s="1"/>
  <c r="H10" i="98"/>
  <c r="I4" i="100"/>
  <c r="H9" i="100"/>
  <c r="H6" i="86"/>
  <c r="H4" i="88"/>
  <c r="H9" i="90"/>
  <c r="I2" i="91"/>
  <c r="H6" i="91"/>
  <c r="I70" i="37" s="1"/>
  <c r="G10" i="91"/>
  <c r="G4" i="92"/>
  <c r="G9" i="93"/>
  <c r="H2" i="94"/>
  <c r="H6" i="94"/>
  <c r="I80" i="37" s="1"/>
  <c r="G2" i="96"/>
  <c r="C86" i="37" s="1"/>
  <c r="H9" i="96"/>
  <c r="H2" i="97"/>
  <c r="H6" i="97"/>
  <c r="I10" i="37" s="1"/>
  <c r="H4" i="99"/>
  <c r="G9" i="99"/>
  <c r="H2" i="100"/>
  <c r="G102" i="37" s="1"/>
  <c r="H6" i="100"/>
  <c r="I102" i="37" s="1"/>
  <c r="G2" i="88"/>
  <c r="C62" i="37" s="1"/>
  <c r="G9" i="89"/>
  <c r="G2" i="90"/>
  <c r="C68" i="37" s="1"/>
  <c r="G6" i="90"/>
  <c r="E68" i="37" s="1"/>
  <c r="I6" i="91"/>
  <c r="M70" i="37" s="1"/>
  <c r="G2" i="93"/>
  <c r="C78" i="37" s="1"/>
  <c r="H9" i="93"/>
  <c r="I2" i="94"/>
  <c r="I6" i="94"/>
  <c r="M80" i="37" s="1"/>
  <c r="G4" i="95"/>
  <c r="H2" i="96"/>
  <c r="G6" i="96"/>
  <c r="E86" i="37" s="1"/>
  <c r="I9" i="96"/>
  <c r="I2" i="97"/>
  <c r="I6" i="97"/>
  <c r="M10" i="37" s="1"/>
  <c r="G4" i="98"/>
  <c r="I4" i="99"/>
  <c r="I2" i="100"/>
  <c r="K102" i="37" s="1"/>
  <c r="I6" i="100"/>
  <c r="M102" i="37" s="1"/>
  <c r="H2" i="90"/>
  <c r="H4" i="95"/>
  <c r="H3" i="95" s="1"/>
  <c r="G2" i="99"/>
  <c r="C98" i="37" s="1"/>
  <c r="A43" i="55"/>
  <c r="A29" i="55"/>
  <c r="D47" i="55"/>
  <c r="D43" i="55"/>
  <c r="D37" i="55"/>
  <c r="D33" i="55"/>
  <c r="D29" i="55"/>
  <c r="D25" i="55"/>
  <c r="D21" i="55"/>
  <c r="D19" i="55"/>
  <c r="D15" i="55"/>
  <c r="D13" i="55"/>
  <c r="D9" i="55"/>
  <c r="D7" i="55"/>
  <c r="D5" i="55"/>
  <c r="D3" i="55"/>
  <c r="C49" i="55"/>
  <c r="C47" i="55"/>
  <c r="C45" i="55"/>
  <c r="C43" i="55"/>
  <c r="C41" i="55"/>
  <c r="C39" i="55"/>
  <c r="C37" i="55"/>
  <c r="C35" i="55"/>
  <c r="C33" i="55"/>
  <c r="C31" i="55"/>
  <c r="C29" i="55"/>
  <c r="C27" i="55"/>
  <c r="C25" i="55"/>
  <c r="C23" i="55"/>
  <c r="C21" i="55"/>
  <c r="C19" i="55"/>
  <c r="C17" i="55"/>
  <c r="C15" i="55"/>
  <c r="C13" i="55"/>
  <c r="C11" i="55"/>
  <c r="C9" i="55"/>
  <c r="C7" i="55"/>
  <c r="C5" i="55"/>
  <c r="C3" i="55"/>
  <c r="A49" i="55"/>
  <c r="A39" i="55"/>
  <c r="A33" i="55"/>
  <c r="A23" i="55"/>
  <c r="A11" i="55"/>
  <c r="D49" i="55"/>
  <c r="D45" i="55"/>
  <c r="D41" i="55"/>
  <c r="D39" i="55"/>
  <c r="D35" i="55"/>
  <c r="D31" i="55"/>
  <c r="D27" i="55"/>
  <c r="D23" i="55"/>
  <c r="D17" i="55"/>
  <c r="D11" i="55"/>
  <c r="B49" i="55"/>
  <c r="B47" i="55"/>
  <c r="B45" i="55"/>
  <c r="B43" i="55"/>
  <c r="B41" i="55"/>
  <c r="B39" i="55"/>
  <c r="B37" i="55"/>
  <c r="B35" i="55"/>
  <c r="B33" i="55"/>
  <c r="B31" i="55"/>
  <c r="B29" i="55"/>
  <c r="B27" i="55"/>
  <c r="B25" i="55"/>
  <c r="B23" i="55"/>
  <c r="B21" i="55"/>
  <c r="B19" i="55"/>
  <c r="B17" i="55"/>
  <c r="B15" i="55"/>
  <c r="B13" i="55"/>
  <c r="B11" i="55"/>
  <c r="B9" i="55"/>
  <c r="B7" i="55"/>
  <c r="B5" i="55"/>
  <c r="B3" i="55"/>
  <c r="A47" i="55"/>
  <c r="A37" i="55"/>
  <c r="A27" i="55"/>
  <c r="A21" i="55"/>
  <c r="A17" i="55"/>
  <c r="A13" i="55"/>
  <c r="A9" i="55"/>
  <c r="A5" i="55"/>
  <c r="A3" i="55"/>
  <c r="D48" i="55"/>
  <c r="D36" i="55"/>
  <c r="D30" i="55"/>
  <c r="D24" i="55"/>
  <c r="D18" i="55"/>
  <c r="D14" i="55"/>
  <c r="D10" i="55"/>
  <c r="D2" i="55"/>
  <c r="C48" i="55"/>
  <c r="C46" i="55"/>
  <c r="C44" i="55"/>
  <c r="C42" i="55"/>
  <c r="C40" i="55"/>
  <c r="C38" i="55"/>
  <c r="C36" i="55"/>
  <c r="C34" i="55"/>
  <c r="C32" i="55"/>
  <c r="C30" i="55"/>
  <c r="C28" i="55"/>
  <c r="C26" i="55"/>
  <c r="C24" i="55"/>
  <c r="C22" i="55"/>
  <c r="C20" i="55"/>
  <c r="C18" i="55"/>
  <c r="C16" i="55"/>
  <c r="C14" i="55"/>
  <c r="C12" i="55"/>
  <c r="C10" i="55"/>
  <c r="C8" i="55"/>
  <c r="C6" i="55"/>
  <c r="C4" i="55"/>
  <c r="C2" i="55"/>
  <c r="A41" i="55"/>
  <c r="A31" i="55"/>
  <c r="A19" i="55"/>
  <c r="A7" i="55"/>
  <c r="D42" i="55"/>
  <c r="D38" i="55"/>
  <c r="D32" i="55"/>
  <c r="D26" i="55"/>
  <c r="D22" i="55"/>
  <c r="D16" i="55"/>
  <c r="D12" i="55"/>
  <c r="D8" i="55"/>
  <c r="D4" i="55"/>
  <c r="B48" i="55"/>
  <c r="B46" i="55"/>
  <c r="B44" i="55"/>
  <c r="B42" i="55"/>
  <c r="B40" i="55"/>
  <c r="B38" i="55"/>
  <c r="B36" i="55"/>
  <c r="B34" i="55"/>
  <c r="B32" i="55"/>
  <c r="B30" i="55"/>
  <c r="B28" i="55"/>
  <c r="B26" i="55"/>
  <c r="B24" i="55"/>
  <c r="B22" i="55"/>
  <c r="B20" i="55"/>
  <c r="B18" i="55"/>
  <c r="B16" i="55"/>
  <c r="B14" i="55"/>
  <c r="B12" i="55"/>
  <c r="B10" i="55"/>
  <c r="B8" i="55"/>
  <c r="B6" i="55"/>
  <c r="B4" i="55"/>
  <c r="B2" i="55"/>
  <c r="A45" i="55"/>
  <c r="A35" i="55"/>
  <c r="A25" i="55"/>
  <c r="A15" i="55"/>
  <c r="D46" i="55"/>
  <c r="D44" i="55"/>
  <c r="D40" i="55"/>
  <c r="D34" i="55"/>
  <c r="D28" i="55"/>
  <c r="D20" i="55"/>
  <c r="D6" i="55"/>
  <c r="A48" i="55"/>
  <c r="A46" i="55"/>
  <c r="A44" i="55"/>
  <c r="A42" i="55"/>
  <c r="A40" i="55"/>
  <c r="A38" i="55"/>
  <c r="A36" i="55"/>
  <c r="A34" i="55"/>
  <c r="A32" i="55"/>
  <c r="A30" i="55"/>
  <c r="A28" i="55"/>
  <c r="A26" i="55"/>
  <c r="A24" i="55"/>
  <c r="A22" i="55"/>
  <c r="A20" i="55"/>
  <c r="A18" i="55"/>
  <c r="A16" i="55"/>
  <c r="A14" i="55"/>
  <c r="A12" i="55"/>
  <c r="A10" i="55"/>
  <c r="A8" i="55"/>
  <c r="A6" i="55"/>
  <c r="A4" i="55"/>
  <c r="D43" i="54"/>
  <c r="D31" i="54"/>
  <c r="D21" i="54"/>
  <c r="D13" i="54"/>
  <c r="D5" i="54"/>
  <c r="C43" i="54"/>
  <c r="C35" i="54"/>
  <c r="C25" i="54"/>
  <c r="C23" i="54"/>
  <c r="C21" i="54"/>
  <c r="C19" i="54"/>
  <c r="C17" i="54"/>
  <c r="C15" i="54"/>
  <c r="C13" i="54"/>
  <c r="C11" i="54"/>
  <c r="C9" i="54"/>
  <c r="C7" i="54"/>
  <c r="C5" i="54"/>
  <c r="C3" i="54"/>
  <c r="B49" i="54"/>
  <c r="B47" i="54"/>
  <c r="B45" i="54"/>
  <c r="B43" i="54"/>
  <c r="B41" i="54"/>
  <c r="B39" i="54"/>
  <c r="B37" i="54"/>
  <c r="B35" i="54"/>
  <c r="B33" i="54"/>
  <c r="B31" i="54"/>
  <c r="B29" i="54"/>
  <c r="B27" i="54"/>
  <c r="B25" i="54"/>
  <c r="B23" i="54"/>
  <c r="B21" i="54"/>
  <c r="B19" i="54"/>
  <c r="B17" i="54"/>
  <c r="B15" i="54"/>
  <c r="B13" i="54"/>
  <c r="B11" i="54"/>
  <c r="B9" i="54"/>
  <c r="B7" i="54"/>
  <c r="B5" i="54"/>
  <c r="B3" i="54"/>
  <c r="D45" i="54"/>
  <c r="D37" i="54"/>
  <c r="D29" i="54"/>
  <c r="D19" i="54"/>
  <c r="D9" i="54"/>
  <c r="C49" i="54"/>
  <c r="C41" i="54"/>
  <c r="C33" i="54"/>
  <c r="A45" i="54"/>
  <c r="A37" i="54"/>
  <c r="A25" i="54"/>
  <c r="A9" i="54"/>
  <c r="D48" i="54"/>
  <c r="D46" i="54"/>
  <c r="D44" i="54"/>
  <c r="D42" i="54"/>
  <c r="D40" i="54"/>
  <c r="D38" i="54"/>
  <c r="D36" i="54"/>
  <c r="D34" i="54"/>
  <c r="D32" i="54"/>
  <c r="D30" i="54"/>
  <c r="D28" i="54"/>
  <c r="D26" i="54"/>
  <c r="D24" i="54"/>
  <c r="D22" i="54"/>
  <c r="D20" i="54"/>
  <c r="D18" i="54"/>
  <c r="D16" i="54"/>
  <c r="D14" i="54"/>
  <c r="D12" i="54"/>
  <c r="D10" i="54"/>
  <c r="D8" i="54"/>
  <c r="D6" i="54"/>
  <c r="D4" i="54"/>
  <c r="D2" i="54"/>
  <c r="D41" i="54"/>
  <c r="D33" i="54"/>
  <c r="D25" i="54"/>
  <c r="D15" i="54"/>
  <c r="D3" i="54"/>
  <c r="C47" i="54"/>
  <c r="C37" i="54"/>
  <c r="C27" i="54"/>
  <c r="A47" i="54"/>
  <c r="A39" i="54"/>
  <c r="A31" i="54"/>
  <c r="A23" i="54"/>
  <c r="A17" i="54"/>
  <c r="A11" i="54"/>
  <c r="A3" i="54"/>
  <c r="C48" i="54"/>
  <c r="C46" i="54"/>
  <c r="C44" i="54"/>
  <c r="C42" i="54"/>
  <c r="C40" i="54"/>
  <c r="C38" i="54"/>
  <c r="C36" i="54"/>
  <c r="C34" i="54"/>
  <c r="C32" i="54"/>
  <c r="C30" i="54"/>
  <c r="C28" i="54"/>
  <c r="C26" i="54"/>
  <c r="C24" i="54"/>
  <c r="C22" i="54"/>
  <c r="C20" i="54"/>
  <c r="C18" i="54"/>
  <c r="C16" i="54"/>
  <c r="C14" i="54"/>
  <c r="C12" i="54"/>
  <c r="C10" i="54"/>
  <c r="C8" i="54"/>
  <c r="C6" i="54"/>
  <c r="C4" i="54"/>
  <c r="C2" i="54"/>
  <c r="D47" i="54"/>
  <c r="D35" i="54"/>
  <c r="D23" i="54"/>
  <c r="D11" i="54"/>
  <c r="C39" i="54"/>
  <c r="C29" i="54"/>
  <c r="A49" i="54"/>
  <c r="A43" i="54"/>
  <c r="A35" i="54"/>
  <c r="A27" i="54"/>
  <c r="A19" i="54"/>
  <c r="A13" i="54"/>
  <c r="A7" i="54"/>
  <c r="B48" i="54"/>
  <c r="B46" i="54"/>
  <c r="B44" i="54"/>
  <c r="B42" i="54"/>
  <c r="B40" i="54"/>
  <c r="B38" i="54"/>
  <c r="B36" i="54"/>
  <c r="B34" i="54"/>
  <c r="B32" i="54"/>
  <c r="B30" i="54"/>
  <c r="B28" i="54"/>
  <c r="B26" i="54"/>
  <c r="B24" i="54"/>
  <c r="B22" i="54"/>
  <c r="B20" i="54"/>
  <c r="B18" i="54"/>
  <c r="B16" i="54"/>
  <c r="B14" i="54"/>
  <c r="B12" i="54"/>
  <c r="B10" i="54"/>
  <c r="B8" i="54"/>
  <c r="B6" i="54"/>
  <c r="B4" i="54"/>
  <c r="B2" i="54"/>
  <c r="D49" i="54"/>
  <c r="D39" i="54"/>
  <c r="D27" i="54"/>
  <c r="D17" i="54"/>
  <c r="D7" i="54"/>
  <c r="C45" i="54"/>
  <c r="C31" i="54"/>
  <c r="A41" i="54"/>
  <c r="A33" i="54"/>
  <c r="A29" i="54"/>
  <c r="A21" i="54"/>
  <c r="A15" i="54"/>
  <c r="A5" i="54"/>
  <c r="A48" i="54"/>
  <c r="A46" i="54"/>
  <c r="A44" i="54"/>
  <c r="A42" i="54"/>
  <c r="A40" i="54"/>
  <c r="A38" i="54"/>
  <c r="A36" i="54"/>
  <c r="A34" i="54"/>
  <c r="A32" i="54"/>
  <c r="A30" i="54"/>
  <c r="A28" i="54"/>
  <c r="A26" i="54"/>
  <c r="A24" i="54"/>
  <c r="A22" i="54"/>
  <c r="A20" i="54"/>
  <c r="A18" i="54"/>
  <c r="A16" i="54"/>
  <c r="A14" i="54"/>
  <c r="A12" i="54"/>
  <c r="A10" i="54"/>
  <c r="A8" i="54"/>
  <c r="A6" i="54"/>
  <c r="A4" i="54"/>
  <c r="B46" i="53"/>
  <c r="B38" i="53"/>
  <c r="B30" i="53"/>
  <c r="B16" i="53"/>
  <c r="B2" i="53"/>
  <c r="A46" i="53"/>
  <c r="A36" i="53"/>
  <c r="A28" i="53"/>
  <c r="A22" i="53"/>
  <c r="A16" i="53"/>
  <c r="A4" i="53"/>
  <c r="D41" i="53"/>
  <c r="D33" i="53"/>
  <c r="D27" i="53"/>
  <c r="D21" i="53"/>
  <c r="D15" i="53"/>
  <c r="D9" i="53"/>
  <c r="D7" i="53"/>
  <c r="C49" i="53"/>
  <c r="C47" i="53"/>
  <c r="C45" i="53"/>
  <c r="C43" i="53"/>
  <c r="C41" i="53"/>
  <c r="C39" i="53"/>
  <c r="C37" i="53"/>
  <c r="C35" i="53"/>
  <c r="C33" i="53"/>
  <c r="C31" i="53"/>
  <c r="C29" i="53"/>
  <c r="C27" i="53"/>
  <c r="C25" i="53"/>
  <c r="C23" i="53"/>
  <c r="C21" i="53"/>
  <c r="C19" i="53"/>
  <c r="C17" i="53"/>
  <c r="C15" i="53"/>
  <c r="C13" i="53"/>
  <c r="C11" i="53"/>
  <c r="C9" i="53"/>
  <c r="C7" i="53"/>
  <c r="C5" i="53"/>
  <c r="C3" i="53"/>
  <c r="B49" i="53"/>
  <c r="B47" i="53"/>
  <c r="B45" i="53"/>
  <c r="B43" i="53"/>
  <c r="B41" i="53"/>
  <c r="B39" i="53"/>
  <c r="B37" i="53"/>
  <c r="B35" i="53"/>
  <c r="B33" i="53"/>
  <c r="B31" i="53"/>
  <c r="B29" i="53"/>
  <c r="B27" i="53"/>
  <c r="B25" i="53"/>
  <c r="B23" i="53"/>
  <c r="B21" i="53"/>
  <c r="B19" i="53"/>
  <c r="B17" i="53"/>
  <c r="B15" i="53"/>
  <c r="B13" i="53"/>
  <c r="B11" i="53"/>
  <c r="B9" i="53"/>
  <c r="B7" i="53"/>
  <c r="B5" i="53"/>
  <c r="B3" i="53"/>
  <c r="B48" i="53"/>
  <c r="B42" i="53"/>
  <c r="B34" i="53"/>
  <c r="B24" i="53"/>
  <c r="B18" i="53"/>
  <c r="B10" i="53"/>
  <c r="B4" i="53"/>
  <c r="A48" i="53"/>
  <c r="A40" i="53"/>
  <c r="A32" i="53"/>
  <c r="A26" i="53"/>
  <c r="A18" i="53"/>
  <c r="A10" i="53"/>
  <c r="A8" i="53"/>
  <c r="D49" i="53"/>
  <c r="D39" i="53"/>
  <c r="D25" i="53"/>
  <c r="A43" i="53"/>
  <c r="A35" i="53"/>
  <c r="A31" i="53"/>
  <c r="A27" i="53"/>
  <c r="A25" i="53"/>
  <c r="A23" i="53"/>
  <c r="A21" i="53"/>
  <c r="A19" i="53"/>
  <c r="A17" i="53"/>
  <c r="A15" i="53"/>
  <c r="A13" i="53"/>
  <c r="A11" i="53"/>
  <c r="A9" i="53"/>
  <c r="A7" i="53"/>
  <c r="A5" i="53"/>
  <c r="A3" i="53"/>
  <c r="B40" i="53"/>
  <c r="B32" i="53"/>
  <c r="B26" i="53"/>
  <c r="B22" i="53"/>
  <c r="B14" i="53"/>
  <c r="B6" i="53"/>
  <c r="A42" i="53"/>
  <c r="A34" i="53"/>
  <c r="A24" i="53"/>
  <c r="A12" i="53"/>
  <c r="A2" i="53"/>
  <c r="D45" i="53"/>
  <c r="D35" i="53"/>
  <c r="D29" i="53"/>
  <c r="D19" i="53"/>
  <c r="D13" i="53"/>
  <c r="D3" i="53"/>
  <c r="A49" i="53"/>
  <c r="A45" i="53"/>
  <c r="A37" i="53"/>
  <c r="D48" i="53"/>
  <c r="D42" i="53"/>
  <c r="D38" i="53"/>
  <c r="D34" i="53"/>
  <c r="D28" i="53"/>
  <c r="D24" i="53"/>
  <c r="D20" i="53"/>
  <c r="D16" i="53"/>
  <c r="D14" i="53"/>
  <c r="D10" i="53"/>
  <c r="D8" i="53"/>
  <c r="D6" i="53"/>
  <c r="D4" i="53"/>
  <c r="D2" i="53"/>
  <c r="B44" i="53"/>
  <c r="B36" i="53"/>
  <c r="B28" i="53"/>
  <c r="B20" i="53"/>
  <c r="B12" i="53"/>
  <c r="B8" i="53"/>
  <c r="A44" i="53"/>
  <c r="A38" i="53"/>
  <c r="A30" i="53"/>
  <c r="A20" i="53"/>
  <c r="A14" i="53"/>
  <c r="A6" i="53"/>
  <c r="D47" i="53"/>
  <c r="D43" i="53"/>
  <c r="D37" i="53"/>
  <c r="D31" i="53"/>
  <c r="D23" i="53"/>
  <c r="D17" i="53"/>
  <c r="D11" i="53"/>
  <c r="D5" i="53"/>
  <c r="A47" i="53"/>
  <c r="A41" i="53"/>
  <c r="A39" i="53"/>
  <c r="A33" i="53"/>
  <c r="A29" i="53"/>
  <c r="D46" i="53"/>
  <c r="D44" i="53"/>
  <c r="D40" i="53"/>
  <c r="D36" i="53"/>
  <c r="D32" i="53"/>
  <c r="D30" i="53"/>
  <c r="D26" i="53"/>
  <c r="D22" i="53"/>
  <c r="D18" i="53"/>
  <c r="D12" i="53"/>
  <c r="C48" i="53"/>
  <c r="C46" i="53"/>
  <c r="C44" i="53"/>
  <c r="C42" i="53"/>
  <c r="C40" i="53"/>
  <c r="C38" i="53"/>
  <c r="C36" i="53"/>
  <c r="C34" i="53"/>
  <c r="C32" i="53"/>
  <c r="C30" i="53"/>
  <c r="C28" i="53"/>
  <c r="C26" i="53"/>
  <c r="C24" i="53"/>
  <c r="C22" i="53"/>
  <c r="C20" i="53"/>
  <c r="C18" i="53"/>
  <c r="C16" i="53"/>
  <c r="C14" i="53"/>
  <c r="C12" i="53"/>
  <c r="C10" i="53"/>
  <c r="C8" i="53"/>
  <c r="C6" i="53"/>
  <c r="C4" i="53"/>
  <c r="B42" i="52"/>
  <c r="B32" i="52"/>
  <c r="B24" i="52"/>
  <c r="B14" i="52"/>
  <c r="B4" i="52"/>
  <c r="A46" i="52"/>
  <c r="A34" i="52"/>
  <c r="A24" i="52"/>
  <c r="A18" i="52"/>
  <c r="A12" i="52"/>
  <c r="A4" i="52"/>
  <c r="D47" i="52"/>
  <c r="D39" i="52"/>
  <c r="D29" i="52"/>
  <c r="D21" i="52"/>
  <c r="D13" i="52"/>
  <c r="D7" i="52"/>
  <c r="C47" i="52"/>
  <c r="C37" i="52"/>
  <c r="C31" i="52"/>
  <c r="C25" i="52"/>
  <c r="C21" i="52"/>
  <c r="C17" i="52"/>
  <c r="C15" i="52"/>
  <c r="C13" i="52"/>
  <c r="C11" i="52"/>
  <c r="C9" i="52"/>
  <c r="C7" i="52"/>
  <c r="C5" i="52"/>
  <c r="C3" i="52"/>
  <c r="B49" i="52"/>
  <c r="B47" i="52"/>
  <c r="B45" i="52"/>
  <c r="B43" i="52"/>
  <c r="B41" i="52"/>
  <c r="B39" i="52"/>
  <c r="B37" i="52"/>
  <c r="B35" i="52"/>
  <c r="B33" i="52"/>
  <c r="B31" i="52"/>
  <c r="B29" i="52"/>
  <c r="B27" i="52"/>
  <c r="B25" i="52"/>
  <c r="B23" i="52"/>
  <c r="B21" i="52"/>
  <c r="B19" i="52"/>
  <c r="B17" i="52"/>
  <c r="B15" i="52"/>
  <c r="B13" i="52"/>
  <c r="B11" i="52"/>
  <c r="B9" i="52"/>
  <c r="B7" i="52"/>
  <c r="B5" i="52"/>
  <c r="B3" i="52"/>
  <c r="B44" i="52"/>
  <c r="B36" i="52"/>
  <c r="B30" i="52"/>
  <c r="B18" i="52"/>
  <c r="B8" i="52"/>
  <c r="A44" i="52"/>
  <c r="A36" i="52"/>
  <c r="A26" i="52"/>
  <c r="A8" i="52"/>
  <c r="D43" i="52"/>
  <c r="D37" i="52"/>
  <c r="D31" i="52"/>
  <c r="D23" i="52"/>
  <c r="D15" i="52"/>
  <c r="D11" i="52"/>
  <c r="D3" i="52"/>
  <c r="C41" i="52"/>
  <c r="A43" i="52"/>
  <c r="A31" i="52"/>
  <c r="A21" i="52"/>
  <c r="A17" i="52"/>
  <c r="A11" i="52"/>
  <c r="A3" i="52"/>
  <c r="B46" i="52"/>
  <c r="B38" i="52"/>
  <c r="B28" i="52"/>
  <c r="B20" i="52"/>
  <c r="B12" i="52"/>
  <c r="B6" i="52"/>
  <c r="A40" i="52"/>
  <c r="A30" i="52"/>
  <c r="A22" i="52"/>
  <c r="A16" i="52"/>
  <c r="A10" i="52"/>
  <c r="A6" i="52"/>
  <c r="D45" i="52"/>
  <c r="D35" i="52"/>
  <c r="D25" i="52"/>
  <c r="D17" i="52"/>
  <c r="D9" i="52"/>
  <c r="C43" i="52"/>
  <c r="C35" i="52"/>
  <c r="C27" i="52"/>
  <c r="A47" i="52"/>
  <c r="A41" i="52"/>
  <c r="A35" i="52"/>
  <c r="A29" i="52"/>
  <c r="A23" i="52"/>
  <c r="A15" i="52"/>
  <c r="D48" i="52"/>
  <c r="D42" i="52"/>
  <c r="D36" i="52"/>
  <c r="D32" i="52"/>
  <c r="D28" i="52"/>
  <c r="D24" i="52"/>
  <c r="D22" i="52"/>
  <c r="D20" i="52"/>
  <c r="D16" i="52"/>
  <c r="D14" i="52"/>
  <c r="D12" i="52"/>
  <c r="D10" i="52"/>
  <c r="D8" i="52"/>
  <c r="D6" i="52"/>
  <c r="D4" i="52"/>
  <c r="D2" i="52"/>
  <c r="B48" i="52"/>
  <c r="B40" i="52"/>
  <c r="B34" i="52"/>
  <c r="B26" i="52"/>
  <c r="B22" i="52"/>
  <c r="B16" i="52"/>
  <c r="B10" i="52"/>
  <c r="B2" i="52"/>
  <c r="A48" i="52"/>
  <c r="A42" i="52"/>
  <c r="A38" i="52"/>
  <c r="A32" i="52"/>
  <c r="A28" i="52"/>
  <c r="A20" i="52"/>
  <c r="A14" i="52"/>
  <c r="A2" i="52"/>
  <c r="D49" i="52"/>
  <c r="D41" i="52"/>
  <c r="D33" i="52"/>
  <c r="D27" i="52"/>
  <c r="D19" i="52"/>
  <c r="D5" i="52"/>
  <c r="C49" i="52"/>
  <c r="C45" i="52"/>
  <c r="C39" i="52"/>
  <c r="C33" i="52"/>
  <c r="C29" i="52"/>
  <c r="C23" i="52"/>
  <c r="C19" i="52"/>
  <c r="A49" i="52"/>
  <c r="A45" i="52"/>
  <c r="A39" i="52"/>
  <c r="A37" i="52"/>
  <c r="A33" i="52"/>
  <c r="A27" i="52"/>
  <c r="A25" i="52"/>
  <c r="A19" i="52"/>
  <c r="A13" i="52"/>
  <c r="A9" i="52"/>
  <c r="A7" i="52"/>
  <c r="A5" i="52"/>
  <c r="D46" i="52"/>
  <c r="D44" i="52"/>
  <c r="D40" i="52"/>
  <c r="D38" i="52"/>
  <c r="D34" i="52"/>
  <c r="D30" i="52"/>
  <c r="D26" i="52"/>
  <c r="D18" i="52"/>
  <c r="C48" i="52"/>
  <c r="C46" i="52"/>
  <c r="C44" i="52"/>
  <c r="C42" i="52"/>
  <c r="C40" i="52"/>
  <c r="C38" i="52"/>
  <c r="C36" i="52"/>
  <c r="C34" i="52"/>
  <c r="C32" i="52"/>
  <c r="C30" i="52"/>
  <c r="C28" i="52"/>
  <c r="C26" i="52"/>
  <c r="C24" i="52"/>
  <c r="C22" i="52"/>
  <c r="C20" i="52"/>
  <c r="C18" i="52"/>
  <c r="C16" i="52"/>
  <c r="C14" i="52"/>
  <c r="C12" i="52"/>
  <c r="C10" i="52"/>
  <c r="C8" i="52"/>
  <c r="C6" i="52"/>
  <c r="C4" i="52"/>
  <c r="B38" i="51"/>
  <c r="B18" i="51"/>
  <c r="B48" i="51"/>
  <c r="B32" i="51"/>
  <c r="B16" i="51"/>
  <c r="B14" i="51"/>
  <c r="B22" i="51"/>
  <c r="B34" i="51"/>
  <c r="B46" i="51"/>
  <c r="B30" i="51"/>
  <c r="B44" i="51"/>
  <c r="B28" i="51"/>
  <c r="B12" i="51"/>
  <c r="B36" i="51"/>
  <c r="B20" i="51"/>
  <c r="B42" i="51"/>
  <c r="B26" i="51"/>
  <c r="B10" i="51"/>
  <c r="B40" i="51"/>
  <c r="B24" i="51"/>
  <c r="B8" i="51"/>
  <c r="A46" i="51"/>
  <c r="A38" i="51"/>
  <c r="A28" i="51"/>
  <c r="A16" i="51"/>
  <c r="D41" i="51"/>
  <c r="D33" i="51"/>
  <c r="D25" i="51"/>
  <c r="D17" i="51"/>
  <c r="D11" i="51"/>
  <c r="D7" i="51"/>
  <c r="C43" i="51"/>
  <c r="C37" i="51"/>
  <c r="C31" i="51"/>
  <c r="C29" i="51"/>
  <c r="C27" i="51"/>
  <c r="C25" i="51"/>
  <c r="C23" i="51"/>
  <c r="C21" i="51"/>
  <c r="C19" i="51"/>
  <c r="C17" i="51"/>
  <c r="C15" i="51"/>
  <c r="C13" i="51"/>
  <c r="C11" i="51"/>
  <c r="C9" i="51"/>
  <c r="C7" i="51"/>
  <c r="C5" i="51"/>
  <c r="C3" i="51"/>
  <c r="B49" i="51"/>
  <c r="B47" i="51"/>
  <c r="B45" i="51"/>
  <c r="B43" i="51"/>
  <c r="B41" i="51"/>
  <c r="B39" i="51"/>
  <c r="B37" i="51"/>
  <c r="B35" i="51"/>
  <c r="B33" i="51"/>
  <c r="B31" i="51"/>
  <c r="B29" i="51"/>
  <c r="B27" i="51"/>
  <c r="B25" i="51"/>
  <c r="B23" i="51"/>
  <c r="B21" i="51"/>
  <c r="B19" i="51"/>
  <c r="B17" i="51"/>
  <c r="B15" i="51"/>
  <c r="B13" i="51"/>
  <c r="B11" i="51"/>
  <c r="B9" i="51"/>
  <c r="B7" i="51"/>
  <c r="B5" i="51"/>
  <c r="B3" i="51"/>
  <c r="B4" i="51"/>
  <c r="A44" i="51"/>
  <c r="A34" i="51"/>
  <c r="A24" i="51"/>
  <c r="A18" i="51"/>
  <c r="A12" i="51"/>
  <c r="A10" i="51"/>
  <c r="A4" i="51"/>
  <c r="D47" i="51"/>
  <c r="D45" i="51"/>
  <c r="D37" i="51"/>
  <c r="D29" i="51"/>
  <c r="D23" i="51"/>
  <c r="D15" i="51"/>
  <c r="D9" i="51"/>
  <c r="C49" i="51"/>
  <c r="A47" i="51"/>
  <c r="A43" i="51"/>
  <c r="A39" i="51"/>
  <c r="A35" i="51"/>
  <c r="A33" i="51"/>
  <c r="A31" i="51"/>
  <c r="A29" i="51"/>
  <c r="A27" i="51"/>
  <c r="A25" i="51"/>
  <c r="A23" i="51"/>
  <c r="A21" i="51"/>
  <c r="A19" i="51"/>
  <c r="A17" i="51"/>
  <c r="A15" i="51"/>
  <c r="A13" i="51"/>
  <c r="A11" i="51"/>
  <c r="A9" i="51"/>
  <c r="A7" i="51"/>
  <c r="A5" i="51"/>
  <c r="A3" i="51"/>
  <c r="B6" i="51"/>
  <c r="A48" i="51"/>
  <c r="A40" i="51"/>
  <c r="A32" i="51"/>
  <c r="A26" i="51"/>
  <c r="A20" i="51"/>
  <c r="A8" i="51"/>
  <c r="D49" i="51"/>
  <c r="D39" i="51"/>
  <c r="D31" i="51"/>
  <c r="D21" i="51"/>
  <c r="D3" i="51"/>
  <c r="C45" i="51"/>
  <c r="C39" i="51"/>
  <c r="D48" i="51"/>
  <c r="D44" i="51"/>
  <c r="D40" i="51"/>
  <c r="D34" i="51"/>
  <c r="D30" i="51"/>
  <c r="D26" i="51"/>
  <c r="D24" i="51"/>
  <c r="D20" i="51"/>
  <c r="D18" i="51"/>
  <c r="D16" i="51"/>
  <c r="D14" i="51"/>
  <c r="D12" i="51"/>
  <c r="D10" i="51"/>
  <c r="D8" i="51"/>
  <c r="D6" i="51"/>
  <c r="D4" i="51"/>
  <c r="D2" i="51"/>
  <c r="A42" i="51"/>
  <c r="A36" i="51"/>
  <c r="A30" i="51"/>
  <c r="A22" i="51"/>
  <c r="A14" i="51"/>
  <c r="A6" i="51"/>
  <c r="D43" i="51"/>
  <c r="D35" i="51"/>
  <c r="D27" i="51"/>
  <c r="D19" i="51"/>
  <c r="D13" i="51"/>
  <c r="D5" i="51"/>
  <c r="C47" i="51"/>
  <c r="C41" i="51"/>
  <c r="C35" i="51"/>
  <c r="C33" i="51"/>
  <c r="A49" i="51"/>
  <c r="A45" i="51"/>
  <c r="A41" i="51"/>
  <c r="A37" i="51"/>
  <c r="D46" i="51"/>
  <c r="D42" i="51"/>
  <c r="D38" i="51"/>
  <c r="D36" i="51"/>
  <c r="D32" i="51"/>
  <c r="D28" i="51"/>
  <c r="D22" i="51"/>
  <c r="C48" i="51"/>
  <c r="C46" i="51"/>
  <c r="C44" i="51"/>
  <c r="C42" i="51"/>
  <c r="C40" i="51"/>
  <c r="C38" i="51"/>
  <c r="C36" i="51"/>
  <c r="C34" i="51"/>
  <c r="C32" i="51"/>
  <c r="C30" i="51"/>
  <c r="C28" i="51"/>
  <c r="C26" i="51"/>
  <c r="C24" i="51"/>
  <c r="C22" i="51"/>
  <c r="C20" i="51"/>
  <c r="C18" i="51"/>
  <c r="C16" i="51"/>
  <c r="C14" i="51"/>
  <c r="C12" i="51"/>
  <c r="C10" i="51"/>
  <c r="C8" i="51"/>
  <c r="C6" i="51"/>
  <c r="C4" i="51"/>
  <c r="C2" i="51"/>
  <c r="B2" i="51"/>
  <c r="D47" i="50"/>
  <c r="D37" i="50"/>
  <c r="D31" i="50"/>
  <c r="D25" i="50"/>
  <c r="D15" i="50"/>
  <c r="D11" i="50"/>
  <c r="D7" i="50"/>
  <c r="D3" i="50"/>
  <c r="C49" i="50"/>
  <c r="C47" i="50"/>
  <c r="C45" i="50"/>
  <c r="C43" i="50"/>
  <c r="C41" i="50"/>
  <c r="C39" i="50"/>
  <c r="C37" i="50"/>
  <c r="C35" i="50"/>
  <c r="C33" i="50"/>
  <c r="C31" i="50"/>
  <c r="C29" i="50"/>
  <c r="C27" i="50"/>
  <c r="C25" i="50"/>
  <c r="C23" i="50"/>
  <c r="C21" i="50"/>
  <c r="C19" i="50"/>
  <c r="C17" i="50"/>
  <c r="C15" i="50"/>
  <c r="C13" i="50"/>
  <c r="C11" i="50"/>
  <c r="C9" i="50"/>
  <c r="C7" i="50"/>
  <c r="C5" i="50"/>
  <c r="C3" i="50"/>
  <c r="B49" i="50"/>
  <c r="B47" i="50"/>
  <c r="B45" i="50"/>
  <c r="B43" i="50"/>
  <c r="B41" i="50"/>
  <c r="B39" i="50"/>
  <c r="B37" i="50"/>
  <c r="B35" i="50"/>
  <c r="B33" i="50"/>
  <c r="B31" i="50"/>
  <c r="B29" i="50"/>
  <c r="B27" i="50"/>
  <c r="B25" i="50"/>
  <c r="B23" i="50"/>
  <c r="B21" i="50"/>
  <c r="B19" i="50"/>
  <c r="B17" i="50"/>
  <c r="B15" i="50"/>
  <c r="B13" i="50"/>
  <c r="B11" i="50"/>
  <c r="B9" i="50"/>
  <c r="B7" i="50"/>
  <c r="B5" i="50"/>
  <c r="B3" i="50"/>
  <c r="D43" i="50"/>
  <c r="D29" i="50"/>
  <c r="D21" i="50"/>
  <c r="A43" i="50"/>
  <c r="A37" i="50"/>
  <c r="A31" i="50"/>
  <c r="A25" i="50"/>
  <c r="A23" i="50"/>
  <c r="A19" i="50"/>
  <c r="A15" i="50"/>
  <c r="A11" i="50"/>
  <c r="A7" i="50"/>
  <c r="A5" i="50"/>
  <c r="D48" i="50"/>
  <c r="D42" i="50"/>
  <c r="D36" i="50"/>
  <c r="D28" i="50"/>
  <c r="D2" i="50"/>
  <c r="C48" i="50"/>
  <c r="C46" i="50"/>
  <c r="C44" i="50"/>
  <c r="C42" i="50"/>
  <c r="C40" i="50"/>
  <c r="C38" i="50"/>
  <c r="C36" i="50"/>
  <c r="C34" i="50"/>
  <c r="C32" i="50"/>
  <c r="C30" i="50"/>
  <c r="C28" i="50"/>
  <c r="C26" i="50"/>
  <c r="C24" i="50"/>
  <c r="C22" i="50"/>
  <c r="C20" i="50"/>
  <c r="C18" i="50"/>
  <c r="C16" i="50"/>
  <c r="C14" i="50"/>
  <c r="C12" i="50"/>
  <c r="C10" i="50"/>
  <c r="C8" i="50"/>
  <c r="C6" i="50"/>
  <c r="C4" i="50"/>
  <c r="C2" i="50"/>
  <c r="D49" i="50"/>
  <c r="D41" i="50"/>
  <c r="D33" i="50"/>
  <c r="D19" i="50"/>
  <c r="D9" i="50"/>
  <c r="A47" i="50"/>
  <c r="A41" i="50"/>
  <c r="A35" i="50"/>
  <c r="A29" i="50"/>
  <c r="D44" i="50"/>
  <c r="D38" i="50"/>
  <c r="D34" i="50"/>
  <c r="D32" i="50"/>
  <c r="D26" i="50"/>
  <c r="D22" i="50"/>
  <c r="D18" i="50"/>
  <c r="D14" i="50"/>
  <c r="D12" i="50"/>
  <c r="D10" i="50"/>
  <c r="D8" i="50"/>
  <c r="D4" i="50"/>
  <c r="B48" i="50"/>
  <c r="B46" i="50"/>
  <c r="B44" i="50"/>
  <c r="B42" i="50"/>
  <c r="B40" i="50"/>
  <c r="B38" i="50"/>
  <c r="B36" i="50"/>
  <c r="B34" i="50"/>
  <c r="B32" i="50"/>
  <c r="B30" i="50"/>
  <c r="B28" i="50"/>
  <c r="B26" i="50"/>
  <c r="B24" i="50"/>
  <c r="B22" i="50"/>
  <c r="B20" i="50"/>
  <c r="B18" i="50"/>
  <c r="B16" i="50"/>
  <c r="B14" i="50"/>
  <c r="B12" i="50"/>
  <c r="B10" i="50"/>
  <c r="B8" i="50"/>
  <c r="B6" i="50"/>
  <c r="B4" i="50"/>
  <c r="B2" i="50"/>
  <c r="D45" i="50"/>
  <c r="D39" i="50"/>
  <c r="D35" i="50"/>
  <c r="D27" i="50"/>
  <c r="D23" i="50"/>
  <c r="D17" i="50"/>
  <c r="D13" i="50"/>
  <c r="D5" i="50"/>
  <c r="A49" i="50"/>
  <c r="A45" i="50"/>
  <c r="A39" i="50"/>
  <c r="A33" i="50"/>
  <c r="A27" i="50"/>
  <c r="A21" i="50"/>
  <c r="A17" i="50"/>
  <c r="A13" i="50"/>
  <c r="A9" i="50"/>
  <c r="A3" i="50"/>
  <c r="D46" i="50"/>
  <c r="D40" i="50"/>
  <c r="D30" i="50"/>
  <c r="D24" i="50"/>
  <c r="D20" i="50"/>
  <c r="D16" i="50"/>
  <c r="D6" i="50"/>
  <c r="A48" i="50"/>
  <c r="A46" i="50"/>
  <c r="A44" i="50"/>
  <c r="A42" i="50"/>
  <c r="A40" i="50"/>
  <c r="A38" i="50"/>
  <c r="A36" i="50"/>
  <c r="A34" i="50"/>
  <c r="A32" i="50"/>
  <c r="A30" i="50"/>
  <c r="A28" i="50"/>
  <c r="A26" i="50"/>
  <c r="A24" i="50"/>
  <c r="A22" i="50"/>
  <c r="A20" i="50"/>
  <c r="A18" i="50"/>
  <c r="A16" i="50"/>
  <c r="A14" i="50"/>
  <c r="A12" i="50"/>
  <c r="A10" i="50"/>
  <c r="A8" i="50"/>
  <c r="A6" i="50"/>
  <c r="A4" i="50"/>
  <c r="D45" i="49"/>
  <c r="D33" i="49"/>
  <c r="D21" i="49"/>
  <c r="D11" i="49"/>
  <c r="C41" i="49"/>
  <c r="C27" i="49"/>
  <c r="C17" i="49"/>
  <c r="C3" i="49"/>
  <c r="B41" i="49"/>
  <c r="B31" i="49"/>
  <c r="B19" i="49"/>
  <c r="B13" i="49"/>
  <c r="B3" i="49"/>
  <c r="A49" i="49"/>
  <c r="A47" i="49"/>
  <c r="A45" i="49"/>
  <c r="A43" i="49"/>
  <c r="A41" i="49"/>
  <c r="A39" i="49"/>
  <c r="A37" i="49"/>
  <c r="A35" i="49"/>
  <c r="A33" i="49"/>
  <c r="A31" i="49"/>
  <c r="A29" i="49"/>
  <c r="A27" i="49"/>
  <c r="A25" i="49"/>
  <c r="A23" i="49"/>
  <c r="A21" i="49"/>
  <c r="A19" i="49"/>
  <c r="A17" i="49"/>
  <c r="A15" i="49"/>
  <c r="A13" i="49"/>
  <c r="A11" i="49"/>
  <c r="A9" i="49"/>
  <c r="A7" i="49"/>
  <c r="A5" i="49"/>
  <c r="A3" i="49"/>
  <c r="D39" i="49"/>
  <c r="D29" i="49"/>
  <c r="D19" i="49"/>
  <c r="D9" i="49"/>
  <c r="C45" i="49"/>
  <c r="C33" i="49"/>
  <c r="C15" i="49"/>
  <c r="B43" i="49"/>
  <c r="B33" i="49"/>
  <c r="B27" i="49"/>
  <c r="B15" i="49"/>
  <c r="B5" i="49"/>
  <c r="D48" i="49"/>
  <c r="D46" i="49"/>
  <c r="D44" i="49"/>
  <c r="D42" i="49"/>
  <c r="D40" i="49"/>
  <c r="D38" i="49"/>
  <c r="D36" i="49"/>
  <c r="D34" i="49"/>
  <c r="D32" i="49"/>
  <c r="D30" i="49"/>
  <c r="D28" i="49"/>
  <c r="D26" i="49"/>
  <c r="D24" i="49"/>
  <c r="D22" i="49"/>
  <c r="D20" i="49"/>
  <c r="D18" i="49"/>
  <c r="D16" i="49"/>
  <c r="D14" i="49"/>
  <c r="D12" i="49"/>
  <c r="D10" i="49"/>
  <c r="D8" i="49"/>
  <c r="D6" i="49"/>
  <c r="D4" i="49"/>
  <c r="D2" i="49"/>
  <c r="D49" i="49"/>
  <c r="D43" i="49"/>
  <c r="D35" i="49"/>
  <c r="D25" i="49"/>
  <c r="D17" i="49"/>
  <c r="D7" i="49"/>
  <c r="C49" i="49"/>
  <c r="C39" i="49"/>
  <c r="C31" i="49"/>
  <c r="C23" i="49"/>
  <c r="C13" i="49"/>
  <c r="C7" i="49"/>
  <c r="B47" i="49"/>
  <c r="B37" i="49"/>
  <c r="B25" i="49"/>
  <c r="B9" i="49"/>
  <c r="C48" i="49"/>
  <c r="C46" i="49"/>
  <c r="C44" i="49"/>
  <c r="C42" i="49"/>
  <c r="C40" i="49"/>
  <c r="C38" i="49"/>
  <c r="C36" i="49"/>
  <c r="C34" i="49"/>
  <c r="C32" i="49"/>
  <c r="C30" i="49"/>
  <c r="C28" i="49"/>
  <c r="C26" i="49"/>
  <c r="C24" i="49"/>
  <c r="C22" i="49"/>
  <c r="C20" i="49"/>
  <c r="C18" i="49"/>
  <c r="C16" i="49"/>
  <c r="C14" i="49"/>
  <c r="C12" i="49"/>
  <c r="C10" i="49"/>
  <c r="C8" i="49"/>
  <c r="C6" i="49"/>
  <c r="C4" i="49"/>
  <c r="C2" i="49"/>
  <c r="D41" i="49"/>
  <c r="D31" i="49"/>
  <c r="D23" i="49"/>
  <c r="D13" i="49"/>
  <c r="D5" i="49"/>
  <c r="C47" i="49"/>
  <c r="C37" i="49"/>
  <c r="C29" i="49"/>
  <c r="C21" i="49"/>
  <c r="C11" i="49"/>
  <c r="C5" i="49"/>
  <c r="B45" i="49"/>
  <c r="B35" i="49"/>
  <c r="B23" i="49"/>
  <c r="B7" i="49"/>
  <c r="B48" i="49"/>
  <c r="B46" i="49"/>
  <c r="B44" i="49"/>
  <c r="B42" i="49"/>
  <c r="B40" i="49"/>
  <c r="B38" i="49"/>
  <c r="B36" i="49"/>
  <c r="B34" i="49"/>
  <c r="B32" i="49"/>
  <c r="B30" i="49"/>
  <c r="B28" i="49"/>
  <c r="B26" i="49"/>
  <c r="B24" i="49"/>
  <c r="B22" i="49"/>
  <c r="B20" i="49"/>
  <c r="B18" i="49"/>
  <c r="B16" i="49"/>
  <c r="B14" i="49"/>
  <c r="B12" i="49"/>
  <c r="B10" i="49"/>
  <c r="B8" i="49"/>
  <c r="B6" i="49"/>
  <c r="B4" i="49"/>
  <c r="B2" i="49"/>
  <c r="D47" i="49"/>
  <c r="D37" i="49"/>
  <c r="D27" i="49"/>
  <c r="D15" i="49"/>
  <c r="D3" i="49"/>
  <c r="C43" i="49"/>
  <c r="C35" i="49"/>
  <c r="C25" i="49"/>
  <c r="C19" i="49"/>
  <c r="C9" i="49"/>
  <c r="B49" i="49"/>
  <c r="B39" i="49"/>
  <c r="B29" i="49"/>
  <c r="B21" i="49"/>
  <c r="B17" i="49"/>
  <c r="B11" i="49"/>
  <c r="A48" i="49"/>
  <c r="A46" i="49"/>
  <c r="A44" i="49"/>
  <c r="A42" i="49"/>
  <c r="A40" i="49"/>
  <c r="A38" i="49"/>
  <c r="A36" i="49"/>
  <c r="A34" i="49"/>
  <c r="A32" i="49"/>
  <c r="A30" i="49"/>
  <c r="A28" i="49"/>
  <c r="A26" i="49"/>
  <c r="A24" i="49"/>
  <c r="A22" i="49"/>
  <c r="A20" i="49"/>
  <c r="A18" i="49"/>
  <c r="A16" i="49"/>
  <c r="A14" i="49"/>
  <c r="A12" i="49"/>
  <c r="A10" i="49"/>
  <c r="A8" i="49"/>
  <c r="A6" i="49"/>
  <c r="A4" i="49"/>
  <c r="D47" i="48"/>
  <c r="D35" i="48"/>
  <c r="D27" i="48"/>
  <c r="D17" i="48"/>
  <c r="D5" i="48"/>
  <c r="C43" i="48"/>
  <c r="C35" i="48"/>
  <c r="C29" i="48"/>
  <c r="C25" i="48"/>
  <c r="C23" i="48"/>
  <c r="C21" i="48"/>
  <c r="C19" i="48"/>
  <c r="C17" i="48"/>
  <c r="C15" i="48"/>
  <c r="C13" i="48"/>
  <c r="C11" i="48"/>
  <c r="C9" i="48"/>
  <c r="C7" i="48"/>
  <c r="C5" i="48"/>
  <c r="C3" i="48"/>
  <c r="B49" i="48"/>
  <c r="B47" i="48"/>
  <c r="B45" i="48"/>
  <c r="B43" i="48"/>
  <c r="B41" i="48"/>
  <c r="B39" i="48"/>
  <c r="B37" i="48"/>
  <c r="B35" i="48"/>
  <c r="B33" i="48"/>
  <c r="B31" i="48"/>
  <c r="B29" i="48"/>
  <c r="B27" i="48"/>
  <c r="B25" i="48"/>
  <c r="B23" i="48"/>
  <c r="B21" i="48"/>
  <c r="B19" i="48"/>
  <c r="B17" i="48"/>
  <c r="B15" i="48"/>
  <c r="B13" i="48"/>
  <c r="B11" i="48"/>
  <c r="B9" i="48"/>
  <c r="B7" i="48"/>
  <c r="B5" i="48"/>
  <c r="B3" i="48"/>
  <c r="D43" i="48"/>
  <c r="D33" i="48"/>
  <c r="D23" i="48"/>
  <c r="D15" i="48"/>
  <c r="D7" i="48"/>
  <c r="C47" i="48"/>
  <c r="A43" i="48"/>
  <c r="A35" i="48"/>
  <c r="A25" i="48"/>
  <c r="A15" i="48"/>
  <c r="A3" i="48"/>
  <c r="D48" i="48"/>
  <c r="D46" i="48"/>
  <c r="D44" i="48"/>
  <c r="D42" i="48"/>
  <c r="D40" i="48"/>
  <c r="D38" i="48"/>
  <c r="D36" i="48"/>
  <c r="D34" i="48"/>
  <c r="D32" i="48"/>
  <c r="D30" i="48"/>
  <c r="D28" i="48"/>
  <c r="D26" i="48"/>
  <c r="D24" i="48"/>
  <c r="D22" i="48"/>
  <c r="D20" i="48"/>
  <c r="D18" i="48"/>
  <c r="D16" i="48"/>
  <c r="D14" i="48"/>
  <c r="D12" i="48"/>
  <c r="D10" i="48"/>
  <c r="D8" i="48"/>
  <c r="D6" i="48"/>
  <c r="D4" i="48"/>
  <c r="D2" i="48"/>
  <c r="D49" i="48"/>
  <c r="D39" i="48"/>
  <c r="D25" i="48"/>
  <c r="D19" i="48"/>
  <c r="D9" i="48"/>
  <c r="C49" i="48"/>
  <c r="C39" i="48"/>
  <c r="C31" i="48"/>
  <c r="A49" i="48"/>
  <c r="A41" i="48"/>
  <c r="A33" i="48"/>
  <c r="A27" i="48"/>
  <c r="A21" i="48"/>
  <c r="A13" i="48"/>
  <c r="A7" i="48"/>
  <c r="C48" i="48"/>
  <c r="C46" i="48"/>
  <c r="C44" i="48"/>
  <c r="C42" i="48"/>
  <c r="C40" i="48"/>
  <c r="C38" i="48"/>
  <c r="C36" i="48"/>
  <c r="C34" i="48"/>
  <c r="C32" i="48"/>
  <c r="C30" i="48"/>
  <c r="C28" i="48"/>
  <c r="C26" i="48"/>
  <c r="C24" i="48"/>
  <c r="C22" i="48"/>
  <c r="C20" i="48"/>
  <c r="C18" i="48"/>
  <c r="C16" i="48"/>
  <c r="C14" i="48"/>
  <c r="C12" i="48"/>
  <c r="C10" i="48"/>
  <c r="C8" i="48"/>
  <c r="C6" i="48"/>
  <c r="C4" i="48"/>
  <c r="C2" i="48"/>
  <c r="D45" i="48"/>
  <c r="D37" i="48"/>
  <c r="D31" i="48"/>
  <c r="D21" i="48"/>
  <c r="D13" i="48"/>
  <c r="D3" i="48"/>
  <c r="C45" i="48"/>
  <c r="C33" i="48"/>
  <c r="A47" i="48"/>
  <c r="A39" i="48"/>
  <c r="A31" i="48"/>
  <c r="A23" i="48"/>
  <c r="A17" i="48"/>
  <c r="A11" i="48"/>
  <c r="A9" i="48"/>
  <c r="B48" i="48"/>
  <c r="B46" i="48"/>
  <c r="B44" i="48"/>
  <c r="B42" i="48"/>
  <c r="B40" i="48"/>
  <c r="B38" i="48"/>
  <c r="B36" i="48"/>
  <c r="B34" i="48"/>
  <c r="B32" i="48"/>
  <c r="B30" i="48"/>
  <c r="B28" i="48"/>
  <c r="B26" i="48"/>
  <c r="B24" i="48"/>
  <c r="B22" i="48"/>
  <c r="B20" i="48"/>
  <c r="B18" i="48"/>
  <c r="B16" i="48"/>
  <c r="B14" i="48"/>
  <c r="B12" i="48"/>
  <c r="B10" i="48"/>
  <c r="B8" i="48"/>
  <c r="B6" i="48"/>
  <c r="B4" i="48"/>
  <c r="B2" i="48"/>
  <c r="D41" i="48"/>
  <c r="D29" i="48"/>
  <c r="D11" i="48"/>
  <c r="C41" i="48"/>
  <c r="C37" i="48"/>
  <c r="C27" i="48"/>
  <c r="A45" i="48"/>
  <c r="A37" i="48"/>
  <c r="A29" i="48"/>
  <c r="A19" i="48"/>
  <c r="A5" i="48"/>
  <c r="A48" i="48"/>
  <c r="A46" i="48"/>
  <c r="A44" i="48"/>
  <c r="A42" i="48"/>
  <c r="A40" i="48"/>
  <c r="A38" i="48"/>
  <c r="A36" i="48"/>
  <c r="A34" i="48"/>
  <c r="A32" i="48"/>
  <c r="A30" i="48"/>
  <c r="A28" i="48"/>
  <c r="A26" i="48"/>
  <c r="A24" i="48"/>
  <c r="A22" i="48"/>
  <c r="A20" i="48"/>
  <c r="A18" i="48"/>
  <c r="A16" i="48"/>
  <c r="A14" i="48"/>
  <c r="A12" i="48"/>
  <c r="A10" i="48"/>
  <c r="A8" i="48"/>
  <c r="A6" i="48"/>
  <c r="A4" i="48"/>
  <c r="C43" i="47"/>
  <c r="C35" i="47"/>
  <c r="C31" i="47"/>
  <c r="C23" i="47"/>
  <c r="C19" i="47"/>
  <c r="C15" i="47"/>
  <c r="C11" i="47"/>
  <c r="C7" i="47"/>
  <c r="C3" i="47"/>
  <c r="B49" i="47"/>
  <c r="B47" i="47"/>
  <c r="B45" i="47"/>
  <c r="B43" i="47"/>
  <c r="B41" i="47"/>
  <c r="B39" i="47"/>
  <c r="B37" i="47"/>
  <c r="B35" i="47"/>
  <c r="B33" i="47"/>
  <c r="B31" i="47"/>
  <c r="B29" i="47"/>
  <c r="B27" i="47"/>
  <c r="B25" i="47"/>
  <c r="B23" i="47"/>
  <c r="B21" i="47"/>
  <c r="B19" i="47"/>
  <c r="B17" i="47"/>
  <c r="B15" i="47"/>
  <c r="B13" i="47"/>
  <c r="B11" i="47"/>
  <c r="B9" i="47"/>
  <c r="B7" i="47"/>
  <c r="B5" i="47"/>
  <c r="B3" i="47"/>
  <c r="D45" i="47"/>
  <c r="D39" i="47"/>
  <c r="D31" i="47"/>
  <c r="D23" i="47"/>
  <c r="D17" i="47"/>
  <c r="D9" i="47"/>
  <c r="D3" i="47"/>
  <c r="C47" i="47"/>
  <c r="C39" i="47"/>
  <c r="C33" i="47"/>
  <c r="C25" i="47"/>
  <c r="C17" i="47"/>
  <c r="C13" i="47"/>
  <c r="C9" i="47"/>
  <c r="C5" i="47"/>
  <c r="A49" i="47"/>
  <c r="A47" i="47"/>
  <c r="A45" i="47"/>
  <c r="A43" i="47"/>
  <c r="A41" i="47"/>
  <c r="A39" i="47"/>
  <c r="A37" i="47"/>
  <c r="A35" i="47"/>
  <c r="A33" i="47"/>
  <c r="A31" i="47"/>
  <c r="A29" i="47"/>
  <c r="A27" i="47"/>
  <c r="A25" i="47"/>
  <c r="A23" i="47"/>
  <c r="A21" i="47"/>
  <c r="A19" i="47"/>
  <c r="A17" i="47"/>
  <c r="A15" i="47"/>
  <c r="A13" i="47"/>
  <c r="A11" i="47"/>
  <c r="A9" i="47"/>
  <c r="A7" i="47"/>
  <c r="A5" i="47"/>
  <c r="A3" i="47"/>
  <c r="D49" i="47"/>
  <c r="D41" i="47"/>
  <c r="D35" i="47"/>
  <c r="D29" i="47"/>
  <c r="D25" i="47"/>
  <c r="D19" i="47"/>
  <c r="D13" i="47"/>
  <c r="D7" i="47"/>
  <c r="C49" i="47"/>
  <c r="C41" i="47"/>
  <c r="C27" i="47"/>
  <c r="D46" i="47"/>
  <c r="D42" i="47"/>
  <c r="D38" i="47"/>
  <c r="D36" i="47"/>
  <c r="D32" i="47"/>
  <c r="D30" i="47"/>
  <c r="D28" i="47"/>
  <c r="D26" i="47"/>
  <c r="D24" i="47"/>
  <c r="D22" i="47"/>
  <c r="D20" i="47"/>
  <c r="D18" i="47"/>
  <c r="D16" i="47"/>
  <c r="D14" i="47"/>
  <c r="D12" i="47"/>
  <c r="D10" i="47"/>
  <c r="D8" i="47"/>
  <c r="D6" i="47"/>
  <c r="D4" i="47"/>
  <c r="D2" i="47"/>
  <c r="D47" i="47"/>
  <c r="D43" i="47"/>
  <c r="D37" i="47"/>
  <c r="D33" i="47"/>
  <c r="D27" i="47"/>
  <c r="D21" i="47"/>
  <c r="D15" i="47"/>
  <c r="D11" i="47"/>
  <c r="D5" i="47"/>
  <c r="C45" i="47"/>
  <c r="C37" i="47"/>
  <c r="C29" i="47"/>
  <c r="C21" i="47"/>
  <c r="D48" i="47"/>
  <c r="D44" i="47"/>
  <c r="D40" i="47"/>
  <c r="D34" i="47"/>
  <c r="C48" i="47"/>
  <c r="C46" i="47"/>
  <c r="C44" i="47"/>
  <c r="C42" i="47"/>
  <c r="C40" i="47"/>
  <c r="C38" i="47"/>
  <c r="C36" i="47"/>
  <c r="C34" i="47"/>
  <c r="C32" i="47"/>
  <c r="C30" i="47"/>
  <c r="C28" i="47"/>
  <c r="C26" i="47"/>
  <c r="C24" i="47"/>
  <c r="C22" i="47"/>
  <c r="C20" i="47"/>
  <c r="C18" i="47"/>
  <c r="C16" i="47"/>
  <c r="C14" i="47"/>
  <c r="C12" i="47"/>
  <c r="C10" i="47"/>
  <c r="C8" i="47"/>
  <c r="C6" i="47"/>
  <c r="C4" i="47"/>
  <c r="C2" i="47"/>
  <c r="B48" i="47"/>
  <c r="B46" i="47"/>
  <c r="B44" i="47"/>
  <c r="B42" i="47"/>
  <c r="B40" i="47"/>
  <c r="B38" i="47"/>
  <c r="B36" i="47"/>
  <c r="B34" i="47"/>
  <c r="B32" i="47"/>
  <c r="B30" i="47"/>
  <c r="B28" i="47"/>
  <c r="B26" i="47"/>
  <c r="B24" i="47"/>
  <c r="B22" i="47"/>
  <c r="B20" i="47"/>
  <c r="B18" i="47"/>
  <c r="B16" i="47"/>
  <c r="B14" i="47"/>
  <c r="B12" i="47"/>
  <c r="B10" i="47"/>
  <c r="B8" i="47"/>
  <c r="B6" i="47"/>
  <c r="B4" i="47"/>
  <c r="B2" i="47"/>
  <c r="A48" i="47"/>
  <c r="A46" i="47"/>
  <c r="A44" i="47"/>
  <c r="A42" i="47"/>
  <c r="A40" i="47"/>
  <c r="A38" i="47"/>
  <c r="A36" i="47"/>
  <c r="A34" i="47"/>
  <c r="A32" i="47"/>
  <c r="A30" i="47"/>
  <c r="A28" i="47"/>
  <c r="A26" i="47"/>
  <c r="A24" i="47"/>
  <c r="A22" i="47"/>
  <c r="A20" i="47"/>
  <c r="A18" i="47"/>
  <c r="A16" i="47"/>
  <c r="A14" i="47"/>
  <c r="A12" i="47"/>
  <c r="A10" i="47"/>
  <c r="A8" i="47"/>
  <c r="A6" i="47"/>
  <c r="A4" i="47"/>
  <c r="D49" i="46"/>
  <c r="D41" i="46"/>
  <c r="D31" i="46"/>
  <c r="D21" i="46"/>
  <c r="D9" i="46"/>
  <c r="C41" i="46"/>
  <c r="C29" i="46"/>
  <c r="C17" i="46"/>
  <c r="C11" i="46"/>
  <c r="B47" i="46"/>
  <c r="B33" i="46"/>
  <c r="B25" i="46"/>
  <c r="B13" i="46"/>
  <c r="B5" i="46"/>
  <c r="A49" i="46"/>
  <c r="A47" i="46"/>
  <c r="A45" i="46"/>
  <c r="A43" i="46"/>
  <c r="A41" i="46"/>
  <c r="A39" i="46"/>
  <c r="A37" i="46"/>
  <c r="A35" i="46"/>
  <c r="A33" i="46"/>
  <c r="A31" i="46"/>
  <c r="A29" i="46"/>
  <c r="A27" i="46"/>
  <c r="A25" i="46"/>
  <c r="A23" i="46"/>
  <c r="A21" i="46"/>
  <c r="A19" i="46"/>
  <c r="A17" i="46"/>
  <c r="A15" i="46"/>
  <c r="A13" i="46"/>
  <c r="A11" i="46"/>
  <c r="A9" i="46"/>
  <c r="A7" i="46"/>
  <c r="A5" i="46"/>
  <c r="A3" i="46"/>
  <c r="D39" i="46"/>
  <c r="D29" i="46"/>
  <c r="D19" i="46"/>
  <c r="D11" i="46"/>
  <c r="C39" i="46"/>
  <c r="C25" i="46"/>
  <c r="C15" i="46"/>
  <c r="C9" i="46"/>
  <c r="B49" i="46"/>
  <c r="B37" i="46"/>
  <c r="B23" i="46"/>
  <c r="B15" i="46"/>
  <c r="B3" i="46"/>
  <c r="D48" i="46"/>
  <c r="D46" i="46"/>
  <c r="D44" i="46"/>
  <c r="D42" i="46"/>
  <c r="D40" i="46"/>
  <c r="D38" i="46"/>
  <c r="D36" i="46"/>
  <c r="D34" i="46"/>
  <c r="D32" i="46"/>
  <c r="D30" i="46"/>
  <c r="D28" i="46"/>
  <c r="D26" i="46"/>
  <c r="D24" i="46"/>
  <c r="D22" i="46"/>
  <c r="D20" i="46"/>
  <c r="D18" i="46"/>
  <c r="D16" i="46"/>
  <c r="D14" i="46"/>
  <c r="D12" i="46"/>
  <c r="D10" i="46"/>
  <c r="D8" i="46"/>
  <c r="D6" i="46"/>
  <c r="D4" i="46"/>
  <c r="D2" i="46"/>
  <c r="D47" i="46"/>
  <c r="D37" i="46"/>
  <c r="D25" i="46"/>
  <c r="D15" i="46"/>
  <c r="D5" i="46"/>
  <c r="C49" i="46"/>
  <c r="C43" i="46"/>
  <c r="C35" i="46"/>
  <c r="C27" i="46"/>
  <c r="C19" i="46"/>
  <c r="C5" i="46"/>
  <c r="B41" i="46"/>
  <c r="B35" i="46"/>
  <c r="B27" i="46"/>
  <c r="B17" i="46"/>
  <c r="B7" i="46"/>
  <c r="C48" i="46"/>
  <c r="C46" i="46"/>
  <c r="C44" i="46"/>
  <c r="C42" i="46"/>
  <c r="C40" i="46"/>
  <c r="C38" i="46"/>
  <c r="C36" i="46"/>
  <c r="C34" i="46"/>
  <c r="C32" i="46"/>
  <c r="C30" i="46"/>
  <c r="C28" i="46"/>
  <c r="C26" i="46"/>
  <c r="C24" i="46"/>
  <c r="C22" i="46"/>
  <c r="C20" i="46"/>
  <c r="C18" i="46"/>
  <c r="C16" i="46"/>
  <c r="C14" i="46"/>
  <c r="C12" i="46"/>
  <c r="C10" i="46"/>
  <c r="C8" i="46"/>
  <c r="C6" i="46"/>
  <c r="C4" i="46"/>
  <c r="C2" i="46"/>
  <c r="D43" i="46"/>
  <c r="D35" i="46"/>
  <c r="D27" i="46"/>
  <c r="D17" i="46"/>
  <c r="D7" i="46"/>
  <c r="C47" i="46"/>
  <c r="C37" i="46"/>
  <c r="C31" i="46"/>
  <c r="C23" i="46"/>
  <c r="C13" i="46"/>
  <c r="C3" i="46"/>
  <c r="B45" i="46"/>
  <c r="B39" i="46"/>
  <c r="B29" i="46"/>
  <c r="B21" i="46"/>
  <c r="B11" i="46"/>
  <c r="B48" i="46"/>
  <c r="B46" i="46"/>
  <c r="B44" i="46"/>
  <c r="B42" i="46"/>
  <c r="B40" i="46"/>
  <c r="B38" i="46"/>
  <c r="B36" i="46"/>
  <c r="B34" i="46"/>
  <c r="B32" i="46"/>
  <c r="B30" i="46"/>
  <c r="B28" i="46"/>
  <c r="B26" i="46"/>
  <c r="B24" i="46"/>
  <c r="B22" i="46"/>
  <c r="B20" i="46"/>
  <c r="B18" i="46"/>
  <c r="B16" i="46"/>
  <c r="B14" i="46"/>
  <c r="B12" i="46"/>
  <c r="B10" i="46"/>
  <c r="B8" i="46"/>
  <c r="B6" i="46"/>
  <c r="B4" i="46"/>
  <c r="B2" i="46"/>
  <c r="D45" i="46"/>
  <c r="D33" i="46"/>
  <c r="D23" i="46"/>
  <c r="D13" i="46"/>
  <c r="D3" i="46"/>
  <c r="C45" i="46"/>
  <c r="C33" i="46"/>
  <c r="C21" i="46"/>
  <c r="C7" i="46"/>
  <c r="B43" i="46"/>
  <c r="B31" i="46"/>
  <c r="B19" i="46"/>
  <c r="B9" i="46"/>
  <c r="A48" i="46"/>
  <c r="A46" i="46"/>
  <c r="A44" i="46"/>
  <c r="A42" i="46"/>
  <c r="A40" i="46"/>
  <c r="A38" i="46"/>
  <c r="A36" i="46"/>
  <c r="A34" i="46"/>
  <c r="A32" i="46"/>
  <c r="A30" i="46"/>
  <c r="A28" i="46"/>
  <c r="A26" i="46"/>
  <c r="A24" i="46"/>
  <c r="A22" i="46"/>
  <c r="A20" i="46"/>
  <c r="A18" i="46"/>
  <c r="A16" i="46"/>
  <c r="A14" i="46"/>
  <c r="A12" i="46"/>
  <c r="A10" i="46"/>
  <c r="A8" i="46"/>
  <c r="A6" i="46"/>
  <c r="A4" i="46"/>
  <c r="D43" i="45"/>
  <c r="D35" i="45"/>
  <c r="D29" i="45"/>
  <c r="D21" i="45"/>
  <c r="D13" i="45"/>
  <c r="D7" i="45"/>
  <c r="C47" i="45"/>
  <c r="C41" i="45"/>
  <c r="C33" i="45"/>
  <c r="C25" i="45"/>
  <c r="C19" i="45"/>
  <c r="C11" i="45"/>
  <c r="C3" i="45"/>
  <c r="B45" i="45"/>
  <c r="B37" i="45"/>
  <c r="B29" i="45"/>
  <c r="B23" i="45"/>
  <c r="B15" i="45"/>
  <c r="B11" i="45"/>
  <c r="B3" i="45"/>
  <c r="A49" i="45"/>
  <c r="A41" i="45"/>
  <c r="A35" i="45"/>
  <c r="A29" i="45"/>
  <c r="A25" i="45"/>
  <c r="A23" i="45"/>
  <c r="A21" i="45"/>
  <c r="A19" i="45"/>
  <c r="A17" i="45"/>
  <c r="A15" i="45"/>
  <c r="A13" i="45"/>
  <c r="A11" i="45"/>
  <c r="A9" i="45"/>
  <c r="A7" i="45"/>
  <c r="A5" i="45"/>
  <c r="A3" i="45"/>
  <c r="D48" i="45"/>
  <c r="D46" i="45"/>
  <c r="D44" i="45"/>
  <c r="D42" i="45"/>
  <c r="D40" i="45"/>
  <c r="D38" i="45"/>
  <c r="D36" i="45"/>
  <c r="D34" i="45"/>
  <c r="D32" i="45"/>
  <c r="D30" i="45"/>
  <c r="D28" i="45"/>
  <c r="D26" i="45"/>
  <c r="D24" i="45"/>
  <c r="D22" i="45"/>
  <c r="D20" i="45"/>
  <c r="D18" i="45"/>
  <c r="D16" i="45"/>
  <c r="D14" i="45"/>
  <c r="D12" i="45"/>
  <c r="D10" i="45"/>
  <c r="D8" i="45"/>
  <c r="D6" i="45"/>
  <c r="D4" i="45"/>
  <c r="D2" i="45"/>
  <c r="D49" i="45"/>
  <c r="D41" i="45"/>
  <c r="D33" i="45"/>
  <c r="D27" i="45"/>
  <c r="D19" i="45"/>
  <c r="D11" i="45"/>
  <c r="D3" i="45"/>
  <c r="C45" i="45"/>
  <c r="C37" i="45"/>
  <c r="C29" i="45"/>
  <c r="C15" i="45"/>
  <c r="C7" i="45"/>
  <c r="B47" i="45"/>
  <c r="B39" i="45"/>
  <c r="B31" i="45"/>
  <c r="B21" i="45"/>
  <c r="B9" i="45"/>
  <c r="A43" i="45"/>
  <c r="A33" i="45"/>
  <c r="C44" i="45"/>
  <c r="C40" i="45"/>
  <c r="C36" i="45"/>
  <c r="C32" i="45"/>
  <c r="C28" i="45"/>
  <c r="C26" i="45"/>
  <c r="C24" i="45"/>
  <c r="C22" i="45"/>
  <c r="C20" i="45"/>
  <c r="C18" i="45"/>
  <c r="C16" i="45"/>
  <c r="C14" i="45"/>
  <c r="C12" i="45"/>
  <c r="C10" i="45"/>
  <c r="C8" i="45"/>
  <c r="C6" i="45"/>
  <c r="C4" i="45"/>
  <c r="C2" i="45"/>
  <c r="D47" i="45"/>
  <c r="D37" i="45"/>
  <c r="D25" i="45"/>
  <c r="D15" i="45"/>
  <c r="D5" i="45"/>
  <c r="C39" i="45"/>
  <c r="C31" i="45"/>
  <c r="C23" i="45"/>
  <c r="C17" i="45"/>
  <c r="C9" i="45"/>
  <c r="B49" i="45"/>
  <c r="B41" i="45"/>
  <c r="B33" i="45"/>
  <c r="B25" i="45"/>
  <c r="B17" i="45"/>
  <c r="B7" i="45"/>
  <c r="A45" i="45"/>
  <c r="A37" i="45"/>
  <c r="A31" i="45"/>
  <c r="A27" i="45"/>
  <c r="C48" i="45"/>
  <c r="B46" i="45"/>
  <c r="B42" i="45"/>
  <c r="B38" i="45"/>
  <c r="B36" i="45"/>
  <c r="B32" i="45"/>
  <c r="B30" i="45"/>
  <c r="B28" i="45"/>
  <c r="B26" i="45"/>
  <c r="B24" i="45"/>
  <c r="B22" i="45"/>
  <c r="B20" i="45"/>
  <c r="B18" i="45"/>
  <c r="B16" i="45"/>
  <c r="B14" i="45"/>
  <c r="B12" i="45"/>
  <c r="B10" i="45"/>
  <c r="B8" i="45"/>
  <c r="B6" i="45"/>
  <c r="B4" i="45"/>
  <c r="B2" i="45"/>
  <c r="D45" i="45"/>
  <c r="D39" i="45"/>
  <c r="D31" i="45"/>
  <c r="D23" i="45"/>
  <c r="D17" i="45"/>
  <c r="D9" i="45"/>
  <c r="C49" i="45"/>
  <c r="C43" i="45"/>
  <c r="C35" i="45"/>
  <c r="C27" i="45"/>
  <c r="C21" i="45"/>
  <c r="C13" i="45"/>
  <c r="C5" i="45"/>
  <c r="B43" i="45"/>
  <c r="B35" i="45"/>
  <c r="B27" i="45"/>
  <c r="B19" i="45"/>
  <c r="B13" i="45"/>
  <c r="B5" i="45"/>
  <c r="A47" i="45"/>
  <c r="A39" i="45"/>
  <c r="C46" i="45"/>
  <c r="C42" i="45"/>
  <c r="C38" i="45"/>
  <c r="C34" i="45"/>
  <c r="C30" i="45"/>
  <c r="B48" i="45"/>
  <c r="B44" i="45"/>
  <c r="B40" i="45"/>
  <c r="B34" i="45"/>
  <c r="A48" i="45"/>
  <c r="A46" i="45"/>
  <c r="A44" i="45"/>
  <c r="A42" i="45"/>
  <c r="A40" i="45"/>
  <c r="A38" i="45"/>
  <c r="A36" i="45"/>
  <c r="A34" i="45"/>
  <c r="A32" i="45"/>
  <c r="A30" i="45"/>
  <c r="A28" i="45"/>
  <c r="A26" i="45"/>
  <c r="A24" i="45"/>
  <c r="A22" i="45"/>
  <c r="A20" i="45"/>
  <c r="A18" i="45"/>
  <c r="A16" i="45"/>
  <c r="A14" i="45"/>
  <c r="A12" i="45"/>
  <c r="A10" i="45"/>
  <c r="A8" i="45"/>
  <c r="A6" i="45"/>
  <c r="A4" i="45"/>
  <c r="D37" i="44"/>
  <c r="D21" i="44"/>
  <c r="D39" i="44"/>
  <c r="D23" i="44"/>
  <c r="D49" i="44"/>
  <c r="D35" i="44"/>
  <c r="D19" i="44"/>
  <c r="D47" i="44"/>
  <c r="D33" i="44"/>
  <c r="D17" i="44"/>
  <c r="C47" i="44"/>
  <c r="D31" i="44"/>
  <c r="D15" i="44"/>
  <c r="D13" i="44"/>
  <c r="D45" i="44"/>
  <c r="D43" i="44"/>
  <c r="D27" i="44"/>
  <c r="D11" i="44"/>
  <c r="D29" i="44"/>
  <c r="D41" i="44"/>
  <c r="D25" i="44"/>
  <c r="D9" i="44"/>
  <c r="C43" i="44"/>
  <c r="C39" i="44"/>
  <c r="C33" i="44"/>
  <c r="C29" i="44"/>
  <c r="C25" i="44"/>
  <c r="C21" i="44"/>
  <c r="C19" i="44"/>
  <c r="C15" i="44"/>
  <c r="C13" i="44"/>
  <c r="C9" i="44"/>
  <c r="C7" i="44"/>
  <c r="C5" i="44"/>
  <c r="C3" i="44"/>
  <c r="B49" i="44"/>
  <c r="B47" i="44"/>
  <c r="B45" i="44"/>
  <c r="B43" i="44"/>
  <c r="B41" i="44"/>
  <c r="B39" i="44"/>
  <c r="B37" i="44"/>
  <c r="B35" i="44"/>
  <c r="B33" i="44"/>
  <c r="B31" i="44"/>
  <c r="B29" i="44"/>
  <c r="B27" i="44"/>
  <c r="B25" i="44"/>
  <c r="B23" i="44"/>
  <c r="B21" i="44"/>
  <c r="B19" i="44"/>
  <c r="B17" i="44"/>
  <c r="B15" i="44"/>
  <c r="B13" i="44"/>
  <c r="B11" i="44"/>
  <c r="B9" i="44"/>
  <c r="B7" i="44"/>
  <c r="B5" i="44"/>
  <c r="B3" i="44"/>
  <c r="A49" i="44"/>
  <c r="A47" i="44"/>
  <c r="A45" i="44"/>
  <c r="A43" i="44"/>
  <c r="A41" i="44"/>
  <c r="A39" i="44"/>
  <c r="A37" i="44"/>
  <c r="A35" i="44"/>
  <c r="A33" i="44"/>
  <c r="A31" i="44"/>
  <c r="A29" i="44"/>
  <c r="A27" i="44"/>
  <c r="A25" i="44"/>
  <c r="A23" i="44"/>
  <c r="A21" i="44"/>
  <c r="A19" i="44"/>
  <c r="A17" i="44"/>
  <c r="A15" i="44"/>
  <c r="A13" i="44"/>
  <c r="A11" i="44"/>
  <c r="A9" i="44"/>
  <c r="A7" i="44"/>
  <c r="A5" i="44"/>
  <c r="A3" i="44"/>
  <c r="D48" i="44"/>
  <c r="D46" i="44"/>
  <c r="D44" i="44"/>
  <c r="D42" i="44"/>
  <c r="D40" i="44"/>
  <c r="D38" i="44"/>
  <c r="D36" i="44"/>
  <c r="D34" i="44"/>
  <c r="D32" i="44"/>
  <c r="D30" i="44"/>
  <c r="D28" i="44"/>
  <c r="D26" i="44"/>
  <c r="D24" i="44"/>
  <c r="D22" i="44"/>
  <c r="D20" i="44"/>
  <c r="D18" i="44"/>
  <c r="D16" i="44"/>
  <c r="D14" i="44"/>
  <c r="D12" i="44"/>
  <c r="D10" i="44"/>
  <c r="D8" i="44"/>
  <c r="D6" i="44"/>
  <c r="D4" i="44"/>
  <c r="D2" i="44"/>
  <c r="D7" i="44"/>
  <c r="D5" i="44"/>
  <c r="D3" i="44"/>
  <c r="C49" i="44"/>
  <c r="C45" i="44"/>
  <c r="C41" i="44"/>
  <c r="C37" i="44"/>
  <c r="C35" i="44"/>
  <c r="C31" i="44"/>
  <c r="C27" i="44"/>
  <c r="C23" i="44"/>
  <c r="C17" i="44"/>
  <c r="C11" i="44"/>
  <c r="C48" i="44"/>
  <c r="C46" i="44"/>
  <c r="C44" i="44"/>
  <c r="C42" i="44"/>
  <c r="C40" i="44"/>
  <c r="C38" i="44"/>
  <c r="C36" i="44"/>
  <c r="C34" i="44"/>
  <c r="C32" i="44"/>
  <c r="C30" i="44"/>
  <c r="C28" i="44"/>
  <c r="C26" i="44"/>
  <c r="C24" i="44"/>
  <c r="C22" i="44"/>
  <c r="C20" i="44"/>
  <c r="C18" i="44"/>
  <c r="C16" i="44"/>
  <c r="C14" i="44"/>
  <c r="C12" i="44"/>
  <c r="C10" i="44"/>
  <c r="C8" i="44"/>
  <c r="C6" i="44"/>
  <c r="C4" i="44"/>
  <c r="C2" i="44"/>
  <c r="B48" i="44"/>
  <c r="B46" i="44"/>
  <c r="B44" i="44"/>
  <c r="B42" i="44"/>
  <c r="B40" i="44"/>
  <c r="B38" i="44"/>
  <c r="B36" i="44"/>
  <c r="B34" i="44"/>
  <c r="B32" i="44"/>
  <c r="B30" i="44"/>
  <c r="B28" i="44"/>
  <c r="B26" i="44"/>
  <c r="B24" i="44"/>
  <c r="B22" i="44"/>
  <c r="B20" i="44"/>
  <c r="B18" i="44"/>
  <c r="B16" i="44"/>
  <c r="B14" i="44"/>
  <c r="B12" i="44"/>
  <c r="B10" i="44"/>
  <c r="B8" i="44"/>
  <c r="B6" i="44"/>
  <c r="B4" i="44"/>
  <c r="B2" i="44"/>
  <c r="A48" i="44"/>
  <c r="A46" i="44"/>
  <c r="A44" i="44"/>
  <c r="A42" i="44"/>
  <c r="A40" i="44"/>
  <c r="A38" i="44"/>
  <c r="A36" i="44"/>
  <c r="A34" i="44"/>
  <c r="A32" i="44"/>
  <c r="A30" i="44"/>
  <c r="A28" i="44"/>
  <c r="A26" i="44"/>
  <c r="A24" i="44"/>
  <c r="A22" i="44"/>
  <c r="A20" i="44"/>
  <c r="A18" i="44"/>
  <c r="A16" i="44"/>
  <c r="A14" i="44"/>
  <c r="A12" i="44"/>
  <c r="A10" i="44"/>
  <c r="A8" i="44"/>
  <c r="A6" i="44"/>
  <c r="A4" i="44"/>
  <c r="B46" i="43"/>
  <c r="B40" i="43"/>
  <c r="B34" i="43"/>
  <c r="B30" i="43"/>
  <c r="B26" i="43"/>
  <c r="B20" i="43"/>
  <c r="B16" i="43"/>
  <c r="B12" i="43"/>
  <c r="B8" i="43"/>
  <c r="B2" i="43"/>
  <c r="A48" i="43"/>
  <c r="A40" i="43"/>
  <c r="A34" i="43"/>
  <c r="A28" i="43"/>
  <c r="A22" i="43"/>
  <c r="A16" i="43"/>
  <c r="A10" i="43"/>
  <c r="A4" i="43"/>
  <c r="D43" i="43"/>
  <c r="D39" i="43"/>
  <c r="D33" i="43"/>
  <c r="D31" i="43"/>
  <c r="D25" i="43"/>
  <c r="D23" i="43"/>
  <c r="D21" i="43"/>
  <c r="D19" i="43"/>
  <c r="D17" i="43"/>
  <c r="D15" i="43"/>
  <c r="D13" i="43"/>
  <c r="D11" i="43"/>
  <c r="D9" i="43"/>
  <c r="D7" i="43"/>
  <c r="D5" i="43"/>
  <c r="D3" i="43"/>
  <c r="C49" i="43"/>
  <c r="C47" i="43"/>
  <c r="C45" i="43"/>
  <c r="C43" i="43"/>
  <c r="C41" i="43"/>
  <c r="C39" i="43"/>
  <c r="C37" i="43"/>
  <c r="C35" i="43"/>
  <c r="C33" i="43"/>
  <c r="C31" i="43"/>
  <c r="C29" i="43"/>
  <c r="C27" i="43"/>
  <c r="C25" i="43"/>
  <c r="C23" i="43"/>
  <c r="C21" i="43"/>
  <c r="C19" i="43"/>
  <c r="C17" i="43"/>
  <c r="C15" i="43"/>
  <c r="C13" i="43"/>
  <c r="C11" i="43"/>
  <c r="C9" i="43"/>
  <c r="C7" i="43"/>
  <c r="C5" i="43"/>
  <c r="C3" i="43"/>
  <c r="B49" i="43"/>
  <c r="B47" i="43"/>
  <c r="B45" i="43"/>
  <c r="B43" i="43"/>
  <c r="B41" i="43"/>
  <c r="B39" i="43"/>
  <c r="B37" i="43"/>
  <c r="B35" i="43"/>
  <c r="B33" i="43"/>
  <c r="B31" i="43"/>
  <c r="B29" i="43"/>
  <c r="B27" i="43"/>
  <c r="B25" i="43"/>
  <c r="B23" i="43"/>
  <c r="B21" i="43"/>
  <c r="B19" i="43"/>
  <c r="B17" i="43"/>
  <c r="B15" i="43"/>
  <c r="B13" i="43"/>
  <c r="B11" i="43"/>
  <c r="B9" i="43"/>
  <c r="B7" i="43"/>
  <c r="B5" i="43"/>
  <c r="B3" i="43"/>
  <c r="A5" i="43"/>
  <c r="B44" i="43"/>
  <c r="B38" i="43"/>
  <c r="B32" i="43"/>
  <c r="B22" i="43"/>
  <c r="A44" i="43"/>
  <c r="A38" i="43"/>
  <c r="A32" i="43"/>
  <c r="A26" i="43"/>
  <c r="A20" i="43"/>
  <c r="A14" i="43"/>
  <c r="A8" i="43"/>
  <c r="A6" i="43"/>
  <c r="D49" i="43"/>
  <c r="D45" i="43"/>
  <c r="D41" i="43"/>
  <c r="D35" i="43"/>
  <c r="D27" i="43"/>
  <c r="A49" i="43"/>
  <c r="A45" i="43"/>
  <c r="A41" i="43"/>
  <c r="A37" i="43"/>
  <c r="A33" i="43"/>
  <c r="A31" i="43"/>
  <c r="A27" i="43"/>
  <c r="A23" i="43"/>
  <c r="A19" i="43"/>
  <c r="A15" i="43"/>
  <c r="A9" i="43"/>
  <c r="D48" i="43"/>
  <c r="D42" i="43"/>
  <c r="D38" i="43"/>
  <c r="D32" i="43"/>
  <c r="D28" i="43"/>
  <c r="D24" i="43"/>
  <c r="D20" i="43"/>
  <c r="D16" i="43"/>
  <c r="D14" i="43"/>
  <c r="D12" i="43"/>
  <c r="D8" i="43"/>
  <c r="D6" i="43"/>
  <c r="D4" i="43"/>
  <c r="D2" i="43"/>
  <c r="B48" i="43"/>
  <c r="B42" i="43"/>
  <c r="B36" i="43"/>
  <c r="B28" i="43"/>
  <c r="B24" i="43"/>
  <c r="B18" i="43"/>
  <c r="B14" i="43"/>
  <c r="B10" i="43"/>
  <c r="B6" i="43"/>
  <c r="B4" i="43"/>
  <c r="A46" i="43"/>
  <c r="A42" i="43"/>
  <c r="A36" i="43"/>
  <c r="A30" i="43"/>
  <c r="A24" i="43"/>
  <c r="A18" i="43"/>
  <c r="A12" i="43"/>
  <c r="A2" i="43"/>
  <c r="D47" i="43"/>
  <c r="D37" i="43"/>
  <c r="D29" i="43"/>
  <c r="A47" i="43"/>
  <c r="A43" i="43"/>
  <c r="A39" i="43"/>
  <c r="A35" i="43"/>
  <c r="A29" i="43"/>
  <c r="A25" i="43"/>
  <c r="A21" i="43"/>
  <c r="A17" i="43"/>
  <c r="A13" i="43"/>
  <c r="A11" i="43"/>
  <c r="A7" i="43"/>
  <c r="A3" i="43"/>
  <c r="D46" i="43"/>
  <c r="D44" i="43"/>
  <c r="D40" i="43"/>
  <c r="D36" i="43"/>
  <c r="D34" i="43"/>
  <c r="D30" i="43"/>
  <c r="D26" i="43"/>
  <c r="D22" i="43"/>
  <c r="D18" i="43"/>
  <c r="D10" i="43"/>
  <c r="C48" i="43"/>
  <c r="C46" i="43"/>
  <c r="C44" i="43"/>
  <c r="C42" i="43"/>
  <c r="C40" i="43"/>
  <c r="C38" i="43"/>
  <c r="C36" i="43"/>
  <c r="C34" i="43"/>
  <c r="C32" i="43"/>
  <c r="C30" i="43"/>
  <c r="C28" i="43"/>
  <c r="C26" i="43"/>
  <c r="C24" i="43"/>
  <c r="C22" i="43"/>
  <c r="C20" i="43"/>
  <c r="C18" i="43"/>
  <c r="C16" i="43"/>
  <c r="C14" i="43"/>
  <c r="C12" i="43"/>
  <c r="C10" i="43"/>
  <c r="C8" i="43"/>
  <c r="C6" i="43"/>
  <c r="C4" i="43"/>
  <c r="D47" i="42"/>
  <c r="D39" i="42"/>
  <c r="D29" i="42"/>
  <c r="D21" i="42"/>
  <c r="D11" i="42"/>
  <c r="C47" i="42"/>
  <c r="C37" i="42"/>
  <c r="C27" i="42"/>
  <c r="C25" i="42"/>
  <c r="C23" i="42"/>
  <c r="C21" i="42"/>
  <c r="C19" i="42"/>
  <c r="C17" i="42"/>
  <c r="C15" i="42"/>
  <c r="C13" i="42"/>
  <c r="C11" i="42"/>
  <c r="C9" i="42"/>
  <c r="C7" i="42"/>
  <c r="C5" i="42"/>
  <c r="C3" i="42"/>
  <c r="B49" i="42"/>
  <c r="B47" i="42"/>
  <c r="B45" i="42"/>
  <c r="B43" i="42"/>
  <c r="B41" i="42"/>
  <c r="B39" i="42"/>
  <c r="B37" i="42"/>
  <c r="B35" i="42"/>
  <c r="B33" i="42"/>
  <c r="B31" i="42"/>
  <c r="B29" i="42"/>
  <c r="B27" i="42"/>
  <c r="B25" i="42"/>
  <c r="B23" i="42"/>
  <c r="B21" i="42"/>
  <c r="B19" i="42"/>
  <c r="B17" i="42"/>
  <c r="B15" i="42"/>
  <c r="B13" i="42"/>
  <c r="B11" i="42"/>
  <c r="B9" i="42"/>
  <c r="B7" i="42"/>
  <c r="B5" i="42"/>
  <c r="B3" i="42"/>
  <c r="D43" i="42"/>
  <c r="D33" i="42"/>
  <c r="D23" i="42"/>
  <c r="D13" i="42"/>
  <c r="D5" i="42"/>
  <c r="C45" i="42"/>
  <c r="C35" i="42"/>
  <c r="A49" i="42"/>
  <c r="A43" i="42"/>
  <c r="A35" i="42"/>
  <c r="A27" i="42"/>
  <c r="A19" i="42"/>
  <c r="A3" i="42"/>
  <c r="D48" i="42"/>
  <c r="D46" i="42"/>
  <c r="D44" i="42"/>
  <c r="D42" i="42"/>
  <c r="D40" i="42"/>
  <c r="D38" i="42"/>
  <c r="D36" i="42"/>
  <c r="D34" i="42"/>
  <c r="D32" i="42"/>
  <c r="D30" i="42"/>
  <c r="D28" i="42"/>
  <c r="D26" i="42"/>
  <c r="D24" i="42"/>
  <c r="D22" i="42"/>
  <c r="D20" i="42"/>
  <c r="D18" i="42"/>
  <c r="D16" i="42"/>
  <c r="D14" i="42"/>
  <c r="D12" i="42"/>
  <c r="D10" i="42"/>
  <c r="D8" i="42"/>
  <c r="D6" i="42"/>
  <c r="D4" i="42"/>
  <c r="D2" i="42"/>
  <c r="D41" i="42"/>
  <c r="D31" i="42"/>
  <c r="D17" i="42"/>
  <c r="D7" i="42"/>
  <c r="C43" i="42"/>
  <c r="C31" i="42"/>
  <c r="A45" i="42"/>
  <c r="A37" i="42"/>
  <c r="A29" i="42"/>
  <c r="A23" i="42"/>
  <c r="A15" i="42"/>
  <c r="A5" i="42"/>
  <c r="C48" i="42"/>
  <c r="C46" i="42"/>
  <c r="C44" i="42"/>
  <c r="C42" i="42"/>
  <c r="C40" i="42"/>
  <c r="C38" i="42"/>
  <c r="C36" i="42"/>
  <c r="C34" i="42"/>
  <c r="C32" i="42"/>
  <c r="C30" i="42"/>
  <c r="C28" i="42"/>
  <c r="C26" i="42"/>
  <c r="C24" i="42"/>
  <c r="C22" i="42"/>
  <c r="C20" i="42"/>
  <c r="C18" i="42"/>
  <c r="C16" i="42"/>
  <c r="C14" i="42"/>
  <c r="C12" i="42"/>
  <c r="C10" i="42"/>
  <c r="C8" i="42"/>
  <c r="C6" i="42"/>
  <c r="C4" i="42"/>
  <c r="C2" i="42"/>
  <c r="D49" i="42"/>
  <c r="D37" i="42"/>
  <c r="D27" i="42"/>
  <c r="D19" i="42"/>
  <c r="D9" i="42"/>
  <c r="C49" i="42"/>
  <c r="C39" i="42"/>
  <c r="C33" i="42"/>
  <c r="A47" i="42"/>
  <c r="A39" i="42"/>
  <c r="A31" i="42"/>
  <c r="A21" i="42"/>
  <c r="A13" i="42"/>
  <c r="A7" i="42"/>
  <c r="B48" i="42"/>
  <c r="B46" i="42"/>
  <c r="B44" i="42"/>
  <c r="B42" i="42"/>
  <c r="B40" i="42"/>
  <c r="B38" i="42"/>
  <c r="B36" i="42"/>
  <c r="B34" i="42"/>
  <c r="B32" i="42"/>
  <c r="B30" i="42"/>
  <c r="B28" i="42"/>
  <c r="B26" i="42"/>
  <c r="B24" i="42"/>
  <c r="B22" i="42"/>
  <c r="B20" i="42"/>
  <c r="B18" i="42"/>
  <c r="B16" i="42"/>
  <c r="B14" i="42"/>
  <c r="B12" i="42"/>
  <c r="B10" i="42"/>
  <c r="B8" i="42"/>
  <c r="B6" i="42"/>
  <c r="B4" i="42"/>
  <c r="B2" i="42"/>
  <c r="D45" i="42"/>
  <c r="D35" i="42"/>
  <c r="D25" i="42"/>
  <c r="D15" i="42"/>
  <c r="D3" i="42"/>
  <c r="C41" i="42"/>
  <c r="C29" i="42"/>
  <c r="A41" i="42"/>
  <c r="A33" i="42"/>
  <c r="A25" i="42"/>
  <c r="A17" i="42"/>
  <c r="A11" i="42"/>
  <c r="A9" i="42"/>
  <c r="A48" i="42"/>
  <c r="A46" i="42"/>
  <c r="A44" i="42"/>
  <c r="A42" i="42"/>
  <c r="A40" i="42"/>
  <c r="A38" i="42"/>
  <c r="A36" i="42"/>
  <c r="A34" i="42"/>
  <c r="A32" i="42"/>
  <c r="A30" i="42"/>
  <c r="A28" i="42"/>
  <c r="A26" i="42"/>
  <c r="A24" i="42"/>
  <c r="A22" i="42"/>
  <c r="A20" i="42"/>
  <c r="A18" i="42"/>
  <c r="A16" i="42"/>
  <c r="A14" i="42"/>
  <c r="A12" i="42"/>
  <c r="A10" i="42"/>
  <c r="A8" i="42"/>
  <c r="A6" i="42"/>
  <c r="A4" i="42"/>
  <c r="D45" i="41"/>
  <c r="D35" i="41"/>
  <c r="D31" i="41"/>
  <c r="D27" i="41"/>
  <c r="D23" i="41"/>
  <c r="D19" i="41"/>
  <c r="D15" i="41"/>
  <c r="D11" i="41"/>
  <c r="D7" i="41"/>
  <c r="D3" i="41"/>
  <c r="C49" i="41"/>
  <c r="C47" i="41"/>
  <c r="C45" i="41"/>
  <c r="C43" i="41"/>
  <c r="C41" i="41"/>
  <c r="C39" i="41"/>
  <c r="C37" i="41"/>
  <c r="C35" i="41"/>
  <c r="C33" i="41"/>
  <c r="C31" i="41"/>
  <c r="C29" i="41"/>
  <c r="C27" i="41"/>
  <c r="C25" i="41"/>
  <c r="C23" i="41"/>
  <c r="C21" i="41"/>
  <c r="C19" i="41"/>
  <c r="C17" i="41"/>
  <c r="C15" i="41"/>
  <c r="C13" i="41"/>
  <c r="C11" i="41"/>
  <c r="C9" i="41"/>
  <c r="C7" i="41"/>
  <c r="C5" i="41"/>
  <c r="C3" i="41"/>
  <c r="D41" i="41"/>
  <c r="D33" i="41"/>
  <c r="D29" i="41"/>
  <c r="D25" i="41"/>
  <c r="D21" i="41"/>
  <c r="D17" i="41"/>
  <c r="D13" i="41"/>
  <c r="D9" i="41"/>
  <c r="D5" i="41"/>
  <c r="B49" i="41"/>
  <c r="B47" i="41"/>
  <c r="B45" i="41"/>
  <c r="B43" i="41"/>
  <c r="B41" i="41"/>
  <c r="B39" i="41"/>
  <c r="B37" i="41"/>
  <c r="B35" i="41"/>
  <c r="B33" i="41"/>
  <c r="B31" i="41"/>
  <c r="B29" i="41"/>
  <c r="B27" i="41"/>
  <c r="B25" i="41"/>
  <c r="B23" i="41"/>
  <c r="B21" i="41"/>
  <c r="B19" i="41"/>
  <c r="B17" i="41"/>
  <c r="B15" i="41"/>
  <c r="B13" i="41"/>
  <c r="B11" i="41"/>
  <c r="B9" i="41"/>
  <c r="B7" i="41"/>
  <c r="B5" i="41"/>
  <c r="B3" i="41"/>
  <c r="D47" i="41"/>
  <c r="A47" i="41"/>
  <c r="A39" i="41"/>
  <c r="A31" i="41"/>
  <c r="A23" i="41"/>
  <c r="A15" i="41"/>
  <c r="A3" i="41"/>
  <c r="D48" i="41"/>
  <c r="D46" i="41"/>
  <c r="D44" i="41"/>
  <c r="D42" i="41"/>
  <c r="D40" i="41"/>
  <c r="D38" i="41"/>
  <c r="D36" i="41"/>
  <c r="D34" i="41"/>
  <c r="D32" i="41"/>
  <c r="D30" i="41"/>
  <c r="D28" i="41"/>
  <c r="D26" i="41"/>
  <c r="D24" i="41"/>
  <c r="D22" i="41"/>
  <c r="D20" i="41"/>
  <c r="D18" i="41"/>
  <c r="D16" i="41"/>
  <c r="D14" i="41"/>
  <c r="D12" i="41"/>
  <c r="D10" i="41"/>
  <c r="D8" i="41"/>
  <c r="D6" i="41"/>
  <c r="D4" i="41"/>
  <c r="D2" i="41"/>
  <c r="D43" i="41"/>
  <c r="A45" i="41"/>
  <c r="A37" i="41"/>
  <c r="A29" i="41"/>
  <c r="A21" i="41"/>
  <c r="A17" i="41"/>
  <c r="A9" i="41"/>
  <c r="A5" i="41"/>
  <c r="C48" i="41"/>
  <c r="C46" i="41"/>
  <c r="C44" i="41"/>
  <c r="C42" i="41"/>
  <c r="C40" i="41"/>
  <c r="C38" i="41"/>
  <c r="C36" i="41"/>
  <c r="C34" i="41"/>
  <c r="C32" i="41"/>
  <c r="C30" i="41"/>
  <c r="C28" i="41"/>
  <c r="C26" i="41"/>
  <c r="C24" i="41"/>
  <c r="C22" i="41"/>
  <c r="C20" i="41"/>
  <c r="C18" i="41"/>
  <c r="C16" i="41"/>
  <c r="C14" i="41"/>
  <c r="C12" i="41"/>
  <c r="C10" i="41"/>
  <c r="C8" i="41"/>
  <c r="C6" i="41"/>
  <c r="C4" i="41"/>
  <c r="C2" i="41"/>
  <c r="D39" i="41"/>
  <c r="A49" i="41"/>
  <c r="A41" i="41"/>
  <c r="A33" i="41"/>
  <c r="A27" i="41"/>
  <c r="A19" i="41"/>
  <c r="A13" i="41"/>
  <c r="A7" i="41"/>
  <c r="B48" i="41"/>
  <c r="B46" i="41"/>
  <c r="B44" i="41"/>
  <c r="B42" i="41"/>
  <c r="B40" i="41"/>
  <c r="B38" i="41"/>
  <c r="B36" i="41"/>
  <c r="B34" i="41"/>
  <c r="B32" i="41"/>
  <c r="B30" i="41"/>
  <c r="B28" i="41"/>
  <c r="B26" i="41"/>
  <c r="B24" i="41"/>
  <c r="B22" i="41"/>
  <c r="B20" i="41"/>
  <c r="B18" i="41"/>
  <c r="B16" i="41"/>
  <c r="B14" i="41"/>
  <c r="B12" i="41"/>
  <c r="B10" i="41"/>
  <c r="B8" i="41"/>
  <c r="B6" i="41"/>
  <c r="B4" i="41"/>
  <c r="B2" i="41"/>
  <c r="D49" i="41"/>
  <c r="D37" i="41"/>
  <c r="A43" i="41"/>
  <c r="A35" i="41"/>
  <c r="A25" i="41"/>
  <c r="A11" i="41"/>
  <c r="A48" i="41"/>
  <c r="A46" i="41"/>
  <c r="A44" i="41"/>
  <c r="A42" i="41"/>
  <c r="A40" i="41"/>
  <c r="A38" i="41"/>
  <c r="A36" i="41"/>
  <c r="A34" i="41"/>
  <c r="A32" i="41"/>
  <c r="A30" i="41"/>
  <c r="A28" i="41"/>
  <c r="A26" i="41"/>
  <c r="A24" i="41"/>
  <c r="A22" i="41"/>
  <c r="A20" i="41"/>
  <c r="A18" i="41"/>
  <c r="A16" i="41"/>
  <c r="A14" i="41"/>
  <c r="A12" i="41"/>
  <c r="A10" i="41"/>
  <c r="A8" i="41"/>
  <c r="A6" i="41"/>
  <c r="A4" i="41"/>
  <c r="C45" i="40"/>
  <c r="C39" i="40"/>
  <c r="C33" i="40"/>
  <c r="C27" i="40"/>
  <c r="C21" i="40"/>
  <c r="C15" i="40"/>
  <c r="C9" i="40"/>
  <c r="C5" i="40"/>
  <c r="B45" i="40"/>
  <c r="B39" i="40"/>
  <c r="B35" i="40"/>
  <c r="B29" i="40"/>
  <c r="B25" i="40"/>
  <c r="B19" i="40"/>
  <c r="B15" i="40"/>
  <c r="B11" i="40"/>
  <c r="B7" i="40"/>
  <c r="B5" i="40"/>
  <c r="A47" i="40"/>
  <c r="A43" i="40"/>
  <c r="A39" i="40"/>
  <c r="A35" i="40"/>
  <c r="A31" i="40"/>
  <c r="A27" i="40"/>
  <c r="A23" i="40"/>
  <c r="A19" i="40"/>
  <c r="A15" i="40"/>
  <c r="A13" i="40"/>
  <c r="A9" i="40"/>
  <c r="A7" i="40"/>
  <c r="A5" i="40"/>
  <c r="A3" i="40"/>
  <c r="D48" i="40"/>
  <c r="D46" i="40"/>
  <c r="D44" i="40"/>
  <c r="D42" i="40"/>
  <c r="D40" i="40"/>
  <c r="D38" i="40"/>
  <c r="D36" i="40"/>
  <c r="D34" i="40"/>
  <c r="D32" i="40"/>
  <c r="D30" i="40"/>
  <c r="D28" i="40"/>
  <c r="D26" i="40"/>
  <c r="D24" i="40"/>
  <c r="D22" i="40"/>
  <c r="D20" i="40"/>
  <c r="D18" i="40"/>
  <c r="D16" i="40"/>
  <c r="D14" i="40"/>
  <c r="D12" i="40"/>
  <c r="D10" i="40"/>
  <c r="D8" i="40"/>
  <c r="D6" i="40"/>
  <c r="D4" i="40"/>
  <c r="D2" i="40"/>
  <c r="D47" i="40"/>
  <c r="D43" i="40"/>
  <c r="D39" i="40"/>
  <c r="D35" i="40"/>
  <c r="D31" i="40"/>
  <c r="D27" i="40"/>
  <c r="D23" i="40"/>
  <c r="D19" i="40"/>
  <c r="D15" i="40"/>
  <c r="D11" i="40"/>
  <c r="D7" i="40"/>
  <c r="D3" i="40"/>
  <c r="C47" i="40"/>
  <c r="C41" i="40"/>
  <c r="C35" i="40"/>
  <c r="C29" i="40"/>
  <c r="C23" i="40"/>
  <c r="C17" i="40"/>
  <c r="C13" i="40"/>
  <c r="C7" i="40"/>
  <c r="B49" i="40"/>
  <c r="B43" i="40"/>
  <c r="B37" i="40"/>
  <c r="B31" i="40"/>
  <c r="B27" i="40"/>
  <c r="B21" i="40"/>
  <c r="B17" i="40"/>
  <c r="B13" i="40"/>
  <c r="B9" i="40"/>
  <c r="B3" i="40"/>
  <c r="A49" i="40"/>
  <c r="A45" i="40"/>
  <c r="A41" i="40"/>
  <c r="A37" i="40"/>
  <c r="A33" i="40"/>
  <c r="A29" i="40"/>
  <c r="A25" i="40"/>
  <c r="A21" i="40"/>
  <c r="A17" i="40"/>
  <c r="A11" i="40"/>
  <c r="C48" i="40"/>
  <c r="C46" i="40"/>
  <c r="C44" i="40"/>
  <c r="C42" i="40"/>
  <c r="C40" i="40"/>
  <c r="C38" i="40"/>
  <c r="C36" i="40"/>
  <c r="C34" i="40"/>
  <c r="C32" i="40"/>
  <c r="C30" i="40"/>
  <c r="C28" i="40"/>
  <c r="C26" i="40"/>
  <c r="C24" i="40"/>
  <c r="C22" i="40"/>
  <c r="C20" i="40"/>
  <c r="C18" i="40"/>
  <c r="C16" i="40"/>
  <c r="C14" i="40"/>
  <c r="C12" i="40"/>
  <c r="C10" i="40"/>
  <c r="C8" i="40"/>
  <c r="C6" i="40"/>
  <c r="C4" i="40"/>
  <c r="C2" i="40"/>
  <c r="D49" i="40"/>
  <c r="D45" i="40"/>
  <c r="D41" i="40"/>
  <c r="D37" i="40"/>
  <c r="D33" i="40"/>
  <c r="D29" i="40"/>
  <c r="D25" i="40"/>
  <c r="D21" i="40"/>
  <c r="D17" i="40"/>
  <c r="D13" i="40"/>
  <c r="D9" i="40"/>
  <c r="D5" i="40"/>
  <c r="C49" i="40"/>
  <c r="C43" i="40"/>
  <c r="C37" i="40"/>
  <c r="C31" i="40"/>
  <c r="C25" i="40"/>
  <c r="C19" i="40"/>
  <c r="C11" i="40"/>
  <c r="C3" i="40"/>
  <c r="B47" i="40"/>
  <c r="B41" i="40"/>
  <c r="B33" i="40"/>
  <c r="B23" i="40"/>
  <c r="B48" i="40"/>
  <c r="B46" i="40"/>
  <c r="B44" i="40"/>
  <c r="B42" i="40"/>
  <c r="B40" i="40"/>
  <c r="B38" i="40"/>
  <c r="B36" i="40"/>
  <c r="B34" i="40"/>
  <c r="B32" i="40"/>
  <c r="B30" i="40"/>
  <c r="B28" i="40"/>
  <c r="B26" i="40"/>
  <c r="B24" i="40"/>
  <c r="B22" i="40"/>
  <c r="B20" i="40"/>
  <c r="B18" i="40"/>
  <c r="B16" i="40"/>
  <c r="B14" i="40"/>
  <c r="B12" i="40"/>
  <c r="B10" i="40"/>
  <c r="B8" i="40"/>
  <c r="B6" i="40"/>
  <c r="B4" i="40"/>
  <c r="B2" i="40"/>
  <c r="A48" i="40"/>
  <c r="A46" i="40"/>
  <c r="A44" i="40"/>
  <c r="A42" i="40"/>
  <c r="A40" i="40"/>
  <c r="A38" i="40"/>
  <c r="A36" i="40"/>
  <c r="A34" i="40"/>
  <c r="A32" i="40"/>
  <c r="A30" i="40"/>
  <c r="A28" i="40"/>
  <c r="A26" i="40"/>
  <c r="A24" i="40"/>
  <c r="A22" i="40"/>
  <c r="A20" i="40"/>
  <c r="A18" i="40"/>
  <c r="A16" i="40"/>
  <c r="A14" i="40"/>
  <c r="A12" i="40"/>
  <c r="A10" i="40"/>
  <c r="A8" i="40"/>
  <c r="A6" i="40"/>
  <c r="A4" i="40"/>
  <c r="I13" i="38"/>
  <c r="H13" i="38"/>
  <c r="G13" i="38"/>
  <c r="I7" i="38"/>
  <c r="H7" i="38"/>
  <c r="G7" i="38"/>
  <c r="B1" i="38"/>
  <c r="C1" i="38"/>
  <c r="D1" i="38"/>
  <c r="A2" i="38"/>
  <c r="B2" i="38"/>
  <c r="C2" i="38"/>
  <c r="D2" i="38"/>
  <c r="A3" i="38"/>
  <c r="B3" i="38"/>
  <c r="C3" i="38"/>
  <c r="D3" i="38"/>
  <c r="A4" i="38"/>
  <c r="B4" i="38"/>
  <c r="C4" i="38"/>
  <c r="D4" i="38"/>
  <c r="A5" i="38"/>
  <c r="B5" i="38"/>
  <c r="C5" i="38"/>
  <c r="D5" i="38"/>
  <c r="A6" i="38"/>
  <c r="B6" i="38"/>
  <c r="C6" i="38"/>
  <c r="D6" i="38"/>
  <c r="A7" i="38"/>
  <c r="B7" i="38"/>
  <c r="C7" i="38"/>
  <c r="D7" i="38"/>
  <c r="A8" i="38"/>
  <c r="B8" i="38"/>
  <c r="C8" i="38"/>
  <c r="D8" i="38"/>
  <c r="A9" i="38"/>
  <c r="B9" i="38"/>
  <c r="C9" i="38"/>
  <c r="D9" i="38"/>
  <c r="A10" i="38"/>
  <c r="B10" i="38"/>
  <c r="C10" i="38"/>
  <c r="D10" i="38"/>
  <c r="A11" i="38"/>
  <c r="B11" i="38"/>
  <c r="C11" i="38"/>
  <c r="D11" i="38"/>
  <c r="A12" i="38"/>
  <c r="B12" i="38"/>
  <c r="C12" i="38"/>
  <c r="D12" i="38"/>
  <c r="A13" i="38"/>
  <c r="B13" i="38"/>
  <c r="C13" i="38"/>
  <c r="D13" i="38"/>
  <c r="A14" i="38"/>
  <c r="B14" i="38"/>
  <c r="C14" i="38"/>
  <c r="D14" i="38"/>
  <c r="A15" i="38"/>
  <c r="B15" i="38"/>
  <c r="C15" i="38"/>
  <c r="D15" i="38"/>
  <c r="A16" i="38"/>
  <c r="B16" i="38"/>
  <c r="C16" i="38"/>
  <c r="D16" i="38"/>
  <c r="A17" i="38"/>
  <c r="B17" i="38"/>
  <c r="C17" i="38"/>
  <c r="D17" i="38"/>
  <c r="A18" i="38"/>
  <c r="B18" i="38"/>
  <c r="C18" i="38"/>
  <c r="D18" i="38"/>
  <c r="A19" i="38"/>
  <c r="B19" i="38"/>
  <c r="C19" i="38"/>
  <c r="D19" i="38"/>
  <c r="A20" i="38"/>
  <c r="B20" i="38"/>
  <c r="C20" i="38"/>
  <c r="D20" i="38"/>
  <c r="A21" i="38"/>
  <c r="B21" i="38"/>
  <c r="C21" i="38"/>
  <c r="D21" i="38"/>
  <c r="A22" i="38"/>
  <c r="B22" i="38"/>
  <c r="C22" i="38"/>
  <c r="D22" i="38"/>
  <c r="A23" i="38"/>
  <c r="B23" i="38"/>
  <c r="C23" i="38"/>
  <c r="D23" i="38"/>
  <c r="A24" i="38"/>
  <c r="B24" i="38"/>
  <c r="C24" i="38"/>
  <c r="D24" i="38"/>
  <c r="A25" i="38"/>
  <c r="B25" i="38"/>
  <c r="C25" i="38"/>
  <c r="D25" i="38"/>
  <c r="A26" i="38"/>
  <c r="B26" i="38"/>
  <c r="C26" i="38"/>
  <c r="D26" i="38"/>
  <c r="A27" i="38"/>
  <c r="B27" i="38"/>
  <c r="C27" i="38"/>
  <c r="D27" i="38"/>
  <c r="A28" i="38"/>
  <c r="B28" i="38"/>
  <c r="C28" i="38"/>
  <c r="D28" i="38"/>
  <c r="A29" i="38"/>
  <c r="B29" i="38"/>
  <c r="C29" i="38"/>
  <c r="D29" i="38"/>
  <c r="A30" i="38"/>
  <c r="B30" i="38"/>
  <c r="C30" i="38"/>
  <c r="D30" i="38"/>
  <c r="A31" i="38"/>
  <c r="B31" i="38"/>
  <c r="C31" i="38"/>
  <c r="D31" i="38"/>
  <c r="A32" i="38"/>
  <c r="B32" i="38"/>
  <c r="C32" i="38"/>
  <c r="D32" i="38"/>
  <c r="A33" i="38"/>
  <c r="B33" i="38"/>
  <c r="C33" i="38"/>
  <c r="D33" i="38"/>
  <c r="A34" i="38"/>
  <c r="B34" i="38"/>
  <c r="C34" i="38"/>
  <c r="D34" i="38"/>
  <c r="A35" i="38"/>
  <c r="B35" i="38"/>
  <c r="C35" i="38"/>
  <c r="D35" i="38"/>
  <c r="A36" i="38"/>
  <c r="B36" i="38"/>
  <c r="C36" i="38"/>
  <c r="D36" i="38"/>
  <c r="A37" i="38"/>
  <c r="B37" i="38"/>
  <c r="C37" i="38"/>
  <c r="D37" i="38"/>
  <c r="A38" i="38"/>
  <c r="B38" i="38"/>
  <c r="C38" i="38"/>
  <c r="D38" i="38"/>
  <c r="A39" i="38"/>
  <c r="B39" i="38"/>
  <c r="C39" i="38"/>
  <c r="D39" i="38"/>
  <c r="A40" i="38"/>
  <c r="B40" i="38"/>
  <c r="C40" i="38"/>
  <c r="D40" i="38"/>
  <c r="A41" i="38"/>
  <c r="B41" i="38"/>
  <c r="C41" i="38"/>
  <c r="D41" i="38"/>
  <c r="A42" i="38"/>
  <c r="B42" i="38"/>
  <c r="C42" i="38"/>
  <c r="D42" i="38"/>
  <c r="A43" i="38"/>
  <c r="B43" i="38"/>
  <c r="C43" i="38"/>
  <c r="D43" i="38"/>
  <c r="A44" i="38"/>
  <c r="B44" i="38"/>
  <c r="C44" i="38"/>
  <c r="D44" i="38"/>
  <c r="A45" i="38"/>
  <c r="B45" i="38"/>
  <c r="C45" i="38"/>
  <c r="D45" i="38"/>
  <c r="A46" i="38"/>
  <c r="B46" i="38"/>
  <c r="C46" i="38"/>
  <c r="D46" i="38"/>
  <c r="A47" i="38"/>
  <c r="B47" i="38"/>
  <c r="C47" i="38"/>
  <c r="D47" i="38"/>
  <c r="A48" i="38"/>
  <c r="B48" i="38"/>
  <c r="C48" i="38"/>
  <c r="D48" i="38"/>
  <c r="A49" i="38"/>
  <c r="B49" i="38"/>
  <c r="C49" i="38"/>
  <c r="D49" i="3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2" i="7"/>
  <c r="I7" i="36"/>
  <c r="I13" i="36" s="1"/>
  <c r="I13" i="35"/>
  <c r="I7" i="35"/>
  <c r="I7" i="34"/>
  <c r="I13" i="34" s="1"/>
  <c r="I13" i="33"/>
  <c r="I7" i="33"/>
  <c r="I13" i="32"/>
  <c r="I7" i="32"/>
  <c r="I13" i="31"/>
  <c r="I7" i="31"/>
  <c r="I7" i="30"/>
  <c r="I13" i="30" s="1"/>
  <c r="I13" i="29"/>
  <c r="I7" i="29"/>
  <c r="I7" i="28"/>
  <c r="I13" i="28" s="1"/>
  <c r="I7" i="27"/>
  <c r="I13" i="27" s="1"/>
  <c r="I13" i="26"/>
  <c r="I7" i="26"/>
  <c r="I7" i="25"/>
  <c r="I13" i="25" s="1"/>
  <c r="I7" i="24"/>
  <c r="I13" i="24" s="1"/>
  <c r="I7" i="23"/>
  <c r="I13" i="23" s="1"/>
  <c r="I7" i="22"/>
  <c r="I13" i="22" s="1"/>
  <c r="I13" i="21"/>
  <c r="I7" i="21"/>
  <c r="I7" i="20"/>
  <c r="I13" i="20" s="1"/>
  <c r="I7" i="19"/>
  <c r="I13" i="19" s="1"/>
  <c r="I13" i="18"/>
  <c r="I7" i="18"/>
  <c r="I13" i="17"/>
  <c r="I7" i="17"/>
  <c r="I7" i="16"/>
  <c r="I13" i="16" s="1"/>
  <c r="I13" i="15"/>
  <c r="I7" i="15"/>
  <c r="I13" i="14"/>
  <c r="I7" i="14"/>
  <c r="I13" i="13"/>
  <c r="I7" i="13"/>
  <c r="I7" i="12"/>
  <c r="I13" i="12" s="1"/>
  <c r="I7" i="11"/>
  <c r="I13" i="11" s="1"/>
  <c r="I7" i="10"/>
  <c r="I13" i="10" s="1"/>
  <c r="I7" i="9"/>
  <c r="I13" i="9" s="1"/>
  <c r="I7" i="8"/>
  <c r="I13" i="8" s="1"/>
  <c r="I7" i="7"/>
  <c r="I13" i="7" s="1"/>
  <c r="I7" i="6"/>
  <c r="I13" i="6" s="1"/>
  <c r="D3" i="36"/>
  <c r="D4" i="36"/>
  <c r="D5" i="36"/>
  <c r="D6" i="36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2" i="36"/>
  <c r="D3" i="35"/>
  <c r="D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2" i="35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2" i="34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2" i="33"/>
  <c r="D3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2" i="32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2" i="31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2" i="30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2" i="29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2" i="28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2" i="27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2" i="26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2" i="25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2" i="24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2" i="23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2" i="22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2" i="21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2" i="20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2" i="19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2" i="18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2" i="17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2" i="16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2" i="15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2" i="14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2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2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2" i="1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2" i="8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2" i="6"/>
  <c r="H7" i="36"/>
  <c r="H13" i="36" s="1"/>
  <c r="G7" i="36"/>
  <c r="G13" i="36" s="1"/>
  <c r="H7" i="35"/>
  <c r="H13" i="35" s="1"/>
  <c r="G7" i="35"/>
  <c r="G13" i="35" s="1"/>
  <c r="H7" i="34"/>
  <c r="H13" i="34" s="1"/>
  <c r="G7" i="34"/>
  <c r="G13" i="34" s="1"/>
  <c r="H7" i="33"/>
  <c r="H13" i="33" s="1"/>
  <c r="G7" i="33"/>
  <c r="G13" i="33" s="1"/>
  <c r="H7" i="32"/>
  <c r="H13" i="32" s="1"/>
  <c r="G7" i="32"/>
  <c r="G13" i="32" s="1"/>
  <c r="H7" i="31"/>
  <c r="H13" i="31" s="1"/>
  <c r="G7" i="31"/>
  <c r="G13" i="31" s="1"/>
  <c r="H7" i="30"/>
  <c r="H13" i="30" s="1"/>
  <c r="G7" i="30"/>
  <c r="G13" i="30" s="1"/>
  <c r="H7" i="29"/>
  <c r="H13" i="29" s="1"/>
  <c r="G7" i="29"/>
  <c r="G13" i="29" s="1"/>
  <c r="H7" i="28"/>
  <c r="H13" i="28" s="1"/>
  <c r="G7" i="28"/>
  <c r="G13" i="28" s="1"/>
  <c r="H7" i="27"/>
  <c r="H13" i="27" s="1"/>
  <c r="G7" i="27"/>
  <c r="G13" i="27" s="1"/>
  <c r="H7" i="26"/>
  <c r="H13" i="26" s="1"/>
  <c r="G7" i="26"/>
  <c r="G13" i="26" s="1"/>
  <c r="H7" i="25"/>
  <c r="H13" i="25" s="1"/>
  <c r="G7" i="25"/>
  <c r="G13" i="25" s="1"/>
  <c r="H7" i="24"/>
  <c r="H13" i="24" s="1"/>
  <c r="G7" i="24"/>
  <c r="G13" i="24" s="1"/>
  <c r="H7" i="23"/>
  <c r="H13" i="23" s="1"/>
  <c r="G7" i="23"/>
  <c r="G13" i="23" s="1"/>
  <c r="H7" i="22"/>
  <c r="H13" i="22" s="1"/>
  <c r="G7" i="22"/>
  <c r="G13" i="22" s="1"/>
  <c r="H7" i="21"/>
  <c r="H13" i="21" s="1"/>
  <c r="G7" i="21"/>
  <c r="G13" i="21" s="1"/>
  <c r="H7" i="20"/>
  <c r="H13" i="20" s="1"/>
  <c r="G7" i="20"/>
  <c r="G13" i="20" s="1"/>
  <c r="H7" i="19"/>
  <c r="H13" i="19" s="1"/>
  <c r="G7" i="19"/>
  <c r="G13" i="19" s="1"/>
  <c r="H7" i="18"/>
  <c r="H13" i="18" s="1"/>
  <c r="G7" i="18"/>
  <c r="G13" i="18" s="1"/>
  <c r="H7" i="17"/>
  <c r="H13" i="17" s="1"/>
  <c r="G7" i="17"/>
  <c r="G13" i="17" s="1"/>
  <c r="H7" i="16"/>
  <c r="H13" i="16" s="1"/>
  <c r="G7" i="16"/>
  <c r="G13" i="16" s="1"/>
  <c r="H7" i="15"/>
  <c r="H13" i="15" s="1"/>
  <c r="G7" i="15"/>
  <c r="G13" i="15" s="1"/>
  <c r="H7" i="14"/>
  <c r="H13" i="14" s="1"/>
  <c r="G7" i="14"/>
  <c r="G13" i="14" s="1"/>
  <c r="H7" i="13"/>
  <c r="H13" i="13" s="1"/>
  <c r="G7" i="13"/>
  <c r="G13" i="13" s="1"/>
  <c r="H7" i="12"/>
  <c r="H13" i="12" s="1"/>
  <c r="G7" i="12"/>
  <c r="G13" i="12" s="1"/>
  <c r="H7" i="11"/>
  <c r="H13" i="11" s="1"/>
  <c r="G7" i="11"/>
  <c r="G13" i="11" s="1"/>
  <c r="H7" i="10"/>
  <c r="H13" i="10" s="1"/>
  <c r="G7" i="10"/>
  <c r="G13" i="10" s="1"/>
  <c r="H7" i="9"/>
  <c r="H13" i="9" s="1"/>
  <c r="G7" i="9"/>
  <c r="G13" i="9" s="1"/>
  <c r="H7" i="8"/>
  <c r="H13" i="8" s="1"/>
  <c r="G7" i="8"/>
  <c r="G13" i="8" s="1"/>
  <c r="H7" i="7"/>
  <c r="H13" i="7" s="1"/>
  <c r="G7" i="7"/>
  <c r="G13" i="7" s="1"/>
  <c r="H7" i="6"/>
  <c r="H13" i="6" s="1"/>
  <c r="G7" i="6"/>
  <c r="G13" i="6" s="1"/>
  <c r="B3" i="36"/>
  <c r="C3" i="36"/>
  <c r="B4" i="36"/>
  <c r="C4" i="36"/>
  <c r="B5" i="36"/>
  <c r="C5" i="36"/>
  <c r="B6" i="36"/>
  <c r="C6" i="36"/>
  <c r="B7" i="36"/>
  <c r="C7" i="36"/>
  <c r="B8" i="36"/>
  <c r="C8" i="36"/>
  <c r="B9" i="36"/>
  <c r="C9" i="36"/>
  <c r="B10" i="36"/>
  <c r="C10" i="36"/>
  <c r="B11" i="36"/>
  <c r="C11" i="36"/>
  <c r="B12" i="36"/>
  <c r="C12" i="36"/>
  <c r="B13" i="36"/>
  <c r="C13" i="36"/>
  <c r="B14" i="36"/>
  <c r="C14" i="36"/>
  <c r="B15" i="36"/>
  <c r="C15" i="36"/>
  <c r="B16" i="36"/>
  <c r="C16" i="36"/>
  <c r="B17" i="36"/>
  <c r="C17" i="36"/>
  <c r="B18" i="36"/>
  <c r="C18" i="36"/>
  <c r="B19" i="36"/>
  <c r="C19" i="36"/>
  <c r="B20" i="36"/>
  <c r="C20" i="36"/>
  <c r="B21" i="36"/>
  <c r="C21" i="36"/>
  <c r="B22" i="36"/>
  <c r="C22" i="36"/>
  <c r="B23" i="36"/>
  <c r="C23" i="36"/>
  <c r="B24" i="36"/>
  <c r="C24" i="36"/>
  <c r="B25" i="36"/>
  <c r="C25" i="36"/>
  <c r="B26" i="36"/>
  <c r="C26" i="36"/>
  <c r="B27" i="36"/>
  <c r="C27" i="36"/>
  <c r="B28" i="36"/>
  <c r="C28" i="36"/>
  <c r="B29" i="36"/>
  <c r="C29" i="36"/>
  <c r="B30" i="36"/>
  <c r="C30" i="36"/>
  <c r="B31" i="36"/>
  <c r="C31" i="36"/>
  <c r="B32" i="36"/>
  <c r="C32" i="36"/>
  <c r="B33" i="36"/>
  <c r="C33" i="36"/>
  <c r="B34" i="36"/>
  <c r="C34" i="36"/>
  <c r="B35" i="36"/>
  <c r="C35" i="36"/>
  <c r="B36" i="36"/>
  <c r="C36" i="36"/>
  <c r="B37" i="36"/>
  <c r="C37" i="36"/>
  <c r="B38" i="36"/>
  <c r="C38" i="36"/>
  <c r="B39" i="36"/>
  <c r="C39" i="36"/>
  <c r="B40" i="36"/>
  <c r="C40" i="36"/>
  <c r="B41" i="36"/>
  <c r="C41" i="36"/>
  <c r="B42" i="36"/>
  <c r="C42" i="36"/>
  <c r="B43" i="36"/>
  <c r="C43" i="36"/>
  <c r="B44" i="36"/>
  <c r="C44" i="36"/>
  <c r="B45" i="36"/>
  <c r="C45" i="36"/>
  <c r="B46" i="36"/>
  <c r="C46" i="36"/>
  <c r="B47" i="36"/>
  <c r="C47" i="36"/>
  <c r="B48" i="36"/>
  <c r="C48" i="36"/>
  <c r="B49" i="36"/>
  <c r="C49" i="36"/>
  <c r="B2" i="36"/>
  <c r="C2" i="36"/>
  <c r="B3" i="35"/>
  <c r="C3" i="35"/>
  <c r="B4" i="35"/>
  <c r="C4" i="35"/>
  <c r="B5" i="35"/>
  <c r="C5" i="35"/>
  <c r="B6" i="35"/>
  <c r="C6" i="35"/>
  <c r="B7" i="35"/>
  <c r="C7" i="35"/>
  <c r="B8" i="35"/>
  <c r="C8" i="35"/>
  <c r="B9" i="35"/>
  <c r="C9" i="35"/>
  <c r="B10" i="35"/>
  <c r="C10" i="35"/>
  <c r="B11" i="35"/>
  <c r="C11" i="35"/>
  <c r="B12" i="35"/>
  <c r="C12" i="35"/>
  <c r="B13" i="35"/>
  <c r="C13" i="35"/>
  <c r="B14" i="35"/>
  <c r="C14" i="35"/>
  <c r="B15" i="35"/>
  <c r="C15" i="35"/>
  <c r="B16" i="35"/>
  <c r="C16" i="35"/>
  <c r="B17" i="35"/>
  <c r="C17" i="35"/>
  <c r="B18" i="35"/>
  <c r="C18" i="35"/>
  <c r="B19" i="35"/>
  <c r="C19" i="35"/>
  <c r="B20" i="35"/>
  <c r="C20" i="35"/>
  <c r="B21" i="35"/>
  <c r="C21" i="35"/>
  <c r="B22" i="35"/>
  <c r="C22" i="35"/>
  <c r="B23" i="35"/>
  <c r="C23" i="35"/>
  <c r="B24" i="35"/>
  <c r="C24" i="35"/>
  <c r="B25" i="35"/>
  <c r="C25" i="35"/>
  <c r="B26" i="35"/>
  <c r="C26" i="35"/>
  <c r="B27" i="35"/>
  <c r="C27" i="35"/>
  <c r="B28" i="35"/>
  <c r="C28" i="35"/>
  <c r="B29" i="35"/>
  <c r="C29" i="35"/>
  <c r="B30" i="35"/>
  <c r="C30" i="35"/>
  <c r="B31" i="35"/>
  <c r="C31" i="35"/>
  <c r="B32" i="35"/>
  <c r="C32" i="35"/>
  <c r="B33" i="35"/>
  <c r="C33" i="35"/>
  <c r="B34" i="35"/>
  <c r="C34" i="35"/>
  <c r="B35" i="35"/>
  <c r="C35" i="35"/>
  <c r="B36" i="35"/>
  <c r="C36" i="35"/>
  <c r="B37" i="35"/>
  <c r="C37" i="35"/>
  <c r="B38" i="35"/>
  <c r="C38" i="35"/>
  <c r="B39" i="35"/>
  <c r="C39" i="35"/>
  <c r="B40" i="35"/>
  <c r="C40" i="35"/>
  <c r="B41" i="35"/>
  <c r="C41" i="35"/>
  <c r="B42" i="35"/>
  <c r="C42" i="35"/>
  <c r="B43" i="35"/>
  <c r="C43" i="35"/>
  <c r="B44" i="35"/>
  <c r="C44" i="35"/>
  <c r="B45" i="35"/>
  <c r="C45" i="35"/>
  <c r="B46" i="35"/>
  <c r="C46" i="35"/>
  <c r="B47" i="35"/>
  <c r="C47" i="35"/>
  <c r="B48" i="35"/>
  <c r="C48" i="35"/>
  <c r="B49" i="35"/>
  <c r="C49" i="35"/>
  <c r="B2" i="35"/>
  <c r="C2" i="35"/>
  <c r="B3" i="34"/>
  <c r="C3" i="34"/>
  <c r="B4" i="34"/>
  <c r="C4" i="34"/>
  <c r="B5" i="34"/>
  <c r="C5" i="34"/>
  <c r="B6" i="34"/>
  <c r="C6" i="34"/>
  <c r="B7" i="34"/>
  <c r="C7" i="34"/>
  <c r="B8" i="34"/>
  <c r="C8" i="34"/>
  <c r="B9" i="34"/>
  <c r="C9" i="34"/>
  <c r="B10" i="34"/>
  <c r="C10" i="34"/>
  <c r="B11" i="34"/>
  <c r="C11" i="34"/>
  <c r="B12" i="34"/>
  <c r="C12" i="34"/>
  <c r="B13" i="34"/>
  <c r="C13" i="34"/>
  <c r="B14" i="34"/>
  <c r="C14" i="34"/>
  <c r="B15" i="34"/>
  <c r="C15" i="34"/>
  <c r="B16" i="34"/>
  <c r="C16" i="34"/>
  <c r="B17" i="34"/>
  <c r="C17" i="34"/>
  <c r="B18" i="34"/>
  <c r="C18" i="34"/>
  <c r="B19" i="34"/>
  <c r="C19" i="34"/>
  <c r="B20" i="34"/>
  <c r="C20" i="34"/>
  <c r="B21" i="34"/>
  <c r="C21" i="34"/>
  <c r="B22" i="34"/>
  <c r="C22" i="34"/>
  <c r="B23" i="34"/>
  <c r="C23" i="34"/>
  <c r="B24" i="34"/>
  <c r="C24" i="34"/>
  <c r="B25" i="34"/>
  <c r="C25" i="34"/>
  <c r="B26" i="34"/>
  <c r="C26" i="34"/>
  <c r="B27" i="34"/>
  <c r="C27" i="34"/>
  <c r="B28" i="34"/>
  <c r="C28" i="34"/>
  <c r="B29" i="34"/>
  <c r="C29" i="34"/>
  <c r="B30" i="34"/>
  <c r="C30" i="34"/>
  <c r="B31" i="34"/>
  <c r="C31" i="34"/>
  <c r="B32" i="34"/>
  <c r="C32" i="34"/>
  <c r="B33" i="34"/>
  <c r="C33" i="34"/>
  <c r="B34" i="34"/>
  <c r="C34" i="34"/>
  <c r="B35" i="34"/>
  <c r="C35" i="34"/>
  <c r="B36" i="34"/>
  <c r="C36" i="34"/>
  <c r="B37" i="34"/>
  <c r="C37" i="34"/>
  <c r="B38" i="34"/>
  <c r="C38" i="34"/>
  <c r="B39" i="34"/>
  <c r="C39" i="34"/>
  <c r="B40" i="34"/>
  <c r="C40" i="34"/>
  <c r="B41" i="34"/>
  <c r="C41" i="34"/>
  <c r="B42" i="34"/>
  <c r="C42" i="34"/>
  <c r="B43" i="34"/>
  <c r="C43" i="34"/>
  <c r="B44" i="34"/>
  <c r="C44" i="34"/>
  <c r="B45" i="34"/>
  <c r="C45" i="34"/>
  <c r="B46" i="34"/>
  <c r="C46" i="34"/>
  <c r="B47" i="34"/>
  <c r="C47" i="34"/>
  <c r="B48" i="34"/>
  <c r="C48" i="34"/>
  <c r="B49" i="34"/>
  <c r="C49" i="34"/>
  <c r="B2" i="34"/>
  <c r="C2" i="34"/>
  <c r="B3" i="33"/>
  <c r="C3" i="33"/>
  <c r="B4" i="33"/>
  <c r="C4" i="33"/>
  <c r="B5" i="33"/>
  <c r="C5" i="33"/>
  <c r="B6" i="33"/>
  <c r="C6" i="33"/>
  <c r="B7" i="33"/>
  <c r="C7" i="33"/>
  <c r="B8" i="33"/>
  <c r="C8" i="33"/>
  <c r="B9" i="33"/>
  <c r="C9" i="33"/>
  <c r="B10" i="33"/>
  <c r="C10" i="33"/>
  <c r="B11" i="33"/>
  <c r="C11" i="33"/>
  <c r="B12" i="33"/>
  <c r="C12" i="33"/>
  <c r="B13" i="33"/>
  <c r="C13" i="33"/>
  <c r="B14" i="33"/>
  <c r="C14" i="33"/>
  <c r="B15" i="33"/>
  <c r="C15" i="33"/>
  <c r="B16" i="33"/>
  <c r="C16" i="33"/>
  <c r="B17" i="33"/>
  <c r="C17" i="33"/>
  <c r="B18" i="33"/>
  <c r="C18" i="33"/>
  <c r="B19" i="33"/>
  <c r="C19" i="33"/>
  <c r="B20" i="33"/>
  <c r="C20" i="33"/>
  <c r="B21" i="33"/>
  <c r="C21" i="33"/>
  <c r="B22" i="33"/>
  <c r="C22" i="33"/>
  <c r="B23" i="33"/>
  <c r="C23" i="33"/>
  <c r="B24" i="33"/>
  <c r="C24" i="33"/>
  <c r="B25" i="33"/>
  <c r="C25" i="33"/>
  <c r="B26" i="33"/>
  <c r="C26" i="33"/>
  <c r="B27" i="33"/>
  <c r="C27" i="33"/>
  <c r="B28" i="33"/>
  <c r="C28" i="33"/>
  <c r="B29" i="33"/>
  <c r="C29" i="33"/>
  <c r="B30" i="33"/>
  <c r="C30" i="33"/>
  <c r="B31" i="33"/>
  <c r="C31" i="33"/>
  <c r="B32" i="33"/>
  <c r="C32" i="33"/>
  <c r="B33" i="33"/>
  <c r="C33" i="33"/>
  <c r="B34" i="33"/>
  <c r="C34" i="33"/>
  <c r="B35" i="33"/>
  <c r="C35" i="33"/>
  <c r="B36" i="33"/>
  <c r="C36" i="33"/>
  <c r="B37" i="33"/>
  <c r="C37" i="33"/>
  <c r="B38" i="33"/>
  <c r="C38" i="33"/>
  <c r="B39" i="33"/>
  <c r="C39" i="33"/>
  <c r="B40" i="33"/>
  <c r="C40" i="33"/>
  <c r="B41" i="33"/>
  <c r="C41" i="33"/>
  <c r="B42" i="33"/>
  <c r="C42" i="33"/>
  <c r="B43" i="33"/>
  <c r="C43" i="33"/>
  <c r="B44" i="33"/>
  <c r="C44" i="33"/>
  <c r="B45" i="33"/>
  <c r="C45" i="33"/>
  <c r="B46" i="33"/>
  <c r="C46" i="33"/>
  <c r="B47" i="33"/>
  <c r="C47" i="33"/>
  <c r="B48" i="33"/>
  <c r="C48" i="33"/>
  <c r="B49" i="33"/>
  <c r="C49" i="33"/>
  <c r="B2" i="33"/>
  <c r="C2" i="33"/>
  <c r="B3" i="32"/>
  <c r="C3" i="32"/>
  <c r="B4" i="32"/>
  <c r="C4" i="32"/>
  <c r="B5" i="32"/>
  <c r="C5" i="32"/>
  <c r="B6" i="32"/>
  <c r="C6" i="32"/>
  <c r="B7" i="32"/>
  <c r="C7" i="32"/>
  <c r="B8" i="32"/>
  <c r="C8" i="32"/>
  <c r="B9" i="32"/>
  <c r="C9" i="32"/>
  <c r="B10" i="32"/>
  <c r="C10" i="32"/>
  <c r="B11" i="32"/>
  <c r="C11" i="32"/>
  <c r="B12" i="32"/>
  <c r="C12" i="32"/>
  <c r="B13" i="32"/>
  <c r="C13" i="32"/>
  <c r="B14" i="32"/>
  <c r="C14" i="32"/>
  <c r="B15" i="32"/>
  <c r="C15" i="32"/>
  <c r="B16" i="32"/>
  <c r="C16" i="32"/>
  <c r="B17" i="32"/>
  <c r="C17" i="32"/>
  <c r="B18" i="32"/>
  <c r="C18" i="32"/>
  <c r="B19" i="32"/>
  <c r="C19" i="32"/>
  <c r="B20" i="32"/>
  <c r="C20" i="32"/>
  <c r="B21" i="32"/>
  <c r="C21" i="32"/>
  <c r="B22" i="32"/>
  <c r="C22" i="32"/>
  <c r="B23" i="32"/>
  <c r="C23" i="32"/>
  <c r="B24" i="32"/>
  <c r="C24" i="32"/>
  <c r="B25" i="32"/>
  <c r="C25" i="32"/>
  <c r="B26" i="32"/>
  <c r="C26" i="32"/>
  <c r="B27" i="32"/>
  <c r="C27" i="32"/>
  <c r="B28" i="32"/>
  <c r="C28" i="32"/>
  <c r="B29" i="32"/>
  <c r="C29" i="32"/>
  <c r="B30" i="32"/>
  <c r="C30" i="32"/>
  <c r="B31" i="32"/>
  <c r="C31" i="32"/>
  <c r="B32" i="32"/>
  <c r="C32" i="32"/>
  <c r="B33" i="32"/>
  <c r="C33" i="32"/>
  <c r="B34" i="32"/>
  <c r="C34" i="32"/>
  <c r="B35" i="32"/>
  <c r="C35" i="32"/>
  <c r="B36" i="32"/>
  <c r="C36" i="32"/>
  <c r="B37" i="32"/>
  <c r="C37" i="32"/>
  <c r="B38" i="32"/>
  <c r="C38" i="32"/>
  <c r="B39" i="32"/>
  <c r="C39" i="32"/>
  <c r="B40" i="32"/>
  <c r="C40" i="32"/>
  <c r="B41" i="32"/>
  <c r="C41" i="32"/>
  <c r="B42" i="32"/>
  <c r="C42" i="32"/>
  <c r="B43" i="32"/>
  <c r="C43" i="32"/>
  <c r="B44" i="32"/>
  <c r="C44" i="32"/>
  <c r="B45" i="32"/>
  <c r="C45" i="32"/>
  <c r="B46" i="32"/>
  <c r="C46" i="32"/>
  <c r="B47" i="32"/>
  <c r="C47" i="32"/>
  <c r="B48" i="32"/>
  <c r="C48" i="32"/>
  <c r="B49" i="32"/>
  <c r="C49" i="32"/>
  <c r="B2" i="32"/>
  <c r="C2" i="32"/>
  <c r="B3" i="31"/>
  <c r="C3" i="31"/>
  <c r="B4" i="31"/>
  <c r="C4" i="31"/>
  <c r="B5" i="31"/>
  <c r="C5" i="31"/>
  <c r="B6" i="31"/>
  <c r="C6" i="31"/>
  <c r="B7" i="31"/>
  <c r="C7" i="31"/>
  <c r="B8" i="31"/>
  <c r="C8" i="31"/>
  <c r="B9" i="31"/>
  <c r="C9" i="31"/>
  <c r="B10" i="31"/>
  <c r="C10" i="31"/>
  <c r="B11" i="31"/>
  <c r="C11" i="31"/>
  <c r="B12" i="31"/>
  <c r="C12" i="31"/>
  <c r="B13" i="31"/>
  <c r="C13" i="31"/>
  <c r="B14" i="31"/>
  <c r="C14" i="31"/>
  <c r="B15" i="31"/>
  <c r="C15" i="31"/>
  <c r="B16" i="31"/>
  <c r="C16" i="31"/>
  <c r="B17" i="31"/>
  <c r="C17" i="31"/>
  <c r="B18" i="31"/>
  <c r="C18" i="31"/>
  <c r="B19" i="31"/>
  <c r="C19" i="31"/>
  <c r="B20" i="31"/>
  <c r="C20" i="31"/>
  <c r="B21" i="31"/>
  <c r="C21" i="31"/>
  <c r="B22" i="31"/>
  <c r="C22" i="31"/>
  <c r="B23" i="31"/>
  <c r="C23" i="31"/>
  <c r="B24" i="31"/>
  <c r="C24" i="31"/>
  <c r="B25" i="31"/>
  <c r="C25" i="31"/>
  <c r="B26" i="31"/>
  <c r="C26" i="31"/>
  <c r="B27" i="31"/>
  <c r="C27" i="31"/>
  <c r="B28" i="31"/>
  <c r="C28" i="31"/>
  <c r="B29" i="31"/>
  <c r="C29" i="31"/>
  <c r="B30" i="31"/>
  <c r="C30" i="31"/>
  <c r="B31" i="31"/>
  <c r="C31" i="31"/>
  <c r="B32" i="31"/>
  <c r="C32" i="31"/>
  <c r="B33" i="31"/>
  <c r="C33" i="31"/>
  <c r="B34" i="31"/>
  <c r="C34" i="31"/>
  <c r="B35" i="31"/>
  <c r="C35" i="31"/>
  <c r="B36" i="31"/>
  <c r="C36" i="31"/>
  <c r="B37" i="31"/>
  <c r="C37" i="31"/>
  <c r="B38" i="31"/>
  <c r="C38" i="31"/>
  <c r="B39" i="31"/>
  <c r="C39" i="31"/>
  <c r="B40" i="31"/>
  <c r="C40" i="31"/>
  <c r="B41" i="31"/>
  <c r="C41" i="31"/>
  <c r="B42" i="31"/>
  <c r="C42" i="31"/>
  <c r="B43" i="31"/>
  <c r="C43" i="31"/>
  <c r="B44" i="31"/>
  <c r="C44" i="31"/>
  <c r="B45" i="31"/>
  <c r="C45" i="31"/>
  <c r="B46" i="31"/>
  <c r="C46" i="31"/>
  <c r="B47" i="31"/>
  <c r="C47" i="31"/>
  <c r="B48" i="31"/>
  <c r="C48" i="31"/>
  <c r="B49" i="31"/>
  <c r="C49" i="31"/>
  <c r="B2" i="31"/>
  <c r="C2" i="31"/>
  <c r="B3" i="30"/>
  <c r="C3" i="30"/>
  <c r="B4" i="30"/>
  <c r="C4" i="30"/>
  <c r="B5" i="30"/>
  <c r="C5" i="30"/>
  <c r="B6" i="30"/>
  <c r="C6" i="30"/>
  <c r="B7" i="30"/>
  <c r="C7" i="30"/>
  <c r="B8" i="30"/>
  <c r="C8" i="30"/>
  <c r="B9" i="30"/>
  <c r="C9" i="30"/>
  <c r="B10" i="30"/>
  <c r="C10" i="30"/>
  <c r="B11" i="30"/>
  <c r="C11" i="30"/>
  <c r="B12" i="30"/>
  <c r="C12" i="30"/>
  <c r="B13" i="30"/>
  <c r="C13" i="30"/>
  <c r="B14" i="30"/>
  <c r="C14" i="30"/>
  <c r="B15" i="30"/>
  <c r="C15" i="30"/>
  <c r="B16" i="30"/>
  <c r="C16" i="30"/>
  <c r="B17" i="30"/>
  <c r="C17" i="30"/>
  <c r="B18" i="30"/>
  <c r="C18" i="30"/>
  <c r="B19" i="30"/>
  <c r="C19" i="30"/>
  <c r="B20" i="30"/>
  <c r="C20" i="30"/>
  <c r="B21" i="30"/>
  <c r="C21" i="30"/>
  <c r="B22" i="30"/>
  <c r="C22" i="30"/>
  <c r="B23" i="30"/>
  <c r="C23" i="30"/>
  <c r="B24" i="30"/>
  <c r="C24" i="30"/>
  <c r="B25" i="30"/>
  <c r="C25" i="30"/>
  <c r="B26" i="30"/>
  <c r="C26" i="30"/>
  <c r="B27" i="30"/>
  <c r="C27" i="30"/>
  <c r="B28" i="30"/>
  <c r="C28" i="30"/>
  <c r="B29" i="30"/>
  <c r="C29" i="30"/>
  <c r="B30" i="30"/>
  <c r="C30" i="30"/>
  <c r="B31" i="30"/>
  <c r="C31" i="30"/>
  <c r="B32" i="30"/>
  <c r="C32" i="30"/>
  <c r="B33" i="30"/>
  <c r="C33" i="30"/>
  <c r="B34" i="30"/>
  <c r="C34" i="30"/>
  <c r="B35" i="30"/>
  <c r="C35" i="30"/>
  <c r="B36" i="30"/>
  <c r="C36" i="30"/>
  <c r="B37" i="30"/>
  <c r="C37" i="30"/>
  <c r="B38" i="30"/>
  <c r="C38" i="30"/>
  <c r="B39" i="30"/>
  <c r="C39" i="30"/>
  <c r="B40" i="30"/>
  <c r="C40" i="30"/>
  <c r="B41" i="30"/>
  <c r="C41" i="30"/>
  <c r="B42" i="30"/>
  <c r="C42" i="30"/>
  <c r="B43" i="30"/>
  <c r="C43" i="30"/>
  <c r="B44" i="30"/>
  <c r="C44" i="30"/>
  <c r="B45" i="30"/>
  <c r="C45" i="30"/>
  <c r="B46" i="30"/>
  <c r="C46" i="30"/>
  <c r="B47" i="30"/>
  <c r="C47" i="30"/>
  <c r="B48" i="30"/>
  <c r="C48" i="30"/>
  <c r="B49" i="30"/>
  <c r="C49" i="30"/>
  <c r="B2" i="30"/>
  <c r="C2" i="30"/>
  <c r="B3" i="29"/>
  <c r="C3" i="29"/>
  <c r="B4" i="29"/>
  <c r="C4" i="29"/>
  <c r="B5" i="29"/>
  <c r="C5" i="29"/>
  <c r="B6" i="29"/>
  <c r="C6" i="29"/>
  <c r="B7" i="29"/>
  <c r="C7" i="29"/>
  <c r="B8" i="29"/>
  <c r="C8" i="29"/>
  <c r="B9" i="29"/>
  <c r="C9" i="29"/>
  <c r="B10" i="29"/>
  <c r="C10" i="29"/>
  <c r="B11" i="29"/>
  <c r="C11" i="29"/>
  <c r="B12" i="29"/>
  <c r="C12" i="29"/>
  <c r="B13" i="29"/>
  <c r="C13" i="29"/>
  <c r="B14" i="29"/>
  <c r="C14" i="29"/>
  <c r="B15" i="29"/>
  <c r="C15" i="29"/>
  <c r="B16" i="29"/>
  <c r="C16" i="29"/>
  <c r="B17" i="29"/>
  <c r="C17" i="29"/>
  <c r="B18" i="29"/>
  <c r="C18" i="29"/>
  <c r="B19" i="29"/>
  <c r="C19" i="29"/>
  <c r="B20" i="29"/>
  <c r="C20" i="29"/>
  <c r="B21" i="29"/>
  <c r="C21" i="29"/>
  <c r="B22" i="29"/>
  <c r="C22" i="29"/>
  <c r="B23" i="29"/>
  <c r="C23" i="29"/>
  <c r="B24" i="29"/>
  <c r="C24" i="29"/>
  <c r="B25" i="29"/>
  <c r="C25" i="29"/>
  <c r="B26" i="29"/>
  <c r="C26" i="29"/>
  <c r="B27" i="29"/>
  <c r="C27" i="29"/>
  <c r="B28" i="29"/>
  <c r="C28" i="29"/>
  <c r="B29" i="29"/>
  <c r="C29" i="29"/>
  <c r="B30" i="29"/>
  <c r="C30" i="29"/>
  <c r="B31" i="29"/>
  <c r="C31" i="29"/>
  <c r="B32" i="29"/>
  <c r="C32" i="29"/>
  <c r="B33" i="29"/>
  <c r="C33" i="29"/>
  <c r="B34" i="29"/>
  <c r="C34" i="29"/>
  <c r="B35" i="29"/>
  <c r="C35" i="29"/>
  <c r="B36" i="29"/>
  <c r="C36" i="29"/>
  <c r="B37" i="29"/>
  <c r="C37" i="29"/>
  <c r="B38" i="29"/>
  <c r="C38" i="29"/>
  <c r="B39" i="29"/>
  <c r="C39" i="29"/>
  <c r="B40" i="29"/>
  <c r="C40" i="29"/>
  <c r="B41" i="29"/>
  <c r="C41" i="29"/>
  <c r="B42" i="29"/>
  <c r="C42" i="29"/>
  <c r="B43" i="29"/>
  <c r="C43" i="29"/>
  <c r="B44" i="29"/>
  <c r="C44" i="29"/>
  <c r="B45" i="29"/>
  <c r="C45" i="29"/>
  <c r="B46" i="29"/>
  <c r="C46" i="29"/>
  <c r="B47" i="29"/>
  <c r="C47" i="29"/>
  <c r="B48" i="29"/>
  <c r="C48" i="29"/>
  <c r="B49" i="29"/>
  <c r="C49" i="29"/>
  <c r="B2" i="29"/>
  <c r="C2" i="29"/>
  <c r="B3" i="28"/>
  <c r="C3" i="28"/>
  <c r="B4" i="28"/>
  <c r="C4" i="28"/>
  <c r="B5" i="28"/>
  <c r="C5" i="28"/>
  <c r="B6" i="28"/>
  <c r="C6" i="28"/>
  <c r="B7" i="28"/>
  <c r="C7" i="28"/>
  <c r="B8" i="28"/>
  <c r="C8" i="28"/>
  <c r="B9" i="28"/>
  <c r="C9" i="28"/>
  <c r="B10" i="28"/>
  <c r="C10" i="28"/>
  <c r="B11" i="28"/>
  <c r="C11" i="28"/>
  <c r="B12" i="28"/>
  <c r="C12" i="28"/>
  <c r="B13" i="28"/>
  <c r="C13" i="28"/>
  <c r="B14" i="28"/>
  <c r="C14" i="28"/>
  <c r="B15" i="28"/>
  <c r="C15" i="28"/>
  <c r="B16" i="28"/>
  <c r="C16" i="28"/>
  <c r="B17" i="28"/>
  <c r="C17" i="28"/>
  <c r="B18" i="28"/>
  <c r="C18" i="28"/>
  <c r="B19" i="28"/>
  <c r="C19" i="28"/>
  <c r="B20" i="28"/>
  <c r="C20" i="28"/>
  <c r="B21" i="28"/>
  <c r="C21" i="28"/>
  <c r="B22" i="28"/>
  <c r="C22" i="28"/>
  <c r="B23" i="28"/>
  <c r="C23" i="28"/>
  <c r="B24" i="28"/>
  <c r="C24" i="28"/>
  <c r="B25" i="28"/>
  <c r="C25" i="28"/>
  <c r="B26" i="28"/>
  <c r="C26" i="28"/>
  <c r="B27" i="28"/>
  <c r="C27" i="28"/>
  <c r="B28" i="28"/>
  <c r="C28" i="28"/>
  <c r="B29" i="28"/>
  <c r="C29" i="28"/>
  <c r="B30" i="28"/>
  <c r="C30" i="28"/>
  <c r="B31" i="28"/>
  <c r="C31" i="28"/>
  <c r="B32" i="28"/>
  <c r="C32" i="28"/>
  <c r="B33" i="28"/>
  <c r="C33" i="28"/>
  <c r="B34" i="28"/>
  <c r="C34" i="28"/>
  <c r="B35" i="28"/>
  <c r="C35" i="28"/>
  <c r="B36" i="28"/>
  <c r="C36" i="28"/>
  <c r="B37" i="28"/>
  <c r="C37" i="28"/>
  <c r="B38" i="28"/>
  <c r="C38" i="28"/>
  <c r="B39" i="28"/>
  <c r="C39" i="28"/>
  <c r="B40" i="28"/>
  <c r="C40" i="28"/>
  <c r="B41" i="28"/>
  <c r="C41" i="28"/>
  <c r="B42" i="28"/>
  <c r="C42" i="28"/>
  <c r="B43" i="28"/>
  <c r="C43" i="28"/>
  <c r="B44" i="28"/>
  <c r="C44" i="28"/>
  <c r="B45" i="28"/>
  <c r="C45" i="28"/>
  <c r="B46" i="28"/>
  <c r="C46" i="28"/>
  <c r="B47" i="28"/>
  <c r="C47" i="28"/>
  <c r="B48" i="28"/>
  <c r="C48" i="28"/>
  <c r="B49" i="28"/>
  <c r="C49" i="28"/>
  <c r="B2" i="28"/>
  <c r="C2" i="28"/>
  <c r="B3" i="27"/>
  <c r="C3" i="27"/>
  <c r="B4" i="27"/>
  <c r="C4" i="27"/>
  <c r="B5" i="27"/>
  <c r="C5" i="27"/>
  <c r="B6" i="27"/>
  <c r="C6" i="27"/>
  <c r="B7" i="27"/>
  <c r="C7" i="27"/>
  <c r="B8" i="27"/>
  <c r="C8" i="27"/>
  <c r="B9" i="27"/>
  <c r="C9" i="27"/>
  <c r="B10" i="27"/>
  <c r="C10" i="27"/>
  <c r="B11" i="27"/>
  <c r="C11" i="27"/>
  <c r="B12" i="27"/>
  <c r="C12" i="27"/>
  <c r="B13" i="27"/>
  <c r="C13" i="27"/>
  <c r="B14" i="27"/>
  <c r="C14" i="27"/>
  <c r="B15" i="27"/>
  <c r="C15" i="27"/>
  <c r="B16" i="27"/>
  <c r="C16" i="27"/>
  <c r="B17" i="27"/>
  <c r="C17" i="27"/>
  <c r="B18" i="27"/>
  <c r="C18" i="27"/>
  <c r="B19" i="27"/>
  <c r="C19" i="27"/>
  <c r="B20" i="27"/>
  <c r="C20" i="27"/>
  <c r="B21" i="27"/>
  <c r="C21" i="27"/>
  <c r="B22" i="27"/>
  <c r="C22" i="27"/>
  <c r="B23" i="27"/>
  <c r="C23" i="27"/>
  <c r="B24" i="27"/>
  <c r="C24" i="27"/>
  <c r="B25" i="27"/>
  <c r="C25" i="27"/>
  <c r="B26" i="27"/>
  <c r="C26" i="27"/>
  <c r="B27" i="27"/>
  <c r="C27" i="27"/>
  <c r="B28" i="27"/>
  <c r="C28" i="27"/>
  <c r="B29" i="27"/>
  <c r="C29" i="27"/>
  <c r="B30" i="27"/>
  <c r="C30" i="27"/>
  <c r="B31" i="27"/>
  <c r="C31" i="27"/>
  <c r="B32" i="27"/>
  <c r="C32" i="27"/>
  <c r="B33" i="27"/>
  <c r="C33" i="27"/>
  <c r="B34" i="27"/>
  <c r="C34" i="27"/>
  <c r="B35" i="27"/>
  <c r="C35" i="27"/>
  <c r="B36" i="27"/>
  <c r="C36" i="27"/>
  <c r="B37" i="27"/>
  <c r="C37" i="27"/>
  <c r="B38" i="27"/>
  <c r="C38" i="27"/>
  <c r="B39" i="27"/>
  <c r="C39" i="27"/>
  <c r="B40" i="27"/>
  <c r="C40" i="27"/>
  <c r="B41" i="27"/>
  <c r="C41" i="27"/>
  <c r="B42" i="27"/>
  <c r="C42" i="27"/>
  <c r="B43" i="27"/>
  <c r="C43" i="27"/>
  <c r="B44" i="27"/>
  <c r="C44" i="27"/>
  <c r="B45" i="27"/>
  <c r="C45" i="27"/>
  <c r="B46" i="27"/>
  <c r="C46" i="27"/>
  <c r="B47" i="27"/>
  <c r="C47" i="27"/>
  <c r="B48" i="27"/>
  <c r="C48" i="27"/>
  <c r="B49" i="27"/>
  <c r="C49" i="27"/>
  <c r="B2" i="27"/>
  <c r="C2" i="27"/>
  <c r="B3" i="26"/>
  <c r="C3" i="26"/>
  <c r="B4" i="26"/>
  <c r="C4" i="26"/>
  <c r="B5" i="26"/>
  <c r="C5" i="26"/>
  <c r="B6" i="26"/>
  <c r="C6" i="26"/>
  <c r="B7" i="26"/>
  <c r="C7" i="26"/>
  <c r="B8" i="26"/>
  <c r="C8" i="26"/>
  <c r="B9" i="26"/>
  <c r="C9" i="26"/>
  <c r="B10" i="26"/>
  <c r="C10" i="26"/>
  <c r="B11" i="26"/>
  <c r="C11" i="26"/>
  <c r="B12" i="26"/>
  <c r="C12" i="26"/>
  <c r="B13" i="26"/>
  <c r="C13" i="26"/>
  <c r="B14" i="26"/>
  <c r="C14" i="26"/>
  <c r="B15" i="26"/>
  <c r="C15" i="26"/>
  <c r="B16" i="26"/>
  <c r="C16" i="26"/>
  <c r="B17" i="26"/>
  <c r="C17" i="26"/>
  <c r="B18" i="26"/>
  <c r="C18" i="26"/>
  <c r="B19" i="26"/>
  <c r="C19" i="26"/>
  <c r="B20" i="26"/>
  <c r="C20" i="26"/>
  <c r="B21" i="26"/>
  <c r="C21" i="26"/>
  <c r="B22" i="26"/>
  <c r="C22" i="26"/>
  <c r="B23" i="26"/>
  <c r="C23" i="26"/>
  <c r="B24" i="26"/>
  <c r="C24" i="26"/>
  <c r="B25" i="26"/>
  <c r="C25" i="26"/>
  <c r="B26" i="26"/>
  <c r="C26" i="26"/>
  <c r="B27" i="26"/>
  <c r="C27" i="26"/>
  <c r="B28" i="26"/>
  <c r="C28" i="26"/>
  <c r="B29" i="26"/>
  <c r="C29" i="26"/>
  <c r="B30" i="26"/>
  <c r="C30" i="26"/>
  <c r="B31" i="26"/>
  <c r="C31" i="26"/>
  <c r="B32" i="26"/>
  <c r="C32" i="26"/>
  <c r="B33" i="26"/>
  <c r="C33" i="26"/>
  <c r="B34" i="26"/>
  <c r="C34" i="26"/>
  <c r="B35" i="26"/>
  <c r="C35" i="26"/>
  <c r="B36" i="26"/>
  <c r="C36" i="26"/>
  <c r="B37" i="26"/>
  <c r="C37" i="26"/>
  <c r="B38" i="26"/>
  <c r="C38" i="26"/>
  <c r="B39" i="26"/>
  <c r="C39" i="26"/>
  <c r="B40" i="26"/>
  <c r="C40" i="26"/>
  <c r="B41" i="26"/>
  <c r="C41" i="26"/>
  <c r="B42" i="26"/>
  <c r="C42" i="26"/>
  <c r="B43" i="26"/>
  <c r="C43" i="26"/>
  <c r="B44" i="26"/>
  <c r="C44" i="26"/>
  <c r="B45" i="26"/>
  <c r="C45" i="26"/>
  <c r="B46" i="26"/>
  <c r="C46" i="26"/>
  <c r="B47" i="26"/>
  <c r="C47" i="26"/>
  <c r="B48" i="26"/>
  <c r="C48" i="26"/>
  <c r="B49" i="26"/>
  <c r="C49" i="26"/>
  <c r="B2" i="26"/>
  <c r="C2" i="26"/>
  <c r="B3" i="25"/>
  <c r="C3" i="25"/>
  <c r="B4" i="25"/>
  <c r="C4" i="25"/>
  <c r="B5" i="25"/>
  <c r="C5" i="25"/>
  <c r="B6" i="25"/>
  <c r="C6" i="25"/>
  <c r="B7" i="25"/>
  <c r="C7" i="25"/>
  <c r="B8" i="25"/>
  <c r="C8" i="25"/>
  <c r="B9" i="25"/>
  <c r="C9" i="25"/>
  <c r="B10" i="25"/>
  <c r="C10" i="25"/>
  <c r="B11" i="25"/>
  <c r="C11" i="25"/>
  <c r="B12" i="25"/>
  <c r="C12" i="25"/>
  <c r="B13" i="25"/>
  <c r="C13" i="25"/>
  <c r="B14" i="25"/>
  <c r="C14" i="25"/>
  <c r="B15" i="25"/>
  <c r="C15" i="25"/>
  <c r="B16" i="25"/>
  <c r="C16" i="25"/>
  <c r="B17" i="25"/>
  <c r="C17" i="25"/>
  <c r="B18" i="25"/>
  <c r="C18" i="25"/>
  <c r="B19" i="25"/>
  <c r="C19" i="25"/>
  <c r="B20" i="25"/>
  <c r="C20" i="25"/>
  <c r="B21" i="25"/>
  <c r="C21" i="25"/>
  <c r="B22" i="25"/>
  <c r="C22" i="25"/>
  <c r="B23" i="25"/>
  <c r="C23" i="25"/>
  <c r="B24" i="25"/>
  <c r="C24" i="25"/>
  <c r="B25" i="25"/>
  <c r="C25" i="25"/>
  <c r="B26" i="25"/>
  <c r="C26" i="25"/>
  <c r="B27" i="25"/>
  <c r="C27" i="25"/>
  <c r="B28" i="25"/>
  <c r="C28" i="25"/>
  <c r="B29" i="25"/>
  <c r="C29" i="25"/>
  <c r="B30" i="25"/>
  <c r="C30" i="25"/>
  <c r="B31" i="25"/>
  <c r="C31" i="25"/>
  <c r="B32" i="25"/>
  <c r="C32" i="25"/>
  <c r="B33" i="25"/>
  <c r="C33" i="25"/>
  <c r="B34" i="25"/>
  <c r="C34" i="25"/>
  <c r="B35" i="25"/>
  <c r="C35" i="25"/>
  <c r="B36" i="25"/>
  <c r="C36" i="25"/>
  <c r="B37" i="25"/>
  <c r="C37" i="25"/>
  <c r="B38" i="25"/>
  <c r="C38" i="25"/>
  <c r="B39" i="25"/>
  <c r="C39" i="25"/>
  <c r="B40" i="25"/>
  <c r="C40" i="25"/>
  <c r="B41" i="25"/>
  <c r="C41" i="25"/>
  <c r="B42" i="25"/>
  <c r="C42" i="25"/>
  <c r="B43" i="25"/>
  <c r="C43" i="25"/>
  <c r="B44" i="25"/>
  <c r="C44" i="25"/>
  <c r="B45" i="25"/>
  <c r="C45" i="25"/>
  <c r="B46" i="25"/>
  <c r="C46" i="25"/>
  <c r="B47" i="25"/>
  <c r="C47" i="25"/>
  <c r="B48" i="25"/>
  <c r="C48" i="25"/>
  <c r="B49" i="25"/>
  <c r="C49" i="25"/>
  <c r="B2" i="25"/>
  <c r="C2" i="25"/>
  <c r="B3" i="24"/>
  <c r="C3" i="24"/>
  <c r="B4" i="24"/>
  <c r="C4" i="24"/>
  <c r="B5" i="24"/>
  <c r="C5" i="24"/>
  <c r="B6" i="24"/>
  <c r="C6" i="24"/>
  <c r="B7" i="24"/>
  <c r="C7" i="24"/>
  <c r="B8" i="24"/>
  <c r="C8" i="24"/>
  <c r="B9" i="24"/>
  <c r="C9" i="24"/>
  <c r="B10" i="24"/>
  <c r="C10" i="24"/>
  <c r="B11" i="24"/>
  <c r="C11" i="24"/>
  <c r="B12" i="24"/>
  <c r="C12" i="24"/>
  <c r="B13" i="24"/>
  <c r="C13" i="24"/>
  <c r="B14" i="24"/>
  <c r="C14" i="24"/>
  <c r="B15" i="24"/>
  <c r="C15" i="24"/>
  <c r="B16" i="24"/>
  <c r="C16" i="24"/>
  <c r="B17" i="24"/>
  <c r="C17" i="24"/>
  <c r="B18" i="24"/>
  <c r="C18" i="24"/>
  <c r="B19" i="24"/>
  <c r="C19" i="24"/>
  <c r="B20" i="24"/>
  <c r="C20" i="24"/>
  <c r="B21" i="24"/>
  <c r="C21" i="24"/>
  <c r="B22" i="24"/>
  <c r="C22" i="24"/>
  <c r="B23" i="24"/>
  <c r="C23" i="24"/>
  <c r="B24" i="24"/>
  <c r="C24" i="24"/>
  <c r="B25" i="24"/>
  <c r="C25" i="24"/>
  <c r="B26" i="24"/>
  <c r="C26" i="24"/>
  <c r="B27" i="24"/>
  <c r="C27" i="24"/>
  <c r="B28" i="24"/>
  <c r="C28" i="24"/>
  <c r="B29" i="24"/>
  <c r="C29" i="24"/>
  <c r="B30" i="24"/>
  <c r="C30" i="24"/>
  <c r="B31" i="24"/>
  <c r="C31" i="24"/>
  <c r="B32" i="24"/>
  <c r="C32" i="24"/>
  <c r="B33" i="24"/>
  <c r="C33" i="24"/>
  <c r="B34" i="24"/>
  <c r="C34" i="24"/>
  <c r="B35" i="24"/>
  <c r="C35" i="24"/>
  <c r="B36" i="24"/>
  <c r="C36" i="24"/>
  <c r="B37" i="24"/>
  <c r="C37" i="24"/>
  <c r="B38" i="24"/>
  <c r="C38" i="24"/>
  <c r="B39" i="24"/>
  <c r="C39" i="24"/>
  <c r="B40" i="24"/>
  <c r="C40" i="24"/>
  <c r="B41" i="24"/>
  <c r="C41" i="24"/>
  <c r="B42" i="24"/>
  <c r="C42" i="24"/>
  <c r="B43" i="24"/>
  <c r="C43" i="24"/>
  <c r="B44" i="24"/>
  <c r="C44" i="24"/>
  <c r="B45" i="24"/>
  <c r="C45" i="24"/>
  <c r="B46" i="24"/>
  <c r="C46" i="24"/>
  <c r="B47" i="24"/>
  <c r="C47" i="24"/>
  <c r="B48" i="24"/>
  <c r="C48" i="24"/>
  <c r="B49" i="24"/>
  <c r="C49" i="24"/>
  <c r="B2" i="24"/>
  <c r="C2" i="24"/>
  <c r="B3" i="23"/>
  <c r="C3" i="23"/>
  <c r="B4" i="23"/>
  <c r="C4" i="23"/>
  <c r="B5" i="23"/>
  <c r="C5" i="23"/>
  <c r="B6" i="23"/>
  <c r="C6" i="23"/>
  <c r="B7" i="23"/>
  <c r="C7" i="23"/>
  <c r="B8" i="23"/>
  <c r="C8" i="23"/>
  <c r="B9" i="23"/>
  <c r="C9" i="23"/>
  <c r="B10" i="23"/>
  <c r="C10" i="23"/>
  <c r="B11" i="23"/>
  <c r="C11" i="23"/>
  <c r="B12" i="23"/>
  <c r="C12" i="23"/>
  <c r="B13" i="23"/>
  <c r="C13" i="23"/>
  <c r="B14" i="23"/>
  <c r="C14" i="23"/>
  <c r="B15" i="23"/>
  <c r="C15" i="23"/>
  <c r="B16" i="23"/>
  <c r="C16" i="23"/>
  <c r="B17" i="23"/>
  <c r="C17" i="23"/>
  <c r="B18" i="23"/>
  <c r="C18" i="23"/>
  <c r="B19" i="23"/>
  <c r="C19" i="23"/>
  <c r="B20" i="23"/>
  <c r="C20" i="23"/>
  <c r="B21" i="23"/>
  <c r="C21" i="23"/>
  <c r="B22" i="23"/>
  <c r="C22" i="23"/>
  <c r="B23" i="23"/>
  <c r="C23" i="23"/>
  <c r="B24" i="23"/>
  <c r="C24" i="23"/>
  <c r="B25" i="23"/>
  <c r="C25" i="23"/>
  <c r="B26" i="23"/>
  <c r="C26" i="23"/>
  <c r="B27" i="23"/>
  <c r="C27" i="23"/>
  <c r="B28" i="23"/>
  <c r="C28" i="23"/>
  <c r="B29" i="23"/>
  <c r="C29" i="23"/>
  <c r="B30" i="23"/>
  <c r="C30" i="23"/>
  <c r="B31" i="23"/>
  <c r="C31" i="23"/>
  <c r="B32" i="23"/>
  <c r="C32" i="23"/>
  <c r="B33" i="23"/>
  <c r="C33" i="23"/>
  <c r="B34" i="23"/>
  <c r="C34" i="23"/>
  <c r="B35" i="23"/>
  <c r="C35" i="23"/>
  <c r="B36" i="23"/>
  <c r="C36" i="23"/>
  <c r="B37" i="23"/>
  <c r="C37" i="23"/>
  <c r="B38" i="23"/>
  <c r="C38" i="23"/>
  <c r="B39" i="23"/>
  <c r="C39" i="23"/>
  <c r="B40" i="23"/>
  <c r="C40" i="23"/>
  <c r="B41" i="23"/>
  <c r="C41" i="23"/>
  <c r="B42" i="23"/>
  <c r="C42" i="23"/>
  <c r="B43" i="23"/>
  <c r="C43" i="23"/>
  <c r="B44" i="23"/>
  <c r="C44" i="23"/>
  <c r="B45" i="23"/>
  <c r="C45" i="23"/>
  <c r="B46" i="23"/>
  <c r="C46" i="23"/>
  <c r="B47" i="23"/>
  <c r="C47" i="23"/>
  <c r="B48" i="23"/>
  <c r="C48" i="23"/>
  <c r="B49" i="23"/>
  <c r="C49" i="23"/>
  <c r="B2" i="23"/>
  <c r="C2" i="23"/>
  <c r="B3" i="22"/>
  <c r="C3" i="22"/>
  <c r="B4" i="22"/>
  <c r="C4" i="22"/>
  <c r="B5" i="22"/>
  <c r="C5" i="22"/>
  <c r="B6" i="22"/>
  <c r="C6" i="22"/>
  <c r="B7" i="22"/>
  <c r="C7" i="22"/>
  <c r="B8" i="22"/>
  <c r="C8" i="22"/>
  <c r="B9" i="22"/>
  <c r="C9" i="22"/>
  <c r="B10" i="22"/>
  <c r="C10" i="22"/>
  <c r="B11" i="22"/>
  <c r="C11" i="22"/>
  <c r="B12" i="22"/>
  <c r="C12" i="22"/>
  <c r="B13" i="22"/>
  <c r="C13" i="22"/>
  <c r="B14" i="22"/>
  <c r="C14" i="22"/>
  <c r="B15" i="22"/>
  <c r="C15" i="22"/>
  <c r="B16" i="22"/>
  <c r="C16" i="22"/>
  <c r="B17" i="22"/>
  <c r="C17" i="22"/>
  <c r="B18" i="22"/>
  <c r="C18" i="22"/>
  <c r="B19" i="22"/>
  <c r="C19" i="22"/>
  <c r="B20" i="22"/>
  <c r="C20" i="22"/>
  <c r="B21" i="22"/>
  <c r="C21" i="22"/>
  <c r="B22" i="22"/>
  <c r="C22" i="22"/>
  <c r="B23" i="22"/>
  <c r="C23" i="22"/>
  <c r="B24" i="22"/>
  <c r="C24" i="22"/>
  <c r="B25" i="22"/>
  <c r="C25" i="22"/>
  <c r="B26" i="22"/>
  <c r="C26" i="22"/>
  <c r="B27" i="22"/>
  <c r="C27" i="22"/>
  <c r="B28" i="22"/>
  <c r="C28" i="22"/>
  <c r="B29" i="22"/>
  <c r="C29" i="22"/>
  <c r="B30" i="22"/>
  <c r="C30" i="22"/>
  <c r="B31" i="22"/>
  <c r="C31" i="22"/>
  <c r="B32" i="22"/>
  <c r="C32" i="22"/>
  <c r="B33" i="22"/>
  <c r="C33" i="22"/>
  <c r="B34" i="22"/>
  <c r="C34" i="22"/>
  <c r="B35" i="22"/>
  <c r="C35" i="22"/>
  <c r="B36" i="22"/>
  <c r="C36" i="22"/>
  <c r="B37" i="22"/>
  <c r="C37" i="22"/>
  <c r="B38" i="22"/>
  <c r="C38" i="22"/>
  <c r="B39" i="22"/>
  <c r="C39" i="22"/>
  <c r="B40" i="22"/>
  <c r="C40" i="22"/>
  <c r="B41" i="22"/>
  <c r="C41" i="22"/>
  <c r="B42" i="22"/>
  <c r="C42" i="22"/>
  <c r="B43" i="22"/>
  <c r="C43" i="22"/>
  <c r="B44" i="22"/>
  <c r="C44" i="22"/>
  <c r="B45" i="22"/>
  <c r="C45" i="22"/>
  <c r="B46" i="22"/>
  <c r="C46" i="22"/>
  <c r="B47" i="22"/>
  <c r="C47" i="22"/>
  <c r="B48" i="22"/>
  <c r="C48" i="22"/>
  <c r="B49" i="22"/>
  <c r="C49" i="22"/>
  <c r="B2" i="22"/>
  <c r="C2" i="22"/>
  <c r="B3" i="21"/>
  <c r="C3" i="21"/>
  <c r="B4" i="21"/>
  <c r="C4" i="21"/>
  <c r="B5" i="21"/>
  <c r="C5" i="21"/>
  <c r="B6" i="21"/>
  <c r="C6" i="21"/>
  <c r="B7" i="21"/>
  <c r="C7" i="21"/>
  <c r="B8" i="21"/>
  <c r="C8" i="21"/>
  <c r="B9" i="21"/>
  <c r="C9" i="21"/>
  <c r="B10" i="21"/>
  <c r="C10" i="21"/>
  <c r="B11" i="21"/>
  <c r="C11" i="21"/>
  <c r="B12" i="21"/>
  <c r="C12" i="21"/>
  <c r="B13" i="21"/>
  <c r="C13" i="21"/>
  <c r="B14" i="21"/>
  <c r="C14" i="21"/>
  <c r="B15" i="21"/>
  <c r="C15" i="21"/>
  <c r="B16" i="21"/>
  <c r="C16" i="21"/>
  <c r="B17" i="21"/>
  <c r="C17" i="21"/>
  <c r="B18" i="21"/>
  <c r="C18" i="21"/>
  <c r="B19" i="21"/>
  <c r="C19" i="21"/>
  <c r="B20" i="21"/>
  <c r="C20" i="21"/>
  <c r="B21" i="21"/>
  <c r="C21" i="21"/>
  <c r="B22" i="21"/>
  <c r="C22" i="21"/>
  <c r="B23" i="21"/>
  <c r="C23" i="21"/>
  <c r="B24" i="21"/>
  <c r="C24" i="21"/>
  <c r="B25" i="21"/>
  <c r="C25" i="21"/>
  <c r="B26" i="21"/>
  <c r="C26" i="21"/>
  <c r="B27" i="21"/>
  <c r="C27" i="21"/>
  <c r="B28" i="21"/>
  <c r="C28" i="21"/>
  <c r="B29" i="21"/>
  <c r="C29" i="21"/>
  <c r="B30" i="21"/>
  <c r="C30" i="21"/>
  <c r="B31" i="21"/>
  <c r="C31" i="21"/>
  <c r="B32" i="21"/>
  <c r="C32" i="21"/>
  <c r="B33" i="21"/>
  <c r="C33" i="21"/>
  <c r="B34" i="21"/>
  <c r="C34" i="21"/>
  <c r="B35" i="21"/>
  <c r="C35" i="21"/>
  <c r="B36" i="21"/>
  <c r="C36" i="21"/>
  <c r="B37" i="21"/>
  <c r="C37" i="21"/>
  <c r="B38" i="21"/>
  <c r="C38" i="21"/>
  <c r="B39" i="21"/>
  <c r="C39" i="21"/>
  <c r="B40" i="21"/>
  <c r="C40" i="21"/>
  <c r="B41" i="21"/>
  <c r="C41" i="21"/>
  <c r="B42" i="21"/>
  <c r="C42" i="21"/>
  <c r="B43" i="21"/>
  <c r="C43" i="21"/>
  <c r="B44" i="21"/>
  <c r="C44" i="21"/>
  <c r="B45" i="21"/>
  <c r="C45" i="21"/>
  <c r="B46" i="21"/>
  <c r="C46" i="21"/>
  <c r="B47" i="21"/>
  <c r="C47" i="21"/>
  <c r="B48" i="21"/>
  <c r="C48" i="21"/>
  <c r="B49" i="21"/>
  <c r="C49" i="21"/>
  <c r="B2" i="21"/>
  <c r="C2" i="21"/>
  <c r="B3" i="20"/>
  <c r="C3" i="20"/>
  <c r="B4" i="20"/>
  <c r="C4" i="20"/>
  <c r="B5" i="20"/>
  <c r="C5" i="20"/>
  <c r="B6" i="20"/>
  <c r="C6" i="20"/>
  <c r="B7" i="20"/>
  <c r="C7" i="20"/>
  <c r="B8" i="20"/>
  <c r="C8" i="20"/>
  <c r="B9" i="20"/>
  <c r="C9" i="20"/>
  <c r="B10" i="20"/>
  <c r="C10" i="20"/>
  <c r="B11" i="20"/>
  <c r="C11" i="20"/>
  <c r="B12" i="20"/>
  <c r="C12" i="20"/>
  <c r="B13" i="20"/>
  <c r="C13" i="20"/>
  <c r="B14" i="20"/>
  <c r="C14" i="20"/>
  <c r="B15" i="20"/>
  <c r="C15" i="20"/>
  <c r="B16" i="20"/>
  <c r="C16" i="20"/>
  <c r="B17" i="20"/>
  <c r="C17" i="20"/>
  <c r="B18" i="20"/>
  <c r="C18" i="20"/>
  <c r="B19" i="20"/>
  <c r="C19" i="20"/>
  <c r="B20" i="20"/>
  <c r="C20" i="20"/>
  <c r="B21" i="20"/>
  <c r="C21" i="20"/>
  <c r="B22" i="20"/>
  <c r="C22" i="20"/>
  <c r="B23" i="20"/>
  <c r="C23" i="20"/>
  <c r="B24" i="20"/>
  <c r="C24" i="20"/>
  <c r="B25" i="20"/>
  <c r="C25" i="20"/>
  <c r="B26" i="20"/>
  <c r="C26" i="20"/>
  <c r="B27" i="20"/>
  <c r="C27" i="20"/>
  <c r="B28" i="20"/>
  <c r="C28" i="20"/>
  <c r="B29" i="20"/>
  <c r="C29" i="20"/>
  <c r="B30" i="20"/>
  <c r="C30" i="20"/>
  <c r="B31" i="20"/>
  <c r="C31" i="20"/>
  <c r="B32" i="20"/>
  <c r="C32" i="20"/>
  <c r="B33" i="20"/>
  <c r="C33" i="20"/>
  <c r="B34" i="20"/>
  <c r="C34" i="20"/>
  <c r="B35" i="20"/>
  <c r="C35" i="20"/>
  <c r="B36" i="20"/>
  <c r="C36" i="20"/>
  <c r="B37" i="20"/>
  <c r="C37" i="20"/>
  <c r="B38" i="20"/>
  <c r="C38" i="20"/>
  <c r="B39" i="20"/>
  <c r="C39" i="20"/>
  <c r="B40" i="20"/>
  <c r="C40" i="20"/>
  <c r="B41" i="20"/>
  <c r="C41" i="20"/>
  <c r="B42" i="20"/>
  <c r="C42" i="20"/>
  <c r="B43" i="20"/>
  <c r="C43" i="20"/>
  <c r="B44" i="20"/>
  <c r="C44" i="20"/>
  <c r="B45" i="20"/>
  <c r="C45" i="20"/>
  <c r="B46" i="20"/>
  <c r="C46" i="20"/>
  <c r="B47" i="20"/>
  <c r="C47" i="20"/>
  <c r="B48" i="20"/>
  <c r="C48" i="20"/>
  <c r="B49" i="20"/>
  <c r="C49" i="20"/>
  <c r="B2" i="20"/>
  <c r="C2" i="20"/>
  <c r="B3" i="19"/>
  <c r="C3" i="19"/>
  <c r="B4" i="19"/>
  <c r="C4" i="19"/>
  <c r="B5" i="19"/>
  <c r="C5" i="19"/>
  <c r="B6" i="19"/>
  <c r="C6" i="19"/>
  <c r="B7" i="19"/>
  <c r="C7" i="19"/>
  <c r="B8" i="19"/>
  <c r="C8" i="19"/>
  <c r="B9" i="19"/>
  <c r="C9" i="19"/>
  <c r="B10" i="19"/>
  <c r="C10" i="19"/>
  <c r="B11" i="19"/>
  <c r="C11" i="19"/>
  <c r="B12" i="19"/>
  <c r="C12" i="19"/>
  <c r="B13" i="19"/>
  <c r="C13" i="19"/>
  <c r="B14" i="19"/>
  <c r="C14" i="19"/>
  <c r="B15" i="19"/>
  <c r="C15" i="19"/>
  <c r="B16" i="19"/>
  <c r="C16" i="19"/>
  <c r="B17" i="19"/>
  <c r="C17" i="19"/>
  <c r="B18" i="19"/>
  <c r="C18" i="19"/>
  <c r="B19" i="19"/>
  <c r="C19" i="19"/>
  <c r="B20" i="19"/>
  <c r="C20" i="19"/>
  <c r="B21" i="19"/>
  <c r="C21" i="19"/>
  <c r="B22" i="19"/>
  <c r="C22" i="19"/>
  <c r="B23" i="19"/>
  <c r="C23" i="19"/>
  <c r="B24" i="19"/>
  <c r="C24" i="19"/>
  <c r="B25" i="19"/>
  <c r="C25" i="19"/>
  <c r="B26" i="19"/>
  <c r="C26" i="19"/>
  <c r="B27" i="19"/>
  <c r="C27" i="19"/>
  <c r="B28" i="19"/>
  <c r="C28" i="19"/>
  <c r="B29" i="19"/>
  <c r="C29" i="19"/>
  <c r="B30" i="19"/>
  <c r="C30" i="19"/>
  <c r="B31" i="19"/>
  <c r="C31" i="19"/>
  <c r="B32" i="19"/>
  <c r="C32" i="19"/>
  <c r="B33" i="19"/>
  <c r="C33" i="19"/>
  <c r="B34" i="19"/>
  <c r="C34" i="19"/>
  <c r="B35" i="19"/>
  <c r="C35" i="19"/>
  <c r="B36" i="19"/>
  <c r="C36" i="19"/>
  <c r="B37" i="19"/>
  <c r="C37" i="19"/>
  <c r="B38" i="19"/>
  <c r="C38" i="19"/>
  <c r="B39" i="19"/>
  <c r="C39" i="19"/>
  <c r="B40" i="19"/>
  <c r="C40" i="19"/>
  <c r="B41" i="19"/>
  <c r="C41" i="19"/>
  <c r="B42" i="19"/>
  <c r="C42" i="19"/>
  <c r="B43" i="19"/>
  <c r="C43" i="19"/>
  <c r="B44" i="19"/>
  <c r="C44" i="19"/>
  <c r="B45" i="19"/>
  <c r="C45" i="19"/>
  <c r="B46" i="19"/>
  <c r="C46" i="19"/>
  <c r="B47" i="19"/>
  <c r="C47" i="19"/>
  <c r="B48" i="19"/>
  <c r="C48" i="19"/>
  <c r="B49" i="19"/>
  <c r="C49" i="19"/>
  <c r="B2" i="19"/>
  <c r="C2" i="19"/>
  <c r="B3" i="18"/>
  <c r="C3" i="18"/>
  <c r="B4" i="18"/>
  <c r="C4" i="18"/>
  <c r="B5" i="18"/>
  <c r="C5" i="18"/>
  <c r="B6" i="18"/>
  <c r="C6" i="18"/>
  <c r="B7" i="18"/>
  <c r="C7" i="18"/>
  <c r="B8" i="18"/>
  <c r="C8" i="18"/>
  <c r="B9" i="18"/>
  <c r="C9" i="18"/>
  <c r="B10" i="18"/>
  <c r="C10" i="18"/>
  <c r="B11" i="18"/>
  <c r="C11" i="18"/>
  <c r="B12" i="18"/>
  <c r="C12" i="18"/>
  <c r="B13" i="18"/>
  <c r="C13" i="18"/>
  <c r="B14" i="18"/>
  <c r="C14" i="18"/>
  <c r="B15" i="18"/>
  <c r="C15" i="18"/>
  <c r="B16" i="18"/>
  <c r="C16" i="18"/>
  <c r="B17" i="18"/>
  <c r="C17" i="18"/>
  <c r="B18" i="18"/>
  <c r="C18" i="18"/>
  <c r="B19" i="18"/>
  <c r="C19" i="18"/>
  <c r="B20" i="18"/>
  <c r="C20" i="18"/>
  <c r="B21" i="18"/>
  <c r="C21" i="18"/>
  <c r="B22" i="18"/>
  <c r="C22" i="18"/>
  <c r="B23" i="18"/>
  <c r="C23" i="18"/>
  <c r="B24" i="18"/>
  <c r="C24" i="18"/>
  <c r="B25" i="18"/>
  <c r="C25" i="18"/>
  <c r="B26" i="18"/>
  <c r="C26" i="18"/>
  <c r="B27" i="18"/>
  <c r="C27" i="18"/>
  <c r="B28" i="18"/>
  <c r="C28" i="18"/>
  <c r="B29" i="18"/>
  <c r="C29" i="18"/>
  <c r="B30" i="18"/>
  <c r="C30" i="18"/>
  <c r="B31" i="18"/>
  <c r="C31" i="18"/>
  <c r="B32" i="18"/>
  <c r="C32" i="18"/>
  <c r="B33" i="18"/>
  <c r="C33" i="18"/>
  <c r="B34" i="18"/>
  <c r="C34" i="18"/>
  <c r="B35" i="18"/>
  <c r="C35" i="18"/>
  <c r="B36" i="18"/>
  <c r="C36" i="18"/>
  <c r="B37" i="18"/>
  <c r="C37" i="18"/>
  <c r="B38" i="18"/>
  <c r="C38" i="18"/>
  <c r="B39" i="18"/>
  <c r="C39" i="18"/>
  <c r="B40" i="18"/>
  <c r="C40" i="18"/>
  <c r="B41" i="18"/>
  <c r="C41" i="18"/>
  <c r="B42" i="18"/>
  <c r="C42" i="18"/>
  <c r="B43" i="18"/>
  <c r="C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2" i="18"/>
  <c r="C2" i="18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2" i="17"/>
  <c r="C2" i="17"/>
  <c r="B3" i="16"/>
  <c r="C3" i="16"/>
  <c r="B4" i="16"/>
  <c r="C4" i="16"/>
  <c r="B5" i="16"/>
  <c r="C5" i="16"/>
  <c r="B6" i="16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B14" i="16"/>
  <c r="C14" i="16"/>
  <c r="B15" i="16"/>
  <c r="C15" i="16"/>
  <c r="B16" i="16"/>
  <c r="C16" i="16"/>
  <c r="B17" i="16"/>
  <c r="C17" i="16"/>
  <c r="B18" i="16"/>
  <c r="C18" i="16"/>
  <c r="B19" i="16"/>
  <c r="C19" i="16"/>
  <c r="B20" i="16"/>
  <c r="C20" i="16"/>
  <c r="B21" i="16"/>
  <c r="C21" i="16"/>
  <c r="B22" i="16"/>
  <c r="C22" i="16"/>
  <c r="B23" i="16"/>
  <c r="C23" i="16"/>
  <c r="B24" i="16"/>
  <c r="C24" i="16"/>
  <c r="B25" i="16"/>
  <c r="C25" i="16"/>
  <c r="B26" i="16"/>
  <c r="C26" i="16"/>
  <c r="B27" i="16"/>
  <c r="C27" i="16"/>
  <c r="B28" i="16"/>
  <c r="C28" i="16"/>
  <c r="B29" i="16"/>
  <c r="C29" i="16"/>
  <c r="B30" i="16"/>
  <c r="C30" i="16"/>
  <c r="B31" i="16"/>
  <c r="C31" i="16"/>
  <c r="B32" i="16"/>
  <c r="C32" i="16"/>
  <c r="B33" i="16"/>
  <c r="C33" i="16"/>
  <c r="B34" i="16"/>
  <c r="C34" i="16"/>
  <c r="B35" i="16"/>
  <c r="C35" i="16"/>
  <c r="B36" i="16"/>
  <c r="C36" i="16"/>
  <c r="B37" i="16"/>
  <c r="C37" i="16"/>
  <c r="B38" i="16"/>
  <c r="C38" i="16"/>
  <c r="B39" i="16"/>
  <c r="C39" i="16"/>
  <c r="B40" i="16"/>
  <c r="C40" i="16"/>
  <c r="B41" i="16"/>
  <c r="C41" i="16"/>
  <c r="B42" i="16"/>
  <c r="C42" i="16"/>
  <c r="B43" i="16"/>
  <c r="C43" i="16"/>
  <c r="B44" i="16"/>
  <c r="C44" i="16"/>
  <c r="B45" i="16"/>
  <c r="C45" i="16"/>
  <c r="B46" i="16"/>
  <c r="C46" i="16"/>
  <c r="B47" i="16"/>
  <c r="C47" i="16"/>
  <c r="B48" i="16"/>
  <c r="C48" i="16"/>
  <c r="B49" i="16"/>
  <c r="C49" i="16"/>
  <c r="B2" i="16"/>
  <c r="C2" i="16"/>
  <c r="B3" i="15"/>
  <c r="C3" i="15"/>
  <c r="B4" i="15"/>
  <c r="C4" i="15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2" i="15"/>
  <c r="C2" i="15"/>
  <c r="B3" i="14"/>
  <c r="C3" i="14"/>
  <c r="B4" i="14"/>
  <c r="C4" i="14"/>
  <c r="B5" i="14"/>
  <c r="C5" i="14"/>
  <c r="B6" i="14"/>
  <c r="C6" i="14"/>
  <c r="B7" i="14"/>
  <c r="C7" i="14"/>
  <c r="B8" i="14"/>
  <c r="C8" i="14"/>
  <c r="B9" i="14"/>
  <c r="C9" i="14"/>
  <c r="B10" i="14"/>
  <c r="C10" i="14"/>
  <c r="B11" i="14"/>
  <c r="C11" i="14"/>
  <c r="B12" i="14"/>
  <c r="C12" i="14"/>
  <c r="B13" i="14"/>
  <c r="C13" i="14"/>
  <c r="B14" i="14"/>
  <c r="C14" i="14"/>
  <c r="B15" i="14"/>
  <c r="C15" i="14"/>
  <c r="B16" i="14"/>
  <c r="C16" i="14"/>
  <c r="B17" i="14"/>
  <c r="C17" i="14"/>
  <c r="B18" i="14"/>
  <c r="C18" i="14"/>
  <c r="B19" i="14"/>
  <c r="C19" i="14"/>
  <c r="B20" i="14"/>
  <c r="C20" i="14"/>
  <c r="B21" i="14"/>
  <c r="C21" i="14"/>
  <c r="B22" i="14"/>
  <c r="C22" i="14"/>
  <c r="B23" i="14"/>
  <c r="C23" i="14"/>
  <c r="B24" i="14"/>
  <c r="C24" i="14"/>
  <c r="B25" i="14"/>
  <c r="C25" i="14"/>
  <c r="B26" i="14"/>
  <c r="C26" i="14"/>
  <c r="B27" i="14"/>
  <c r="C27" i="14"/>
  <c r="B28" i="14"/>
  <c r="C28" i="14"/>
  <c r="B29" i="14"/>
  <c r="C29" i="14"/>
  <c r="B30" i="14"/>
  <c r="C30" i="14"/>
  <c r="B31" i="14"/>
  <c r="C31" i="14"/>
  <c r="B32" i="14"/>
  <c r="C32" i="14"/>
  <c r="B33" i="14"/>
  <c r="C33" i="14"/>
  <c r="B34" i="14"/>
  <c r="C34" i="14"/>
  <c r="B35" i="14"/>
  <c r="C35" i="14"/>
  <c r="B36" i="14"/>
  <c r="C36" i="14"/>
  <c r="B37" i="14"/>
  <c r="C37" i="14"/>
  <c r="B38" i="14"/>
  <c r="C38" i="14"/>
  <c r="B39" i="14"/>
  <c r="C39" i="14"/>
  <c r="B40" i="14"/>
  <c r="C40" i="14"/>
  <c r="B41" i="14"/>
  <c r="C41" i="14"/>
  <c r="B42" i="14"/>
  <c r="C42" i="14"/>
  <c r="B43" i="14"/>
  <c r="C43" i="14"/>
  <c r="B44" i="14"/>
  <c r="C44" i="14"/>
  <c r="B45" i="14"/>
  <c r="C45" i="14"/>
  <c r="B46" i="14"/>
  <c r="C46" i="14"/>
  <c r="B47" i="14"/>
  <c r="C47" i="14"/>
  <c r="B48" i="14"/>
  <c r="C48" i="14"/>
  <c r="B49" i="14"/>
  <c r="C49" i="14"/>
  <c r="B2" i="14"/>
  <c r="C2" i="14"/>
  <c r="B3" i="13"/>
  <c r="C3" i="13"/>
  <c r="B4" i="13"/>
  <c r="C4" i="13"/>
  <c r="B5" i="13"/>
  <c r="C5" i="13"/>
  <c r="B6" i="13"/>
  <c r="C6" i="13"/>
  <c r="B7" i="13"/>
  <c r="C7" i="13"/>
  <c r="B8" i="13"/>
  <c r="C8" i="13"/>
  <c r="B9" i="13"/>
  <c r="C9" i="13"/>
  <c r="B10" i="13"/>
  <c r="C10" i="13"/>
  <c r="B11" i="13"/>
  <c r="C11" i="13"/>
  <c r="B12" i="13"/>
  <c r="C12" i="13"/>
  <c r="B13" i="13"/>
  <c r="C13" i="13"/>
  <c r="B14" i="13"/>
  <c r="C14" i="13"/>
  <c r="B15" i="13"/>
  <c r="C15" i="13"/>
  <c r="B16" i="13"/>
  <c r="C16" i="13"/>
  <c r="B17" i="13"/>
  <c r="C17" i="13"/>
  <c r="B18" i="13"/>
  <c r="C18" i="13"/>
  <c r="B19" i="13"/>
  <c r="C19" i="13"/>
  <c r="B20" i="13"/>
  <c r="C20" i="13"/>
  <c r="B21" i="13"/>
  <c r="C21" i="13"/>
  <c r="B22" i="13"/>
  <c r="C22" i="13"/>
  <c r="B23" i="13"/>
  <c r="C23" i="13"/>
  <c r="B24" i="13"/>
  <c r="C24" i="13"/>
  <c r="B25" i="13"/>
  <c r="C25" i="13"/>
  <c r="B26" i="13"/>
  <c r="C26" i="13"/>
  <c r="B27" i="13"/>
  <c r="C27" i="13"/>
  <c r="B28" i="13"/>
  <c r="C28" i="13"/>
  <c r="B29" i="13"/>
  <c r="C29" i="13"/>
  <c r="B30" i="13"/>
  <c r="C30" i="13"/>
  <c r="B31" i="13"/>
  <c r="C31" i="13"/>
  <c r="B32" i="13"/>
  <c r="C32" i="13"/>
  <c r="B33" i="13"/>
  <c r="C33" i="13"/>
  <c r="B34" i="13"/>
  <c r="C34" i="13"/>
  <c r="B35" i="13"/>
  <c r="C35" i="13"/>
  <c r="B36" i="13"/>
  <c r="C36" i="13"/>
  <c r="B37" i="13"/>
  <c r="C37" i="13"/>
  <c r="B38" i="13"/>
  <c r="C38" i="13"/>
  <c r="B39" i="13"/>
  <c r="C39" i="13"/>
  <c r="B40" i="13"/>
  <c r="C40" i="13"/>
  <c r="B41" i="13"/>
  <c r="C41" i="13"/>
  <c r="B42" i="13"/>
  <c r="C42" i="13"/>
  <c r="B43" i="13"/>
  <c r="C43" i="13"/>
  <c r="B44" i="13"/>
  <c r="C44" i="13"/>
  <c r="B45" i="13"/>
  <c r="C45" i="13"/>
  <c r="B46" i="13"/>
  <c r="C46" i="13"/>
  <c r="B47" i="13"/>
  <c r="C47" i="13"/>
  <c r="B48" i="13"/>
  <c r="C48" i="13"/>
  <c r="B49" i="13"/>
  <c r="C49" i="13"/>
  <c r="B2" i="13"/>
  <c r="C2" i="13"/>
  <c r="B3" i="12"/>
  <c r="C3" i="12"/>
  <c r="B4" i="12"/>
  <c r="C4" i="12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2" i="12"/>
  <c r="C2" i="12"/>
  <c r="B3" i="11"/>
  <c r="C3" i="11"/>
  <c r="B4" i="11"/>
  <c r="C4" i="11"/>
  <c r="B5" i="11"/>
  <c r="C5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B17" i="11"/>
  <c r="C17" i="11"/>
  <c r="B18" i="11"/>
  <c r="C18" i="11"/>
  <c r="B19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33" i="11"/>
  <c r="C33" i="11"/>
  <c r="B34" i="11"/>
  <c r="C34" i="11"/>
  <c r="B35" i="11"/>
  <c r="C35" i="11"/>
  <c r="B36" i="11"/>
  <c r="C36" i="11"/>
  <c r="B37" i="11"/>
  <c r="C37" i="11"/>
  <c r="B38" i="11"/>
  <c r="C38" i="11"/>
  <c r="B39" i="11"/>
  <c r="C39" i="11"/>
  <c r="B40" i="11"/>
  <c r="C40" i="11"/>
  <c r="B41" i="11"/>
  <c r="C41" i="11"/>
  <c r="B42" i="11"/>
  <c r="C42" i="11"/>
  <c r="B43" i="11"/>
  <c r="C43" i="11"/>
  <c r="B44" i="11"/>
  <c r="C44" i="11"/>
  <c r="B45" i="11"/>
  <c r="C45" i="11"/>
  <c r="B46" i="11"/>
  <c r="C46" i="11"/>
  <c r="B47" i="11"/>
  <c r="C47" i="11"/>
  <c r="B48" i="11"/>
  <c r="C48" i="11"/>
  <c r="B49" i="11"/>
  <c r="C49" i="11"/>
  <c r="B2" i="11"/>
  <c r="C2" i="11"/>
  <c r="B3" i="10"/>
  <c r="C3" i="10"/>
  <c r="B4" i="10"/>
  <c r="C4" i="10"/>
  <c r="B5" i="10"/>
  <c r="C5" i="10"/>
  <c r="B6" i="10"/>
  <c r="C6" i="10"/>
  <c r="B7" i="10"/>
  <c r="C7" i="10"/>
  <c r="B8" i="10"/>
  <c r="C8" i="10"/>
  <c r="B9" i="10"/>
  <c r="C9" i="10"/>
  <c r="B10" i="10"/>
  <c r="C10" i="10"/>
  <c r="B11" i="10"/>
  <c r="C11" i="10"/>
  <c r="B12" i="10"/>
  <c r="C12" i="10"/>
  <c r="B13" i="10"/>
  <c r="C13" i="10"/>
  <c r="B14" i="10"/>
  <c r="C14" i="10"/>
  <c r="B15" i="10"/>
  <c r="C15" i="10"/>
  <c r="B16" i="10"/>
  <c r="C16" i="10"/>
  <c r="B17" i="10"/>
  <c r="C17" i="10"/>
  <c r="B18" i="10"/>
  <c r="C18" i="10"/>
  <c r="B19" i="10"/>
  <c r="C19" i="10"/>
  <c r="B20" i="10"/>
  <c r="C20" i="10"/>
  <c r="B21" i="10"/>
  <c r="C21" i="10"/>
  <c r="B22" i="10"/>
  <c r="C22" i="10"/>
  <c r="B23" i="10"/>
  <c r="C23" i="10"/>
  <c r="B24" i="10"/>
  <c r="C24" i="10"/>
  <c r="B25" i="10"/>
  <c r="C25" i="10"/>
  <c r="B26" i="10"/>
  <c r="C26" i="10"/>
  <c r="B27" i="10"/>
  <c r="C27" i="10"/>
  <c r="B28" i="10"/>
  <c r="C28" i="10"/>
  <c r="B29" i="10"/>
  <c r="C29" i="10"/>
  <c r="B30" i="10"/>
  <c r="C30" i="10"/>
  <c r="B31" i="10"/>
  <c r="C31" i="10"/>
  <c r="B32" i="10"/>
  <c r="C32" i="10"/>
  <c r="B33" i="10"/>
  <c r="C33" i="10"/>
  <c r="B34" i="10"/>
  <c r="C34" i="10"/>
  <c r="B35" i="10"/>
  <c r="C35" i="10"/>
  <c r="B36" i="10"/>
  <c r="C36" i="10"/>
  <c r="B37" i="10"/>
  <c r="C37" i="10"/>
  <c r="B38" i="10"/>
  <c r="C38" i="10"/>
  <c r="B39" i="10"/>
  <c r="C39" i="10"/>
  <c r="B40" i="10"/>
  <c r="C40" i="10"/>
  <c r="B41" i="10"/>
  <c r="C41" i="10"/>
  <c r="B42" i="10"/>
  <c r="C42" i="10"/>
  <c r="B43" i="10"/>
  <c r="C43" i="10"/>
  <c r="B44" i="10"/>
  <c r="C44" i="10"/>
  <c r="B45" i="10"/>
  <c r="C45" i="10"/>
  <c r="B46" i="10"/>
  <c r="C46" i="10"/>
  <c r="B47" i="10"/>
  <c r="C47" i="10"/>
  <c r="B48" i="10"/>
  <c r="C48" i="10"/>
  <c r="B49" i="10"/>
  <c r="C49" i="10"/>
  <c r="B2" i="10"/>
  <c r="C2" i="10"/>
  <c r="B3" i="9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2" i="9"/>
  <c r="C2" i="9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2" i="8"/>
  <c r="C2" i="8"/>
  <c r="B3" i="7"/>
  <c r="C3" i="7"/>
  <c r="B4" i="7"/>
  <c r="C4" i="7"/>
  <c r="B5" i="7"/>
  <c r="C5" i="7"/>
  <c r="B6" i="7"/>
  <c r="C6" i="7"/>
  <c r="B7" i="7"/>
  <c r="C7" i="7"/>
  <c r="B8" i="7"/>
  <c r="C8" i="7"/>
  <c r="B9" i="7"/>
  <c r="C9" i="7"/>
  <c r="B10" i="7"/>
  <c r="C10" i="7"/>
  <c r="B11" i="7"/>
  <c r="C11" i="7"/>
  <c r="B12" i="7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23" i="7"/>
  <c r="C23" i="7"/>
  <c r="B24" i="7"/>
  <c r="C24" i="7"/>
  <c r="B25" i="7"/>
  <c r="C25" i="7"/>
  <c r="B26" i="7"/>
  <c r="C26" i="7"/>
  <c r="B27" i="7"/>
  <c r="C27" i="7"/>
  <c r="B28" i="7"/>
  <c r="C28" i="7"/>
  <c r="B29" i="7"/>
  <c r="C29" i="7"/>
  <c r="B30" i="7"/>
  <c r="C30" i="7"/>
  <c r="B31" i="7"/>
  <c r="C31" i="7"/>
  <c r="B32" i="7"/>
  <c r="C32" i="7"/>
  <c r="B33" i="7"/>
  <c r="C33" i="7"/>
  <c r="B34" i="7"/>
  <c r="C34" i="7"/>
  <c r="B35" i="7"/>
  <c r="C35" i="7"/>
  <c r="B36" i="7"/>
  <c r="C36" i="7"/>
  <c r="B37" i="7"/>
  <c r="C37" i="7"/>
  <c r="B38" i="7"/>
  <c r="C38" i="7"/>
  <c r="B39" i="7"/>
  <c r="C39" i="7"/>
  <c r="B40" i="7"/>
  <c r="C40" i="7"/>
  <c r="B41" i="7"/>
  <c r="C41" i="7"/>
  <c r="B42" i="7"/>
  <c r="C42" i="7"/>
  <c r="B43" i="7"/>
  <c r="C43" i="7"/>
  <c r="B44" i="7"/>
  <c r="C44" i="7"/>
  <c r="B45" i="7"/>
  <c r="C45" i="7"/>
  <c r="B46" i="7"/>
  <c r="C46" i="7"/>
  <c r="B47" i="7"/>
  <c r="C47" i="7"/>
  <c r="B48" i="7"/>
  <c r="C48" i="7"/>
  <c r="B49" i="7"/>
  <c r="C49" i="7"/>
  <c r="B2" i="7"/>
  <c r="C2" i="7"/>
  <c r="B3" i="6"/>
  <c r="C3" i="6"/>
  <c r="B4" i="6"/>
  <c r="C4" i="6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6" i="6"/>
  <c r="C36" i="6"/>
  <c r="B37" i="6"/>
  <c r="C37" i="6"/>
  <c r="B38" i="6"/>
  <c r="C38" i="6"/>
  <c r="B39" i="6"/>
  <c r="C39" i="6"/>
  <c r="B40" i="6"/>
  <c r="C40" i="6"/>
  <c r="B41" i="6"/>
  <c r="C41" i="6"/>
  <c r="B42" i="6"/>
  <c r="C42" i="6"/>
  <c r="B43" i="6"/>
  <c r="C43" i="6"/>
  <c r="B44" i="6"/>
  <c r="C44" i="6"/>
  <c r="B45" i="6"/>
  <c r="C45" i="6"/>
  <c r="B46" i="6"/>
  <c r="C46" i="6"/>
  <c r="B47" i="6"/>
  <c r="C47" i="6"/>
  <c r="B48" i="6"/>
  <c r="C48" i="6"/>
  <c r="B49" i="6"/>
  <c r="C49" i="6"/>
  <c r="B2" i="6"/>
  <c r="C2" i="6"/>
  <c r="G3" i="77" l="1"/>
  <c r="AC59" i="101"/>
  <c r="V59" i="131"/>
  <c r="W62" i="131"/>
  <c r="X59" i="131"/>
  <c r="I3" i="75"/>
  <c r="I3" i="90"/>
  <c r="L86" i="37"/>
  <c r="H59" i="37"/>
  <c r="D9" i="37"/>
  <c r="I3" i="76"/>
  <c r="I3" i="74"/>
  <c r="G3" i="83"/>
  <c r="G5" i="84"/>
  <c r="G12" i="84" s="1"/>
  <c r="G14" i="84" s="1"/>
  <c r="G15" i="84" s="1"/>
  <c r="C102" i="37"/>
  <c r="C94" i="37"/>
  <c r="G5" i="100"/>
  <c r="F102" i="37" s="1"/>
  <c r="AA59" i="101"/>
  <c r="AB3" i="101" s="1"/>
  <c r="AB4" i="101" s="1"/>
  <c r="G3" i="81"/>
  <c r="H3" i="89"/>
  <c r="G5" i="81"/>
  <c r="G12" i="81" s="1"/>
  <c r="G14" i="81" s="1"/>
  <c r="G15" i="81" s="1"/>
  <c r="D81" i="37"/>
  <c r="D55" i="37"/>
  <c r="C79" i="37"/>
  <c r="D98" i="37"/>
  <c r="Q95" i="39"/>
  <c r="G2" i="7"/>
  <c r="C77" i="37" s="1"/>
  <c r="G2" i="69"/>
  <c r="C6" i="37" s="1"/>
  <c r="AB56" i="101"/>
  <c r="AB55" i="101"/>
  <c r="P95" i="39"/>
  <c r="O95" i="39"/>
  <c r="R95" i="39"/>
  <c r="AB53" i="101"/>
  <c r="I5" i="95"/>
  <c r="I12" i="95" s="1"/>
  <c r="I14" i="95" s="1"/>
  <c r="I15" i="95" s="1"/>
  <c r="H3" i="84"/>
  <c r="L53" i="37"/>
  <c r="G5" i="76"/>
  <c r="G12" i="76" s="1"/>
  <c r="G14" i="76" s="1"/>
  <c r="G15" i="76" s="1"/>
  <c r="G5" i="83"/>
  <c r="G12" i="83" s="1"/>
  <c r="G14" i="83" s="1"/>
  <c r="G15" i="83" s="1"/>
  <c r="G5" i="74"/>
  <c r="F63" i="37" s="1"/>
  <c r="G5" i="78"/>
  <c r="G12" i="78" s="1"/>
  <c r="G14" i="78" s="1"/>
  <c r="G15" i="78" s="1"/>
  <c r="D59" i="37"/>
  <c r="I3" i="95"/>
  <c r="G5" i="77"/>
  <c r="F67" i="37" s="1"/>
  <c r="D93" i="37"/>
  <c r="H95" i="37"/>
  <c r="G3" i="84"/>
  <c r="G5" i="85"/>
  <c r="G12" i="85" s="1"/>
  <c r="G14" i="85" s="1"/>
  <c r="G15" i="85" s="1"/>
  <c r="G5" i="79"/>
  <c r="G12" i="79" s="1"/>
  <c r="G14" i="79" s="1"/>
  <c r="G15" i="79" s="1"/>
  <c r="G5" i="99"/>
  <c r="G12" i="99" s="1"/>
  <c r="G14" i="99" s="1"/>
  <c r="G15" i="99" s="1"/>
  <c r="I3" i="93"/>
  <c r="H5" i="95"/>
  <c r="J84" i="37" s="1"/>
  <c r="H84" i="37"/>
  <c r="D95" i="37"/>
  <c r="G5" i="86"/>
  <c r="G12" i="86" s="1"/>
  <c r="G14" i="86" s="1"/>
  <c r="G15" i="86" s="1"/>
  <c r="G3" i="85"/>
  <c r="H81" i="37"/>
  <c r="I3" i="78"/>
  <c r="D62" i="37"/>
  <c r="G5" i="73"/>
  <c r="G12" i="73" s="1"/>
  <c r="G14" i="73" s="1"/>
  <c r="G15" i="73" s="1"/>
  <c r="I5" i="99"/>
  <c r="I3" i="99"/>
  <c r="L98" i="37"/>
  <c r="I5" i="91"/>
  <c r="K70" i="37"/>
  <c r="I5" i="93"/>
  <c r="K78" i="37"/>
  <c r="G5" i="82"/>
  <c r="G3" i="82"/>
  <c r="D89" i="37"/>
  <c r="H5" i="90"/>
  <c r="G68" i="37"/>
  <c r="H5" i="99"/>
  <c r="H98" i="37"/>
  <c r="H3" i="99"/>
  <c r="G3" i="92"/>
  <c r="D76" i="37"/>
  <c r="G5" i="92"/>
  <c r="I5" i="100"/>
  <c r="L102" i="37"/>
  <c r="I3" i="100"/>
  <c r="H3" i="93"/>
  <c r="H78" i="37"/>
  <c r="H5" i="93"/>
  <c r="G3" i="89"/>
  <c r="G5" i="89"/>
  <c r="D64" i="37"/>
  <c r="H5" i="92"/>
  <c r="G76" i="37"/>
  <c r="G3" i="94"/>
  <c r="D80" i="37"/>
  <c r="G5" i="94"/>
  <c r="I5" i="90"/>
  <c r="K68" i="37"/>
  <c r="H3" i="71"/>
  <c r="H55" i="37"/>
  <c r="H5" i="87"/>
  <c r="H58" i="37"/>
  <c r="H3" i="87"/>
  <c r="H5" i="82"/>
  <c r="H89" i="37"/>
  <c r="H3" i="82"/>
  <c r="I5" i="86"/>
  <c r="I12" i="86" s="1"/>
  <c r="I14" i="86" s="1"/>
  <c r="I15" i="86" s="1"/>
  <c r="I3" i="86"/>
  <c r="H5" i="96"/>
  <c r="G86" i="37"/>
  <c r="H3" i="97"/>
  <c r="H10" i="37"/>
  <c r="I5" i="82"/>
  <c r="L89" i="37"/>
  <c r="I3" i="82"/>
  <c r="I3" i="85"/>
  <c r="L95" i="37"/>
  <c r="G5" i="88"/>
  <c r="G5" i="80"/>
  <c r="G5" i="95"/>
  <c r="G3" i="95"/>
  <c r="D84" i="37"/>
  <c r="H5" i="97"/>
  <c r="G10" i="37"/>
  <c r="G3" i="90"/>
  <c r="D68" i="37"/>
  <c r="G5" i="90"/>
  <c r="G3" i="100"/>
  <c r="D102" i="37"/>
  <c r="I5" i="98"/>
  <c r="L94" i="37"/>
  <c r="I3" i="98"/>
  <c r="G3" i="91"/>
  <c r="D70" i="37"/>
  <c r="G5" i="91"/>
  <c r="I3" i="89"/>
  <c r="I5" i="89"/>
  <c r="L64" i="37"/>
  <c r="I5" i="84"/>
  <c r="L93" i="37"/>
  <c r="I3" i="84"/>
  <c r="L87" i="37"/>
  <c r="I3" i="81"/>
  <c r="H3" i="81"/>
  <c r="H87" i="37"/>
  <c r="H5" i="81"/>
  <c r="H5" i="85"/>
  <c r="I5" i="74"/>
  <c r="H5" i="80"/>
  <c r="H5" i="77"/>
  <c r="H67" i="37"/>
  <c r="H3" i="77"/>
  <c r="G5" i="72"/>
  <c r="I3" i="94"/>
  <c r="L80" i="37"/>
  <c r="G3" i="97"/>
  <c r="D10" i="37"/>
  <c r="G5" i="97"/>
  <c r="I5" i="80"/>
  <c r="L81" i="37"/>
  <c r="I3" i="80"/>
  <c r="G5" i="71"/>
  <c r="G3" i="98"/>
  <c r="D94" i="37"/>
  <c r="I5" i="94"/>
  <c r="K80" i="37"/>
  <c r="H86" i="37"/>
  <c r="H3" i="96"/>
  <c r="I5" i="83"/>
  <c r="L11" i="37"/>
  <c r="I3" i="83"/>
  <c r="G3" i="76"/>
  <c r="D65" i="37"/>
  <c r="I3" i="79"/>
  <c r="I5" i="79"/>
  <c r="L79" i="37"/>
  <c r="H5" i="83"/>
  <c r="H11" i="37"/>
  <c r="H3" i="83"/>
  <c r="H5" i="78"/>
  <c r="H69" i="37"/>
  <c r="H3" i="78"/>
  <c r="I5" i="71"/>
  <c r="L55" i="37"/>
  <c r="I3" i="71"/>
  <c r="G3" i="70"/>
  <c r="D53" i="37"/>
  <c r="I5" i="77"/>
  <c r="L67" i="37"/>
  <c r="I3" i="77"/>
  <c r="I5" i="92"/>
  <c r="K76" i="37"/>
  <c r="L62" i="37"/>
  <c r="I3" i="88"/>
  <c r="I5" i="88"/>
  <c r="G12" i="77"/>
  <c r="G14" i="77" s="1"/>
  <c r="G15" i="77" s="1"/>
  <c r="G5" i="70"/>
  <c r="G5" i="98"/>
  <c r="H5" i="88"/>
  <c r="H62" i="37"/>
  <c r="H3" i="88"/>
  <c r="I3" i="97"/>
  <c r="L10" i="37"/>
  <c r="G3" i="93"/>
  <c r="G5" i="93"/>
  <c r="D78" i="37"/>
  <c r="H3" i="94"/>
  <c r="H80" i="37"/>
  <c r="H3" i="86"/>
  <c r="H5" i="86"/>
  <c r="H12" i="86" s="1"/>
  <c r="H14" i="86" s="1"/>
  <c r="H15" i="86" s="1"/>
  <c r="H3" i="91"/>
  <c r="H70" i="37"/>
  <c r="H5" i="91"/>
  <c r="H5" i="98"/>
  <c r="H94" i="37"/>
  <c r="H3" i="98"/>
  <c r="H5" i="71"/>
  <c r="G55" i="37"/>
  <c r="H5" i="70"/>
  <c r="H53" i="37"/>
  <c r="H3" i="70"/>
  <c r="G3" i="79"/>
  <c r="D79" i="37"/>
  <c r="I5" i="73"/>
  <c r="I3" i="73"/>
  <c r="L59" i="37"/>
  <c r="G3" i="74"/>
  <c r="D63" i="37"/>
  <c r="G3" i="78"/>
  <c r="D69" i="37"/>
  <c r="I5" i="76"/>
  <c r="G5" i="75"/>
  <c r="I5" i="70"/>
  <c r="I5" i="78"/>
  <c r="H3" i="92"/>
  <c r="H76" i="37"/>
  <c r="H9" i="37"/>
  <c r="H5" i="75"/>
  <c r="H3" i="75"/>
  <c r="I5" i="97"/>
  <c r="K10" i="37"/>
  <c r="H5" i="94"/>
  <c r="G80" i="37"/>
  <c r="H3" i="90"/>
  <c r="H68" i="37"/>
  <c r="G3" i="96"/>
  <c r="G5" i="96"/>
  <c r="D86" i="37"/>
  <c r="I5" i="81"/>
  <c r="K87" i="37"/>
  <c r="H5" i="76"/>
  <c r="H65" i="37"/>
  <c r="H3" i="76"/>
  <c r="H5" i="72"/>
  <c r="H57" i="37"/>
  <c r="H3" i="72"/>
  <c r="I5" i="85"/>
  <c r="K95" i="37"/>
  <c r="H5" i="79"/>
  <c r="H79" i="37"/>
  <c r="H3" i="79"/>
  <c r="H5" i="74"/>
  <c r="H63" i="37"/>
  <c r="H3" i="74"/>
  <c r="H5" i="84"/>
  <c r="H5" i="89"/>
  <c r="I3" i="91"/>
  <c r="L70" i="37"/>
  <c r="I5" i="96"/>
  <c r="K86" i="37"/>
  <c r="H5" i="100"/>
  <c r="J102" i="37" s="1"/>
  <c r="H3" i="100"/>
  <c r="H102" i="37"/>
  <c r="I5" i="87"/>
  <c r="I3" i="87"/>
  <c r="L58" i="37"/>
  <c r="L76" i="37"/>
  <c r="I3" i="92"/>
  <c r="I5" i="72"/>
  <c r="L57" i="37"/>
  <c r="I3" i="72"/>
  <c r="G3" i="72"/>
  <c r="D57" i="37"/>
  <c r="I5" i="75"/>
  <c r="K9" i="37"/>
  <c r="H5" i="73"/>
  <c r="H10" i="52"/>
  <c r="H4" i="52"/>
  <c r="H46" i="37" s="1"/>
  <c r="H9" i="52"/>
  <c r="H6" i="53"/>
  <c r="I42" i="37" s="1"/>
  <c r="H2" i="52"/>
  <c r="G46" i="37" s="1"/>
  <c r="H6" i="43"/>
  <c r="I74" i="37" s="1"/>
  <c r="H4" i="43"/>
  <c r="H3" i="43" s="1"/>
  <c r="H10" i="43"/>
  <c r="H2" i="53"/>
  <c r="H2" i="43"/>
  <c r="G74" i="37" s="1"/>
  <c r="H6" i="52"/>
  <c r="I46" i="37" s="1"/>
  <c r="H10" i="53"/>
  <c r="H9" i="53"/>
  <c r="H4" i="53"/>
  <c r="H42" i="37" s="1"/>
  <c r="H9" i="43"/>
  <c r="H2" i="38"/>
  <c r="G3" i="37" s="1"/>
  <c r="I10" i="42"/>
  <c r="I6" i="42"/>
  <c r="M72" i="37" s="1"/>
  <c r="I2" i="42"/>
  <c r="I9" i="42"/>
  <c r="I4" i="42"/>
  <c r="H9" i="49"/>
  <c r="H4" i="49"/>
  <c r="H10" i="49"/>
  <c r="H6" i="49"/>
  <c r="I34" i="37" s="1"/>
  <c r="H2" i="49"/>
  <c r="G34" i="37" s="1"/>
  <c r="I4" i="49"/>
  <c r="I10" i="49"/>
  <c r="I6" i="49"/>
  <c r="M34" i="37" s="1"/>
  <c r="I2" i="49"/>
  <c r="K34" i="37" s="1"/>
  <c r="I9" i="49"/>
  <c r="G9" i="51"/>
  <c r="G6" i="51"/>
  <c r="E38" i="37" s="1"/>
  <c r="G10" i="51"/>
  <c r="G4" i="51"/>
  <c r="G2" i="51"/>
  <c r="C38" i="37" s="1"/>
  <c r="I10" i="53"/>
  <c r="I6" i="53"/>
  <c r="M42" i="37" s="1"/>
  <c r="I2" i="53"/>
  <c r="K42" i="37" s="1"/>
  <c r="I4" i="53"/>
  <c r="I9" i="53"/>
  <c r="G9" i="53"/>
  <c r="G4" i="53"/>
  <c r="G10" i="53"/>
  <c r="G6" i="53"/>
  <c r="E42" i="37" s="1"/>
  <c r="G2" i="53"/>
  <c r="C42" i="37" s="1"/>
  <c r="H4" i="56"/>
  <c r="H10" i="56"/>
  <c r="H6" i="56"/>
  <c r="I4" i="37" s="1"/>
  <c r="H2" i="56"/>
  <c r="G4" i="37" s="1"/>
  <c r="H9" i="56"/>
  <c r="G10" i="60"/>
  <c r="G6" i="60"/>
  <c r="E50" i="37" s="1"/>
  <c r="G9" i="60"/>
  <c r="G2" i="60"/>
  <c r="G4" i="60"/>
  <c r="H10" i="66"/>
  <c r="H6" i="66"/>
  <c r="I18" i="37" s="1"/>
  <c r="H2" i="66"/>
  <c r="G18" i="37" s="1"/>
  <c r="H9" i="66"/>
  <c r="H4" i="66"/>
  <c r="G2" i="68"/>
  <c r="C22" i="37" s="1"/>
  <c r="G9" i="68"/>
  <c r="G4" i="68"/>
  <c r="G10" i="68"/>
  <c r="G6" i="68"/>
  <c r="E22" i="37" s="1"/>
  <c r="H9" i="68"/>
  <c r="H4" i="68"/>
  <c r="H10" i="68"/>
  <c r="H6" i="68"/>
  <c r="I22" i="37" s="1"/>
  <c r="H2" i="68"/>
  <c r="G22" i="37" s="1"/>
  <c r="I10" i="45"/>
  <c r="I6" i="45"/>
  <c r="M88" i="37" s="1"/>
  <c r="I2" i="45"/>
  <c r="K88" i="37" s="1"/>
  <c r="I9" i="45"/>
  <c r="I4" i="45"/>
  <c r="G4" i="46"/>
  <c r="G10" i="46"/>
  <c r="G6" i="46"/>
  <c r="E90" i="37" s="1"/>
  <c r="G9" i="46"/>
  <c r="G2" i="46"/>
  <c r="C90" i="37" s="1"/>
  <c r="H4" i="46"/>
  <c r="H10" i="46"/>
  <c r="H6" i="46"/>
  <c r="I90" i="37" s="1"/>
  <c r="H9" i="46"/>
  <c r="H2" i="46"/>
  <c r="G90" i="37" s="1"/>
  <c r="I4" i="46"/>
  <c r="I10" i="46"/>
  <c r="I6" i="46"/>
  <c r="M90" i="37" s="1"/>
  <c r="I9" i="46"/>
  <c r="I2" i="46"/>
  <c r="K90" i="37" s="1"/>
  <c r="G9" i="49"/>
  <c r="G4" i="49"/>
  <c r="G10" i="49"/>
  <c r="G6" i="49"/>
  <c r="E34" i="37" s="1"/>
  <c r="G2" i="49"/>
  <c r="C34" i="37" s="1"/>
  <c r="G10" i="50"/>
  <c r="G2" i="50"/>
  <c r="C36" i="37" s="1"/>
  <c r="G6" i="50"/>
  <c r="E36" i="37" s="1"/>
  <c r="G9" i="50"/>
  <c r="G4" i="50"/>
  <c r="H4" i="51"/>
  <c r="H10" i="51"/>
  <c r="H9" i="51"/>
  <c r="H2" i="51"/>
  <c r="H6" i="51"/>
  <c r="I38" i="37" s="1"/>
  <c r="G6" i="54"/>
  <c r="E44" i="37" s="1"/>
  <c r="G2" i="54"/>
  <c r="C44" i="37" s="1"/>
  <c r="G4" i="54"/>
  <c r="G10" i="54"/>
  <c r="G9" i="54"/>
  <c r="I10" i="56"/>
  <c r="I6" i="56"/>
  <c r="M4" i="37" s="1"/>
  <c r="I2" i="56"/>
  <c r="K4" i="37" s="1"/>
  <c r="I4" i="56"/>
  <c r="I9" i="56"/>
  <c r="G6" i="57"/>
  <c r="E26" i="37" s="1"/>
  <c r="G2" i="57"/>
  <c r="C26" i="37" s="1"/>
  <c r="G9" i="57"/>
  <c r="G4" i="57"/>
  <c r="G10" i="57"/>
  <c r="H9" i="57"/>
  <c r="H4" i="57"/>
  <c r="H10" i="57"/>
  <c r="H6" i="57"/>
  <c r="I26" i="37" s="1"/>
  <c r="H2" i="57"/>
  <c r="I10" i="61"/>
  <c r="I6" i="61"/>
  <c r="M52" i="37" s="1"/>
  <c r="I2" i="61"/>
  <c r="K52" i="37" s="1"/>
  <c r="I9" i="61"/>
  <c r="I4" i="61"/>
  <c r="G9" i="63"/>
  <c r="G4" i="63"/>
  <c r="D56" i="37" s="1"/>
  <c r="G10" i="63"/>
  <c r="G6" i="63"/>
  <c r="E56" i="37" s="1"/>
  <c r="G2" i="63"/>
  <c r="G10" i="59"/>
  <c r="G6" i="59"/>
  <c r="E12" i="37" s="1"/>
  <c r="G2" i="59"/>
  <c r="C12" i="37" s="1"/>
  <c r="G9" i="59"/>
  <c r="G4" i="59"/>
  <c r="G10" i="65"/>
  <c r="G6" i="65"/>
  <c r="E16" i="37" s="1"/>
  <c r="G2" i="65"/>
  <c r="C16" i="37" s="1"/>
  <c r="G9" i="65"/>
  <c r="G4" i="65"/>
  <c r="G10" i="66"/>
  <c r="G6" i="66"/>
  <c r="E18" i="37" s="1"/>
  <c r="G2" i="66"/>
  <c r="C18" i="37" s="1"/>
  <c r="G9" i="66"/>
  <c r="G4" i="66"/>
  <c r="G4" i="67"/>
  <c r="G10" i="67"/>
  <c r="G6" i="67"/>
  <c r="E20" i="37" s="1"/>
  <c r="G2" i="67"/>
  <c r="C20" i="37" s="1"/>
  <c r="G9" i="67"/>
  <c r="H4" i="67"/>
  <c r="H10" i="67"/>
  <c r="H6" i="67"/>
  <c r="I20" i="37" s="1"/>
  <c r="H2" i="67"/>
  <c r="G20" i="37" s="1"/>
  <c r="H9" i="67"/>
  <c r="H6" i="41"/>
  <c r="I66" i="37" s="1"/>
  <c r="H2" i="41"/>
  <c r="G66" i="37" s="1"/>
  <c r="H9" i="41"/>
  <c r="H4" i="41"/>
  <c r="H10" i="41"/>
  <c r="H10" i="42"/>
  <c r="H6" i="42"/>
  <c r="I72" i="37" s="1"/>
  <c r="H2" i="42"/>
  <c r="G72" i="37" s="1"/>
  <c r="H9" i="42"/>
  <c r="H4" i="42"/>
  <c r="I6" i="44"/>
  <c r="M82" i="37" s="1"/>
  <c r="I2" i="44"/>
  <c r="K82" i="37" s="1"/>
  <c r="I9" i="44"/>
  <c r="I4" i="44"/>
  <c r="I10" i="44"/>
  <c r="G4" i="45"/>
  <c r="G10" i="45"/>
  <c r="G6" i="45"/>
  <c r="E88" i="37" s="1"/>
  <c r="G2" i="45"/>
  <c r="C88" i="37" s="1"/>
  <c r="G9" i="45"/>
  <c r="G10" i="47"/>
  <c r="G2" i="47"/>
  <c r="C60" i="37" s="1"/>
  <c r="G6" i="47"/>
  <c r="E60" i="37" s="1"/>
  <c r="G9" i="47"/>
  <c r="G4" i="47"/>
  <c r="H6" i="47"/>
  <c r="I60" i="37" s="1"/>
  <c r="H9" i="47"/>
  <c r="H4" i="47"/>
  <c r="H10" i="47"/>
  <c r="H2" i="47"/>
  <c r="G60" i="37" s="1"/>
  <c r="I10" i="48"/>
  <c r="I6" i="48"/>
  <c r="M24" i="37" s="1"/>
  <c r="I2" i="48"/>
  <c r="K24" i="37" s="1"/>
  <c r="I9" i="48"/>
  <c r="I4" i="48"/>
  <c r="H10" i="55"/>
  <c r="H2" i="55"/>
  <c r="G48" i="37" s="1"/>
  <c r="H9" i="55"/>
  <c r="H4" i="55"/>
  <c r="H6" i="55"/>
  <c r="I48" i="37" s="1"/>
  <c r="I10" i="55"/>
  <c r="I2" i="55"/>
  <c r="K48" i="37" s="1"/>
  <c r="I6" i="55"/>
  <c r="M48" i="37" s="1"/>
  <c r="I9" i="55"/>
  <c r="I4" i="55"/>
  <c r="H10" i="45"/>
  <c r="H6" i="45"/>
  <c r="I88" i="37" s="1"/>
  <c r="H2" i="45"/>
  <c r="H9" i="45"/>
  <c r="H4" i="45"/>
  <c r="I9" i="47"/>
  <c r="I4" i="47"/>
  <c r="I10" i="47"/>
  <c r="I2" i="47"/>
  <c r="K60" i="37" s="1"/>
  <c r="I6" i="47"/>
  <c r="M60" i="37" s="1"/>
  <c r="H10" i="48"/>
  <c r="H6" i="48"/>
  <c r="I24" i="37" s="1"/>
  <c r="H2" i="48"/>
  <c r="H9" i="48"/>
  <c r="H4" i="48"/>
  <c r="I10" i="51"/>
  <c r="I6" i="51"/>
  <c r="M38" i="37" s="1"/>
  <c r="I2" i="51"/>
  <c r="K38" i="37" s="1"/>
  <c r="I4" i="51"/>
  <c r="I9" i="51"/>
  <c r="H6" i="60"/>
  <c r="I50" i="37" s="1"/>
  <c r="H9" i="60"/>
  <c r="H2" i="60"/>
  <c r="G50" i="37" s="1"/>
  <c r="H4" i="60"/>
  <c r="H10" i="60"/>
  <c r="G6" i="52"/>
  <c r="E46" i="37" s="1"/>
  <c r="G9" i="52"/>
  <c r="G4" i="52"/>
  <c r="G10" i="52"/>
  <c r="G2" i="52"/>
  <c r="C46" i="37" s="1"/>
  <c r="G9" i="56"/>
  <c r="G4" i="56"/>
  <c r="G10" i="56"/>
  <c r="G6" i="56"/>
  <c r="E4" i="37" s="1"/>
  <c r="G2" i="56"/>
  <c r="C4" i="37" s="1"/>
  <c r="I9" i="57"/>
  <c r="I4" i="57"/>
  <c r="I10" i="57"/>
  <c r="I6" i="57"/>
  <c r="M26" i="37" s="1"/>
  <c r="I2" i="57"/>
  <c r="K26" i="37" s="1"/>
  <c r="G10" i="61"/>
  <c r="G6" i="61"/>
  <c r="E52" i="37" s="1"/>
  <c r="G2" i="61"/>
  <c r="G9" i="61"/>
  <c r="G4" i="61"/>
  <c r="H10" i="61"/>
  <c r="H6" i="61"/>
  <c r="I52" i="37" s="1"/>
  <c r="H2" i="61"/>
  <c r="G52" i="37" s="1"/>
  <c r="H9" i="61"/>
  <c r="H4" i="61"/>
  <c r="H4" i="63"/>
  <c r="H10" i="63"/>
  <c r="H6" i="63"/>
  <c r="I56" i="37" s="1"/>
  <c r="H2" i="63"/>
  <c r="H9" i="63"/>
  <c r="I4" i="68"/>
  <c r="I10" i="68"/>
  <c r="I6" i="68"/>
  <c r="M22" i="37" s="1"/>
  <c r="I2" i="68"/>
  <c r="K22" i="37" s="1"/>
  <c r="I9" i="68"/>
  <c r="I4" i="40"/>
  <c r="I10" i="40"/>
  <c r="I6" i="40"/>
  <c r="I9" i="40"/>
  <c r="I2" i="40"/>
  <c r="K2" i="37" s="1"/>
  <c r="H10" i="62"/>
  <c r="H6" i="62"/>
  <c r="I54" i="37" s="1"/>
  <c r="H2" i="62"/>
  <c r="G54" i="37" s="1"/>
  <c r="H9" i="62"/>
  <c r="H4" i="62"/>
  <c r="G10" i="42"/>
  <c r="G6" i="42"/>
  <c r="E72" i="37" s="1"/>
  <c r="G2" i="42"/>
  <c r="C72" i="37" s="1"/>
  <c r="G9" i="42"/>
  <c r="G4" i="42"/>
  <c r="G9" i="43"/>
  <c r="G4" i="43"/>
  <c r="G10" i="43"/>
  <c r="G6" i="43"/>
  <c r="E74" i="37" s="1"/>
  <c r="G2" i="43"/>
  <c r="C74" i="37" s="1"/>
  <c r="G4" i="48"/>
  <c r="G10" i="48"/>
  <c r="G6" i="48"/>
  <c r="E24" i="37" s="1"/>
  <c r="G2" i="48"/>
  <c r="C24" i="37" s="1"/>
  <c r="G9" i="48"/>
  <c r="I9" i="54"/>
  <c r="I10" i="54"/>
  <c r="I4" i="54"/>
  <c r="I2" i="54"/>
  <c r="I6" i="54"/>
  <c r="M44" i="37" s="1"/>
  <c r="I4" i="63"/>
  <c r="I10" i="63"/>
  <c r="I6" i="63"/>
  <c r="M56" i="37" s="1"/>
  <c r="I2" i="63"/>
  <c r="K56" i="37" s="1"/>
  <c r="I9" i="63"/>
  <c r="H2" i="65"/>
  <c r="H9" i="65"/>
  <c r="H4" i="65"/>
  <c r="H10" i="65"/>
  <c r="H6" i="65"/>
  <c r="I16" i="37" s="1"/>
  <c r="I9" i="65"/>
  <c r="I4" i="65"/>
  <c r="I10" i="65"/>
  <c r="I6" i="65"/>
  <c r="M16" i="37" s="1"/>
  <c r="I2" i="65"/>
  <c r="K16" i="37" s="1"/>
  <c r="G10" i="69"/>
  <c r="G6" i="69"/>
  <c r="E6" i="37" s="1"/>
  <c r="G9" i="69"/>
  <c r="G4" i="69"/>
  <c r="H6" i="69"/>
  <c r="I6" i="37" s="1"/>
  <c r="H2" i="69"/>
  <c r="H9" i="69"/>
  <c r="H4" i="69"/>
  <c r="H10" i="69"/>
  <c r="G10" i="41"/>
  <c r="G6" i="41"/>
  <c r="E66" i="37" s="1"/>
  <c r="G2" i="41"/>
  <c r="C66" i="37" s="1"/>
  <c r="G9" i="41"/>
  <c r="G4" i="41"/>
  <c r="I9" i="41"/>
  <c r="I4" i="41"/>
  <c r="I10" i="41"/>
  <c r="I6" i="41"/>
  <c r="I2" i="41"/>
  <c r="K66" i="37" s="1"/>
  <c r="I10" i="52"/>
  <c r="I6" i="52"/>
  <c r="M46" i="37" s="1"/>
  <c r="I9" i="52"/>
  <c r="I4" i="52"/>
  <c r="I2" i="52"/>
  <c r="K46" i="37" s="1"/>
  <c r="H10" i="59"/>
  <c r="H6" i="59"/>
  <c r="I12" i="37" s="1"/>
  <c r="H2" i="59"/>
  <c r="H9" i="59"/>
  <c r="H4" i="59"/>
  <c r="G9" i="40"/>
  <c r="G2" i="40"/>
  <c r="C2" i="37" s="1"/>
  <c r="G4" i="40"/>
  <c r="G10" i="40"/>
  <c r="G6" i="40"/>
  <c r="E2" i="37" s="1"/>
  <c r="H9" i="40"/>
  <c r="H2" i="40"/>
  <c r="G2" i="37" s="1"/>
  <c r="H4" i="40"/>
  <c r="H10" i="40"/>
  <c r="H6" i="40"/>
  <c r="I2" i="37" s="1"/>
  <c r="I4" i="43"/>
  <c r="I10" i="43"/>
  <c r="I6" i="43"/>
  <c r="M74" i="37" s="1"/>
  <c r="I2" i="43"/>
  <c r="I9" i="43"/>
  <c r="I10" i="62"/>
  <c r="I6" i="62"/>
  <c r="M54" i="37" s="1"/>
  <c r="I2" i="62"/>
  <c r="K54" i="37" s="1"/>
  <c r="I9" i="62"/>
  <c r="I4" i="62"/>
  <c r="I9" i="58"/>
  <c r="I4" i="58"/>
  <c r="I10" i="58"/>
  <c r="I6" i="58"/>
  <c r="M8" i="37" s="1"/>
  <c r="I2" i="58"/>
  <c r="K8" i="37" s="1"/>
  <c r="I10" i="66"/>
  <c r="I6" i="66"/>
  <c r="M18" i="37" s="1"/>
  <c r="I2" i="66"/>
  <c r="K18" i="37" s="1"/>
  <c r="I9" i="66"/>
  <c r="I4" i="66"/>
  <c r="I10" i="67"/>
  <c r="I6" i="67"/>
  <c r="M20" i="37" s="1"/>
  <c r="I2" i="67"/>
  <c r="K20" i="37" s="1"/>
  <c r="I9" i="67"/>
  <c r="I4" i="67"/>
  <c r="G10" i="44"/>
  <c r="G6" i="44"/>
  <c r="E82" i="37" s="1"/>
  <c r="G2" i="44"/>
  <c r="C82" i="37" s="1"/>
  <c r="G9" i="44"/>
  <c r="G4" i="44"/>
  <c r="H10" i="44"/>
  <c r="H6" i="44"/>
  <c r="I82" i="37" s="1"/>
  <c r="H2" i="44"/>
  <c r="G82" i="37" s="1"/>
  <c r="H9" i="44"/>
  <c r="H4" i="44"/>
  <c r="H6" i="50"/>
  <c r="I36" i="37" s="1"/>
  <c r="H9" i="50"/>
  <c r="H2" i="50"/>
  <c r="G36" i="37" s="1"/>
  <c r="H10" i="50"/>
  <c r="H4" i="50"/>
  <c r="I10" i="50"/>
  <c r="I9" i="50"/>
  <c r="I2" i="50"/>
  <c r="K36" i="37" s="1"/>
  <c r="I6" i="50"/>
  <c r="M36" i="37" s="1"/>
  <c r="I4" i="50"/>
  <c r="H2" i="54"/>
  <c r="G44" i="37" s="1"/>
  <c r="H9" i="54"/>
  <c r="H4" i="54"/>
  <c r="H6" i="54"/>
  <c r="I44" i="37" s="1"/>
  <c r="H10" i="54"/>
  <c r="G6" i="55"/>
  <c r="E48" i="37" s="1"/>
  <c r="G9" i="55"/>
  <c r="G4" i="55"/>
  <c r="G2" i="55"/>
  <c r="C48" i="37" s="1"/>
  <c r="G10" i="55"/>
  <c r="I9" i="60"/>
  <c r="I2" i="60"/>
  <c r="K50" i="37" s="1"/>
  <c r="I4" i="60"/>
  <c r="I10" i="60"/>
  <c r="I6" i="60"/>
  <c r="M50" i="37" s="1"/>
  <c r="G4" i="62"/>
  <c r="G10" i="62"/>
  <c r="G6" i="62"/>
  <c r="E54" i="37" s="1"/>
  <c r="G2" i="62"/>
  <c r="C54" i="37" s="1"/>
  <c r="G9" i="62"/>
  <c r="G6" i="58"/>
  <c r="E8" i="37" s="1"/>
  <c r="G2" i="58"/>
  <c r="C8" i="37" s="1"/>
  <c r="G9" i="58"/>
  <c r="G4" i="58"/>
  <c r="G10" i="58"/>
  <c r="H2" i="58"/>
  <c r="H9" i="58"/>
  <c r="H4" i="58"/>
  <c r="H10" i="58"/>
  <c r="H6" i="58"/>
  <c r="I8" i="37" s="1"/>
  <c r="I10" i="59"/>
  <c r="I6" i="59"/>
  <c r="M12" i="37" s="1"/>
  <c r="I2" i="59"/>
  <c r="K12" i="37" s="1"/>
  <c r="I9" i="59"/>
  <c r="I4" i="59"/>
  <c r="I9" i="69"/>
  <c r="I4" i="69"/>
  <c r="I10" i="69"/>
  <c r="I6" i="69"/>
  <c r="M6" i="37" s="1"/>
  <c r="I2" i="69"/>
  <c r="K6" i="37" s="1"/>
  <c r="I10" i="64"/>
  <c r="I6" i="64"/>
  <c r="M14" i="37" s="1"/>
  <c r="I2" i="64"/>
  <c r="K14" i="37" s="1"/>
  <c r="I9" i="64"/>
  <c r="I4" i="64"/>
  <c r="H10" i="64"/>
  <c r="H6" i="64"/>
  <c r="I14" i="37" s="1"/>
  <c r="H2" i="64"/>
  <c r="G14" i="37" s="1"/>
  <c r="H4" i="64"/>
  <c r="H9" i="64"/>
  <c r="G4" i="64"/>
  <c r="G10" i="64"/>
  <c r="G6" i="64"/>
  <c r="E14" i="37" s="1"/>
  <c r="G2" i="64"/>
  <c r="C14" i="37" s="1"/>
  <c r="G9" i="64"/>
  <c r="G6" i="38"/>
  <c r="E3" i="37" s="1"/>
  <c r="I4" i="38"/>
  <c r="L3" i="37" s="1"/>
  <c r="H9" i="38"/>
  <c r="H4" i="38"/>
  <c r="H3" i="38" s="1"/>
  <c r="G2" i="38"/>
  <c r="C3" i="37" s="1"/>
  <c r="G9" i="38"/>
  <c r="I9" i="38"/>
  <c r="I2" i="38"/>
  <c r="K3" i="37" s="1"/>
  <c r="H6" i="38"/>
  <c r="I3" i="37" s="1"/>
  <c r="G10" i="38"/>
  <c r="I6" i="38"/>
  <c r="M3" i="37" s="1"/>
  <c r="H10" i="38"/>
  <c r="I10" i="38"/>
  <c r="G4" i="38"/>
  <c r="I4" i="6"/>
  <c r="L75" i="37" s="1"/>
  <c r="I4" i="8"/>
  <c r="L83" i="37" s="1"/>
  <c r="I6" i="9"/>
  <c r="M85" i="37" s="1"/>
  <c r="I9" i="10"/>
  <c r="I10" i="11"/>
  <c r="I2" i="12"/>
  <c r="K103" i="37" s="1"/>
  <c r="I2" i="13"/>
  <c r="K7" i="37" s="1"/>
  <c r="I4" i="14"/>
  <c r="L27" i="37" s="1"/>
  <c r="I6" i="15"/>
  <c r="M33" i="37" s="1"/>
  <c r="I6" i="16"/>
  <c r="M37" i="37" s="1"/>
  <c r="I6" i="17"/>
  <c r="M45" i="37" s="1"/>
  <c r="I9" i="18"/>
  <c r="I10" i="19"/>
  <c r="I9" i="20"/>
  <c r="I4" i="21"/>
  <c r="L5" i="37" s="1"/>
  <c r="I6" i="22"/>
  <c r="M31" i="37" s="1"/>
  <c r="I9" i="23"/>
  <c r="I10" i="24"/>
  <c r="I2" i="25"/>
  <c r="K41" i="37" s="1"/>
  <c r="I6" i="26"/>
  <c r="M43" i="37" s="1"/>
  <c r="I6" i="27"/>
  <c r="M47" i="37" s="1"/>
  <c r="I10" i="28"/>
  <c r="I10" i="29"/>
  <c r="I9" i="30"/>
  <c r="I4" i="31"/>
  <c r="L19" i="37" s="1"/>
  <c r="I6" i="32"/>
  <c r="M21" i="37" s="1"/>
  <c r="I6" i="33"/>
  <c r="M23" i="37" s="1"/>
  <c r="I6" i="34"/>
  <c r="M13" i="37" s="1"/>
  <c r="I9" i="35"/>
  <c r="I2" i="36"/>
  <c r="I2" i="8"/>
  <c r="I2" i="9"/>
  <c r="K85" i="37" s="1"/>
  <c r="I6" i="10"/>
  <c r="M91" i="37" s="1"/>
  <c r="I9" i="11"/>
  <c r="I9" i="12"/>
  <c r="I2" i="15"/>
  <c r="K33" i="37" s="1"/>
  <c r="I4" i="16"/>
  <c r="L37" i="37" s="1"/>
  <c r="I6" i="18"/>
  <c r="M49" i="37" s="1"/>
  <c r="I10" i="20"/>
  <c r="I2" i="22"/>
  <c r="K31" i="37" s="1"/>
  <c r="I6" i="23"/>
  <c r="M35" i="37" s="1"/>
  <c r="I9" i="24"/>
  <c r="I2" i="26"/>
  <c r="K43" i="37" s="1"/>
  <c r="I4" i="27"/>
  <c r="I9" i="29"/>
  <c r="I10" i="30"/>
  <c r="I2" i="32"/>
  <c r="K21" i="37" s="1"/>
  <c r="I4" i="33"/>
  <c r="L23" i="37" s="1"/>
  <c r="I4" i="34"/>
  <c r="I6" i="35"/>
  <c r="M25" i="37" s="1"/>
  <c r="I4" i="36"/>
  <c r="I6" i="6"/>
  <c r="M75" i="37" s="1"/>
  <c r="I10" i="10"/>
  <c r="I4" i="13"/>
  <c r="I3" i="13" s="1"/>
  <c r="I6" i="14"/>
  <c r="M27" i="37" s="1"/>
  <c r="I9" i="16"/>
  <c r="I9" i="17"/>
  <c r="I10" i="18"/>
  <c r="I2" i="20"/>
  <c r="K73" i="37" s="1"/>
  <c r="I6" i="21"/>
  <c r="M5" i="37" s="1"/>
  <c r="I10" i="23"/>
  <c r="I4" i="25"/>
  <c r="I3" i="25" s="1"/>
  <c r="I9" i="27"/>
  <c r="I2" i="29"/>
  <c r="K15" i="37" s="1"/>
  <c r="I2" i="30"/>
  <c r="K17" i="37" s="1"/>
  <c r="I6" i="31"/>
  <c r="M19" i="37" s="1"/>
  <c r="I9" i="33"/>
  <c r="I10" i="35"/>
  <c r="I6" i="8"/>
  <c r="M83" i="37" s="1"/>
  <c r="I9" i="9"/>
  <c r="I2" i="11"/>
  <c r="K101" i="37" s="1"/>
  <c r="I4" i="12"/>
  <c r="L103" i="37" s="1"/>
  <c r="I6" i="13"/>
  <c r="M7" i="37" s="1"/>
  <c r="I9" i="15"/>
  <c r="I10" i="16"/>
  <c r="I10" i="17"/>
  <c r="I4" i="20"/>
  <c r="I3" i="20" s="1"/>
  <c r="I9" i="22"/>
  <c r="I2" i="24"/>
  <c r="K39" i="37" s="1"/>
  <c r="I6" i="25"/>
  <c r="M41" i="37" s="1"/>
  <c r="I9" i="26"/>
  <c r="I10" i="27"/>
  <c r="I4" i="30"/>
  <c r="L17" i="37" s="1"/>
  <c r="I9" i="32"/>
  <c r="I10" i="33"/>
  <c r="I9" i="34"/>
  <c r="I9" i="6"/>
  <c r="I10" i="9"/>
  <c r="I4" i="11"/>
  <c r="L101" i="37" s="1"/>
  <c r="I9" i="14"/>
  <c r="I10" i="15"/>
  <c r="I2" i="17"/>
  <c r="K45" i="37" s="1"/>
  <c r="I2" i="19"/>
  <c r="K61" i="37" s="1"/>
  <c r="I6" i="20"/>
  <c r="M73" i="37" s="1"/>
  <c r="I9" i="21"/>
  <c r="I10" i="22"/>
  <c r="I4" i="24"/>
  <c r="I10" i="26"/>
  <c r="I2" i="28"/>
  <c r="K51" i="37" s="1"/>
  <c r="I4" i="29"/>
  <c r="L15" i="37" s="1"/>
  <c r="I6" i="30"/>
  <c r="M17" i="37" s="1"/>
  <c r="I9" i="31"/>
  <c r="I10" i="32"/>
  <c r="I10" i="34"/>
  <c r="I10" i="36"/>
  <c r="I6" i="7"/>
  <c r="M77" i="37" s="1"/>
  <c r="I10" i="6"/>
  <c r="I9" i="8"/>
  <c r="I2" i="10"/>
  <c r="K91" i="37" s="1"/>
  <c r="I6" i="11"/>
  <c r="M101" i="37" s="1"/>
  <c r="I6" i="12"/>
  <c r="M103" i="37" s="1"/>
  <c r="I9" i="13"/>
  <c r="I10" i="14"/>
  <c r="I2" i="18"/>
  <c r="K49" i="37" s="1"/>
  <c r="I4" i="19"/>
  <c r="I10" i="21"/>
  <c r="I2" i="23"/>
  <c r="K35" i="37" s="1"/>
  <c r="I6" i="24"/>
  <c r="M39" i="37" s="1"/>
  <c r="I9" i="25"/>
  <c r="I4" i="28"/>
  <c r="I3" i="28" s="1"/>
  <c r="I6" i="29"/>
  <c r="M15" i="37" s="1"/>
  <c r="I10" i="31"/>
  <c r="I2" i="34"/>
  <c r="I2" i="35"/>
  <c r="K25" i="37" s="1"/>
  <c r="I9" i="36"/>
  <c r="I10" i="8"/>
  <c r="I4" i="10"/>
  <c r="I10" i="13"/>
  <c r="I2" i="16"/>
  <c r="I4" i="17"/>
  <c r="L45" i="37" s="1"/>
  <c r="I4" i="18"/>
  <c r="I6" i="19"/>
  <c r="M61" i="37" s="1"/>
  <c r="I4" i="23"/>
  <c r="I3" i="23" s="1"/>
  <c r="I10" i="25"/>
  <c r="I2" i="27"/>
  <c r="K47" i="37" s="1"/>
  <c r="I6" i="28"/>
  <c r="M51" i="37" s="1"/>
  <c r="I2" i="33"/>
  <c r="I4" i="35"/>
  <c r="I6" i="36"/>
  <c r="M29" i="37" s="1"/>
  <c r="I2" i="7"/>
  <c r="K77" i="37" s="1"/>
  <c r="I2" i="6"/>
  <c r="I4" i="9"/>
  <c r="I3" i="9" s="1"/>
  <c r="I10" i="12"/>
  <c r="I2" i="14"/>
  <c r="I4" i="15"/>
  <c r="L33" i="37" s="1"/>
  <c r="I9" i="19"/>
  <c r="I2" i="21"/>
  <c r="I4" i="22"/>
  <c r="I3" i="22" s="1"/>
  <c r="I4" i="26"/>
  <c r="I9" i="28"/>
  <c r="I2" i="31"/>
  <c r="I4" i="32"/>
  <c r="I4" i="7"/>
  <c r="I9" i="7"/>
  <c r="I10" i="7"/>
  <c r="G6" i="7"/>
  <c r="E77" i="37" s="1"/>
  <c r="G6" i="10"/>
  <c r="E91" i="37" s="1"/>
  <c r="G9" i="11"/>
  <c r="G6" i="13"/>
  <c r="E7" i="37" s="1"/>
  <c r="G10" i="14"/>
  <c r="G6" i="15"/>
  <c r="E33" i="37" s="1"/>
  <c r="G9" i="16"/>
  <c r="G10" i="17"/>
  <c r="G6" i="18"/>
  <c r="E49" i="37" s="1"/>
  <c r="G9" i="19"/>
  <c r="G6" i="20"/>
  <c r="E73" i="37" s="1"/>
  <c r="G9" i="21"/>
  <c r="G10" i="22"/>
  <c r="G6" i="23"/>
  <c r="E35" i="37" s="1"/>
  <c r="G9" i="24"/>
  <c r="G6" i="25"/>
  <c r="E41" i="37" s="1"/>
  <c r="G9" i="26"/>
  <c r="G6" i="27"/>
  <c r="E47" i="37" s="1"/>
  <c r="G9" i="28"/>
  <c r="G10" i="29"/>
  <c r="G6" i="30"/>
  <c r="E17" i="37" s="1"/>
  <c r="G10" i="31"/>
  <c r="G6" i="32"/>
  <c r="E21" i="37" s="1"/>
  <c r="G9" i="33"/>
  <c r="G6" i="34"/>
  <c r="E13" i="37" s="1"/>
  <c r="G9" i="35"/>
  <c r="G10" i="36"/>
  <c r="G9" i="6"/>
  <c r="G9" i="8"/>
  <c r="G10" i="12"/>
  <c r="H9" i="6"/>
  <c r="H10" i="7"/>
  <c r="H6" i="8"/>
  <c r="I83" i="37" s="1"/>
  <c r="H10" i="9"/>
  <c r="H6" i="10"/>
  <c r="I91" i="37" s="1"/>
  <c r="H2" i="11"/>
  <c r="H10" i="12"/>
  <c r="H6" i="13"/>
  <c r="I7" i="37" s="1"/>
  <c r="H9" i="14"/>
  <c r="H10" i="15"/>
  <c r="H6" i="16"/>
  <c r="I37" i="37" s="1"/>
  <c r="H9" i="17"/>
  <c r="H6" i="18"/>
  <c r="I49" i="37" s="1"/>
  <c r="H9" i="19"/>
  <c r="H6" i="20"/>
  <c r="I73" i="37" s="1"/>
  <c r="H2" i="21"/>
  <c r="G5" i="37" s="1"/>
  <c r="H10" i="22"/>
  <c r="H6" i="23"/>
  <c r="I35" i="37" s="1"/>
  <c r="H9" i="24"/>
  <c r="H6" i="25"/>
  <c r="I41" i="37" s="1"/>
  <c r="H9" i="26"/>
  <c r="H6" i="27"/>
  <c r="I47" i="37" s="1"/>
  <c r="H9" i="28"/>
  <c r="H10" i="29"/>
  <c r="H6" i="30"/>
  <c r="I17" i="37" s="1"/>
  <c r="H10" i="31"/>
  <c r="H6" i="32"/>
  <c r="I21" i="37" s="1"/>
  <c r="H9" i="33"/>
  <c r="H6" i="34"/>
  <c r="I13" i="37" s="1"/>
  <c r="H9" i="35"/>
  <c r="H10" i="36"/>
  <c r="G10" i="9"/>
  <c r="G10" i="6"/>
  <c r="H6" i="7"/>
  <c r="I77" i="37" s="1"/>
  <c r="H2" i="8"/>
  <c r="G83" i="37" s="1"/>
  <c r="H9" i="8"/>
  <c r="G6" i="9"/>
  <c r="E85" i="37" s="1"/>
  <c r="P85" i="39" s="1"/>
  <c r="G2" i="10"/>
  <c r="C91" i="37" s="1"/>
  <c r="H9" i="11"/>
  <c r="G6" i="12"/>
  <c r="E103" i="37" s="1"/>
  <c r="O103" i="39" s="1"/>
  <c r="G2" i="13"/>
  <c r="C7" i="37" s="1"/>
  <c r="G9" i="13"/>
  <c r="H4" i="14"/>
  <c r="H10" i="14"/>
  <c r="H6" i="15"/>
  <c r="I33" i="37" s="1"/>
  <c r="H2" i="16"/>
  <c r="G37" i="37" s="1"/>
  <c r="H9" i="16"/>
  <c r="H4" i="17"/>
  <c r="H45" i="37" s="1"/>
  <c r="H10" i="17"/>
  <c r="G4" i="19"/>
  <c r="G10" i="19"/>
  <c r="H9" i="21"/>
  <c r="G6" i="22"/>
  <c r="E31" i="37" s="1"/>
  <c r="G2" i="23"/>
  <c r="C35" i="37" s="1"/>
  <c r="G4" i="24"/>
  <c r="G10" i="24"/>
  <c r="G4" i="26"/>
  <c r="D43" i="37" s="1"/>
  <c r="G10" i="26"/>
  <c r="G4" i="28"/>
  <c r="G10" i="28"/>
  <c r="G6" i="29"/>
  <c r="E15" i="37" s="1"/>
  <c r="G2" i="30"/>
  <c r="C17" i="37" s="1"/>
  <c r="G9" i="30"/>
  <c r="G6" i="31"/>
  <c r="E19" i="37" s="1"/>
  <c r="G2" i="32"/>
  <c r="C21" i="37" s="1"/>
  <c r="G4" i="33"/>
  <c r="G10" i="33"/>
  <c r="G4" i="35"/>
  <c r="D25" i="37" s="1"/>
  <c r="G10" i="35"/>
  <c r="G6" i="36"/>
  <c r="E29" i="37" s="1"/>
  <c r="H10" i="6"/>
  <c r="G4" i="8"/>
  <c r="G10" i="8"/>
  <c r="H6" i="9"/>
  <c r="I85" i="37" s="1"/>
  <c r="H2" i="10"/>
  <c r="G91" i="37" s="1"/>
  <c r="G4" i="11"/>
  <c r="D101" i="37" s="1"/>
  <c r="G10" i="11"/>
  <c r="H6" i="12"/>
  <c r="I103" i="37" s="1"/>
  <c r="H2" i="13"/>
  <c r="G7" i="37" s="1"/>
  <c r="H9" i="13"/>
  <c r="G6" i="14"/>
  <c r="E27" i="37" s="1"/>
  <c r="G2" i="15"/>
  <c r="C33" i="37" s="1"/>
  <c r="G4" i="16"/>
  <c r="D37" i="37" s="1"/>
  <c r="G10" i="16"/>
  <c r="G6" i="17"/>
  <c r="E45" i="37" s="1"/>
  <c r="G2" i="18"/>
  <c r="C49" i="37" s="1"/>
  <c r="G9" i="18"/>
  <c r="H4" i="19"/>
  <c r="H10" i="19"/>
  <c r="G4" i="21"/>
  <c r="D5" i="37" s="1"/>
  <c r="G10" i="21"/>
  <c r="H6" i="22"/>
  <c r="I31" i="37" s="1"/>
  <c r="H2" i="23"/>
  <c r="G35" i="37" s="1"/>
  <c r="H4" i="24"/>
  <c r="H39" i="37" s="1"/>
  <c r="H10" i="24"/>
  <c r="H4" i="26"/>
  <c r="H10" i="26"/>
  <c r="H4" i="28"/>
  <c r="H10" i="28"/>
  <c r="H6" i="29"/>
  <c r="I15" i="37" s="1"/>
  <c r="H2" i="30"/>
  <c r="G17" i="37" s="1"/>
  <c r="H9" i="30"/>
  <c r="H6" i="31"/>
  <c r="I19" i="37" s="1"/>
  <c r="H2" i="32"/>
  <c r="G21" i="37" s="1"/>
  <c r="H4" i="33"/>
  <c r="H23" i="37" s="1"/>
  <c r="H10" i="33"/>
  <c r="H4" i="35"/>
  <c r="H25" i="37" s="1"/>
  <c r="H10" i="35"/>
  <c r="H6" i="36"/>
  <c r="I29" i="37" s="1"/>
  <c r="G6" i="6"/>
  <c r="E75" i="37" s="1"/>
  <c r="H4" i="8"/>
  <c r="H10" i="8"/>
  <c r="G4" i="10"/>
  <c r="D91" i="37" s="1"/>
  <c r="G9" i="10"/>
  <c r="H4" i="11"/>
  <c r="H10" i="11"/>
  <c r="G4" i="13"/>
  <c r="G3" i="13" s="1"/>
  <c r="G10" i="13"/>
  <c r="H6" i="14"/>
  <c r="I27" i="37" s="1"/>
  <c r="H2" i="15"/>
  <c r="G33" i="37" s="1"/>
  <c r="H4" i="16"/>
  <c r="H10" i="16"/>
  <c r="H6" i="17"/>
  <c r="I45" i="37" s="1"/>
  <c r="H2" i="18"/>
  <c r="G49" i="37" s="1"/>
  <c r="H9" i="18"/>
  <c r="G6" i="19"/>
  <c r="E61" i="37" s="1"/>
  <c r="G2" i="20"/>
  <c r="C73" i="37" s="1"/>
  <c r="G9" i="20"/>
  <c r="H4" i="21"/>
  <c r="H10" i="21"/>
  <c r="G4" i="23"/>
  <c r="D35" i="37" s="1"/>
  <c r="G9" i="23"/>
  <c r="G6" i="24"/>
  <c r="E39" i="37" s="1"/>
  <c r="G2" i="25"/>
  <c r="C41" i="37" s="1"/>
  <c r="G9" i="25"/>
  <c r="G6" i="26"/>
  <c r="E43" i="37" s="1"/>
  <c r="G2" i="27"/>
  <c r="C47" i="37" s="1"/>
  <c r="G9" i="27"/>
  <c r="G6" i="28"/>
  <c r="E51" i="37" s="1"/>
  <c r="G2" i="29"/>
  <c r="C15" i="37" s="1"/>
  <c r="G4" i="30"/>
  <c r="G3" i="30" s="1"/>
  <c r="G10" i="30"/>
  <c r="G9" i="32"/>
  <c r="G6" i="33"/>
  <c r="E23" i="37" s="1"/>
  <c r="G2" i="34"/>
  <c r="C13" i="37" s="1"/>
  <c r="G9" i="34"/>
  <c r="G6" i="35"/>
  <c r="E25" i="37" s="1"/>
  <c r="G2" i="36"/>
  <c r="C29" i="37" s="1"/>
  <c r="H6" i="6"/>
  <c r="I75" i="37" s="1"/>
  <c r="H2" i="7"/>
  <c r="G77" i="37" s="1"/>
  <c r="G9" i="7"/>
  <c r="G6" i="8"/>
  <c r="E83" i="37" s="1"/>
  <c r="G2" i="9"/>
  <c r="C85" i="37" s="1"/>
  <c r="H4" i="10"/>
  <c r="H91" i="37" s="1"/>
  <c r="H9" i="10"/>
  <c r="G6" i="11"/>
  <c r="E101" i="37" s="1"/>
  <c r="G2" i="12"/>
  <c r="H4" i="13"/>
  <c r="H7" i="37" s="1"/>
  <c r="H10" i="13"/>
  <c r="G4" i="15"/>
  <c r="D33" i="37" s="1"/>
  <c r="G9" i="15"/>
  <c r="G6" i="16"/>
  <c r="E37" i="37" s="1"/>
  <c r="G2" i="17"/>
  <c r="C45" i="37" s="1"/>
  <c r="G4" i="18"/>
  <c r="D49" i="37" s="1"/>
  <c r="G10" i="18"/>
  <c r="H6" i="19"/>
  <c r="I61" i="37" s="1"/>
  <c r="H2" i="20"/>
  <c r="G73" i="37" s="1"/>
  <c r="H9" i="20"/>
  <c r="G6" i="21"/>
  <c r="E5" i="37" s="1"/>
  <c r="G2" i="22"/>
  <c r="C31" i="37" s="1"/>
  <c r="H4" i="23"/>
  <c r="H35" i="37" s="1"/>
  <c r="H9" i="23"/>
  <c r="H6" i="24"/>
  <c r="I39" i="37" s="1"/>
  <c r="H2" i="25"/>
  <c r="G41" i="37" s="1"/>
  <c r="H9" i="25"/>
  <c r="H6" i="26"/>
  <c r="I43" i="37" s="1"/>
  <c r="H2" i="27"/>
  <c r="G47" i="37" s="1"/>
  <c r="H9" i="27"/>
  <c r="H6" i="28"/>
  <c r="I51" i="37" s="1"/>
  <c r="H2" i="29"/>
  <c r="G15" i="37" s="1"/>
  <c r="H4" i="30"/>
  <c r="H10" i="30"/>
  <c r="H9" i="32"/>
  <c r="H6" i="33"/>
  <c r="I23" i="37" s="1"/>
  <c r="H2" i="34"/>
  <c r="G13" i="37" s="1"/>
  <c r="H9" i="34"/>
  <c r="H6" i="35"/>
  <c r="I25" i="37" s="1"/>
  <c r="H2" i="36"/>
  <c r="G29" i="37" s="1"/>
  <c r="G2" i="6"/>
  <c r="C75" i="37" s="1"/>
  <c r="H9" i="7"/>
  <c r="H2" i="9"/>
  <c r="G85" i="37" s="1"/>
  <c r="G9" i="9"/>
  <c r="G10" i="10"/>
  <c r="H6" i="11"/>
  <c r="I101" i="37" s="1"/>
  <c r="H2" i="12"/>
  <c r="G9" i="12"/>
  <c r="G2" i="14"/>
  <c r="C27" i="37" s="1"/>
  <c r="H4" i="15"/>
  <c r="H33" i="37" s="1"/>
  <c r="H9" i="15"/>
  <c r="H2" i="17"/>
  <c r="G45" i="37" s="1"/>
  <c r="H4" i="18"/>
  <c r="H10" i="18"/>
  <c r="G4" i="20"/>
  <c r="G10" i="20"/>
  <c r="H6" i="21"/>
  <c r="I5" i="37" s="1"/>
  <c r="H2" i="22"/>
  <c r="G31" i="37" s="1"/>
  <c r="G9" i="22"/>
  <c r="G10" i="23"/>
  <c r="G4" i="25"/>
  <c r="G10" i="25"/>
  <c r="G4" i="27"/>
  <c r="D47" i="37" s="1"/>
  <c r="G10" i="27"/>
  <c r="G4" i="29"/>
  <c r="D15" i="37" s="1"/>
  <c r="G9" i="29"/>
  <c r="G2" i="31"/>
  <c r="C19" i="37" s="1"/>
  <c r="G9" i="31"/>
  <c r="G4" i="32"/>
  <c r="D21" i="37" s="1"/>
  <c r="G10" i="32"/>
  <c r="G4" i="34"/>
  <c r="G10" i="34"/>
  <c r="G4" i="36"/>
  <c r="D29" i="37" s="1"/>
  <c r="G9" i="36"/>
  <c r="H2" i="6"/>
  <c r="G75" i="37" s="1"/>
  <c r="G4" i="7"/>
  <c r="D77" i="37" s="1"/>
  <c r="G10" i="7"/>
  <c r="G4" i="9"/>
  <c r="D85" i="37" s="1"/>
  <c r="H9" i="9"/>
  <c r="H10" i="10"/>
  <c r="H9" i="12"/>
  <c r="H2" i="14"/>
  <c r="G27" i="37" s="1"/>
  <c r="G9" i="14"/>
  <c r="G10" i="15"/>
  <c r="G9" i="17"/>
  <c r="G2" i="19"/>
  <c r="C61" i="37" s="1"/>
  <c r="H4" i="20"/>
  <c r="H10" i="20"/>
  <c r="H9" i="22"/>
  <c r="H10" i="23"/>
  <c r="H4" i="25"/>
  <c r="H10" i="25"/>
  <c r="H4" i="27"/>
  <c r="H10" i="27"/>
  <c r="H4" i="29"/>
  <c r="H15" i="37" s="1"/>
  <c r="H9" i="29"/>
  <c r="H2" i="31"/>
  <c r="G19" i="37" s="1"/>
  <c r="H9" i="31"/>
  <c r="H4" i="32"/>
  <c r="H21" i="37" s="1"/>
  <c r="H10" i="32"/>
  <c r="H4" i="34"/>
  <c r="H10" i="34"/>
  <c r="H4" i="36"/>
  <c r="H29" i="37" s="1"/>
  <c r="H9" i="36"/>
  <c r="G4" i="6"/>
  <c r="D75" i="37" s="1"/>
  <c r="H4" i="7"/>
  <c r="H77" i="37" s="1"/>
  <c r="H4" i="9"/>
  <c r="G2" i="11"/>
  <c r="C101" i="37" s="1"/>
  <c r="G4" i="12"/>
  <c r="H2" i="19"/>
  <c r="G2" i="21"/>
  <c r="C5" i="37" s="1"/>
  <c r="G4" i="22"/>
  <c r="D31" i="37" s="1"/>
  <c r="G2" i="24"/>
  <c r="C39" i="37" s="1"/>
  <c r="G2" i="26"/>
  <c r="C43" i="37" s="1"/>
  <c r="G2" i="28"/>
  <c r="C51" i="37" s="1"/>
  <c r="G4" i="31"/>
  <c r="D19" i="37" s="1"/>
  <c r="G2" i="33"/>
  <c r="C23" i="37" s="1"/>
  <c r="G2" i="35"/>
  <c r="C25" i="37" s="1"/>
  <c r="H4" i="6"/>
  <c r="H75" i="37" s="1"/>
  <c r="G2" i="8"/>
  <c r="C83" i="37" s="1"/>
  <c r="H4" i="12"/>
  <c r="G4" i="14"/>
  <c r="D27" i="37" s="1"/>
  <c r="G2" i="16"/>
  <c r="C37" i="37" s="1"/>
  <c r="G4" i="17"/>
  <c r="D45" i="37" s="1"/>
  <c r="H4" i="22"/>
  <c r="H2" i="24"/>
  <c r="G39" i="37" s="1"/>
  <c r="H2" i="26"/>
  <c r="G43" i="37" s="1"/>
  <c r="H2" i="28"/>
  <c r="G51" i="37" s="1"/>
  <c r="H4" i="31"/>
  <c r="H2" i="33"/>
  <c r="G23" i="37" s="1"/>
  <c r="H2" i="35"/>
  <c r="G25" i="37" s="1"/>
  <c r="H12" i="95" l="1"/>
  <c r="H14" i="95" s="1"/>
  <c r="H15" i="95" s="1"/>
  <c r="F87" i="37"/>
  <c r="G12" i="74"/>
  <c r="G14" i="74" s="1"/>
  <c r="G15" i="74" s="1"/>
  <c r="G12" i="100"/>
  <c r="G14" i="100" s="1"/>
  <c r="G15" i="100" s="1"/>
  <c r="H74" i="37"/>
  <c r="F93" i="37"/>
  <c r="F65" i="37"/>
  <c r="F59" i="37"/>
  <c r="F79" i="37"/>
  <c r="F69" i="37"/>
  <c r="N84" i="37"/>
  <c r="C52" i="37"/>
  <c r="C56" i="37"/>
  <c r="C50" i="37"/>
  <c r="F11" i="37"/>
  <c r="P79" i="39"/>
  <c r="D103" i="37"/>
  <c r="C103" i="37"/>
  <c r="O87" i="39"/>
  <c r="R53" i="39"/>
  <c r="Q53" i="39"/>
  <c r="AB45" i="101"/>
  <c r="O79" i="39"/>
  <c r="P61" i="39"/>
  <c r="R87" i="39"/>
  <c r="O27" i="39"/>
  <c r="Q87" i="39"/>
  <c r="P5" i="39"/>
  <c r="R81" i="39"/>
  <c r="P81" i="39"/>
  <c r="O81" i="39"/>
  <c r="P87" i="39"/>
  <c r="AB44" i="101"/>
  <c r="Q81" i="39"/>
  <c r="Q43" i="39"/>
  <c r="P49" i="39"/>
  <c r="P19" i="39"/>
  <c r="AB51" i="101"/>
  <c r="P25" i="39"/>
  <c r="O37" i="39"/>
  <c r="AB52" i="101"/>
  <c r="P47" i="39"/>
  <c r="O85" i="39"/>
  <c r="P83" i="39"/>
  <c r="O51" i="39"/>
  <c r="P57" i="39"/>
  <c r="O57" i="39"/>
  <c r="O91" i="39"/>
  <c r="P91" i="39"/>
  <c r="R51" i="39"/>
  <c r="Q51" i="39"/>
  <c r="R89" i="39"/>
  <c r="Q89" i="39"/>
  <c r="O83" i="39"/>
  <c r="P53" i="39"/>
  <c r="O53" i="39"/>
  <c r="R91" i="39"/>
  <c r="Q91" i="39"/>
  <c r="P89" i="39"/>
  <c r="O89" i="39"/>
  <c r="P51" i="39"/>
  <c r="F95" i="37"/>
  <c r="F98" i="37"/>
  <c r="I3" i="8"/>
  <c r="H12" i="84"/>
  <c r="H14" i="84" s="1"/>
  <c r="H15" i="84" s="1"/>
  <c r="J93" i="37"/>
  <c r="I12" i="85"/>
  <c r="I14" i="85" s="1"/>
  <c r="I15" i="85" s="1"/>
  <c r="N95" i="37"/>
  <c r="I12" i="81"/>
  <c r="I14" i="81" s="1"/>
  <c r="I15" i="81" s="1"/>
  <c r="N87" i="37"/>
  <c r="I12" i="76"/>
  <c r="I14" i="76" s="1"/>
  <c r="I15" i="76" s="1"/>
  <c r="N65" i="37"/>
  <c r="H12" i="88"/>
  <c r="H14" i="88" s="1"/>
  <c r="H15" i="88" s="1"/>
  <c r="J62" i="37"/>
  <c r="G12" i="97"/>
  <c r="G14" i="97" s="1"/>
  <c r="G15" i="97" s="1"/>
  <c r="F10" i="37"/>
  <c r="H12" i="77"/>
  <c r="H14" i="77" s="1"/>
  <c r="H15" i="77" s="1"/>
  <c r="J67" i="37"/>
  <c r="G12" i="89"/>
  <c r="G14" i="89" s="1"/>
  <c r="G15" i="89" s="1"/>
  <c r="F64" i="37"/>
  <c r="G12" i="92"/>
  <c r="G14" i="92" s="1"/>
  <c r="G15" i="92" s="1"/>
  <c r="F76" i="37"/>
  <c r="I12" i="93"/>
  <c r="I14" i="93" s="1"/>
  <c r="I15" i="93" s="1"/>
  <c r="N78" i="37"/>
  <c r="I12" i="87"/>
  <c r="I14" i="87" s="1"/>
  <c r="I15" i="87" s="1"/>
  <c r="N58" i="37"/>
  <c r="I12" i="97"/>
  <c r="I14" i="97" s="1"/>
  <c r="I15" i="97" s="1"/>
  <c r="N10" i="37"/>
  <c r="H12" i="98"/>
  <c r="H14" i="98" s="1"/>
  <c r="H15" i="98" s="1"/>
  <c r="J94" i="37"/>
  <c r="G12" i="98"/>
  <c r="G14" i="98" s="1"/>
  <c r="G15" i="98" s="1"/>
  <c r="F94" i="37"/>
  <c r="H12" i="83"/>
  <c r="H14" i="83" s="1"/>
  <c r="H15" i="83" s="1"/>
  <c r="J11" i="37"/>
  <c r="I12" i="83"/>
  <c r="I14" i="83" s="1"/>
  <c r="I15" i="83" s="1"/>
  <c r="N11" i="37"/>
  <c r="H12" i="80"/>
  <c r="H14" i="80" s="1"/>
  <c r="H15" i="80" s="1"/>
  <c r="J81" i="37"/>
  <c r="G12" i="80"/>
  <c r="G14" i="80" s="1"/>
  <c r="G15" i="80" s="1"/>
  <c r="F81" i="37"/>
  <c r="I12" i="90"/>
  <c r="I14" i="90" s="1"/>
  <c r="I15" i="90" s="1"/>
  <c r="N68" i="37"/>
  <c r="H5" i="43"/>
  <c r="J74" i="37" s="1"/>
  <c r="H3" i="52"/>
  <c r="I12" i="96"/>
  <c r="I14" i="96" s="1"/>
  <c r="I15" i="96" s="1"/>
  <c r="N86" i="37"/>
  <c r="G12" i="96"/>
  <c r="G14" i="96" s="1"/>
  <c r="G15" i="96" s="1"/>
  <c r="F86" i="37"/>
  <c r="H12" i="91"/>
  <c r="H14" i="91" s="1"/>
  <c r="H15" i="91" s="1"/>
  <c r="J70" i="37"/>
  <c r="G12" i="93"/>
  <c r="G14" i="93" s="1"/>
  <c r="G15" i="93" s="1"/>
  <c r="F78" i="37"/>
  <c r="G12" i="70"/>
  <c r="G14" i="70" s="1"/>
  <c r="G15" i="70" s="1"/>
  <c r="F53" i="37"/>
  <c r="G12" i="71"/>
  <c r="G14" i="71" s="1"/>
  <c r="G15" i="71" s="1"/>
  <c r="F55" i="37"/>
  <c r="I12" i="74"/>
  <c r="I14" i="74" s="1"/>
  <c r="I15" i="74" s="1"/>
  <c r="N63" i="37"/>
  <c r="G12" i="88"/>
  <c r="G14" i="88" s="1"/>
  <c r="G15" i="88" s="1"/>
  <c r="F62" i="37"/>
  <c r="H12" i="82"/>
  <c r="H14" i="82" s="1"/>
  <c r="H15" i="82" s="1"/>
  <c r="J89" i="37"/>
  <c r="G12" i="94"/>
  <c r="G14" i="94" s="1"/>
  <c r="G15" i="94" s="1"/>
  <c r="F80" i="37"/>
  <c r="H12" i="93"/>
  <c r="H14" i="93" s="1"/>
  <c r="H15" i="93" s="1"/>
  <c r="J78" i="37"/>
  <c r="I12" i="91"/>
  <c r="I14" i="91" s="1"/>
  <c r="I15" i="91" s="1"/>
  <c r="N70" i="37"/>
  <c r="H12" i="74"/>
  <c r="H14" i="74" s="1"/>
  <c r="H15" i="74" s="1"/>
  <c r="J63" i="37"/>
  <c r="H12" i="72"/>
  <c r="H14" i="72" s="1"/>
  <c r="H15" i="72" s="1"/>
  <c r="J57" i="37"/>
  <c r="I12" i="92"/>
  <c r="I14" i="92" s="1"/>
  <c r="I15" i="92" s="1"/>
  <c r="N76" i="37"/>
  <c r="I12" i="71"/>
  <c r="I14" i="71" s="1"/>
  <c r="I15" i="71" s="1"/>
  <c r="N55" i="37"/>
  <c r="I12" i="79"/>
  <c r="I14" i="79" s="1"/>
  <c r="I15" i="79" s="1"/>
  <c r="N79" i="37"/>
  <c r="H12" i="85"/>
  <c r="H14" i="85" s="1"/>
  <c r="H15" i="85" s="1"/>
  <c r="J95" i="37"/>
  <c r="I12" i="84"/>
  <c r="I14" i="84" s="1"/>
  <c r="I15" i="84" s="1"/>
  <c r="N93" i="37"/>
  <c r="H12" i="97"/>
  <c r="H14" i="97" s="1"/>
  <c r="H15" i="97" s="1"/>
  <c r="J10" i="37"/>
  <c r="H12" i="96"/>
  <c r="H14" i="96" s="1"/>
  <c r="H15" i="96" s="1"/>
  <c r="J86" i="37"/>
  <c r="I12" i="72"/>
  <c r="I14" i="72" s="1"/>
  <c r="I15" i="72" s="1"/>
  <c r="N57" i="37"/>
  <c r="H12" i="100"/>
  <c r="H14" i="100" s="1"/>
  <c r="H15" i="100" s="1"/>
  <c r="H12" i="70"/>
  <c r="H14" i="70" s="1"/>
  <c r="H15" i="70" s="1"/>
  <c r="J53" i="37"/>
  <c r="H12" i="81"/>
  <c r="H14" i="81" s="1"/>
  <c r="H15" i="81" s="1"/>
  <c r="J87" i="37"/>
  <c r="I12" i="98"/>
  <c r="I14" i="98" s="1"/>
  <c r="I15" i="98" s="1"/>
  <c r="N94" i="37"/>
  <c r="H12" i="73"/>
  <c r="H14" i="73" s="1"/>
  <c r="H15" i="73" s="1"/>
  <c r="J59" i="37"/>
  <c r="I12" i="78"/>
  <c r="I14" i="78" s="1"/>
  <c r="I15" i="78" s="1"/>
  <c r="N69" i="37"/>
  <c r="G12" i="72"/>
  <c r="G14" i="72" s="1"/>
  <c r="G15" i="72" s="1"/>
  <c r="F57" i="37"/>
  <c r="I12" i="89"/>
  <c r="I14" i="89" s="1"/>
  <c r="I15" i="89" s="1"/>
  <c r="N64" i="37"/>
  <c r="H12" i="87"/>
  <c r="H14" i="87" s="1"/>
  <c r="H15" i="87" s="1"/>
  <c r="J58" i="37"/>
  <c r="H12" i="99"/>
  <c r="H14" i="99" s="1"/>
  <c r="H15" i="99" s="1"/>
  <c r="J98" i="37"/>
  <c r="I12" i="99"/>
  <c r="I14" i="99" s="1"/>
  <c r="I15" i="99" s="1"/>
  <c r="N98" i="37"/>
  <c r="H12" i="79"/>
  <c r="H14" i="79" s="1"/>
  <c r="H15" i="79" s="1"/>
  <c r="J79" i="37"/>
  <c r="H12" i="76"/>
  <c r="H14" i="76" s="1"/>
  <c r="H15" i="76" s="1"/>
  <c r="J65" i="37"/>
  <c r="I12" i="70"/>
  <c r="I14" i="70" s="1"/>
  <c r="I15" i="70" s="1"/>
  <c r="N53" i="37"/>
  <c r="H12" i="71"/>
  <c r="H14" i="71" s="1"/>
  <c r="H15" i="71" s="1"/>
  <c r="J55" i="37"/>
  <c r="I12" i="77"/>
  <c r="I14" i="77" s="1"/>
  <c r="I15" i="77" s="1"/>
  <c r="N67" i="37"/>
  <c r="H12" i="78"/>
  <c r="H14" i="78" s="1"/>
  <c r="H15" i="78" s="1"/>
  <c r="J69" i="37"/>
  <c r="G12" i="95"/>
  <c r="G14" i="95" s="1"/>
  <c r="G15" i="95" s="1"/>
  <c r="F84" i="37"/>
  <c r="H12" i="92"/>
  <c r="H14" i="92" s="1"/>
  <c r="H15" i="92" s="1"/>
  <c r="J76" i="37"/>
  <c r="G12" i="82"/>
  <c r="G14" i="82" s="1"/>
  <c r="G15" i="82" s="1"/>
  <c r="F89" i="37"/>
  <c r="I12" i="75"/>
  <c r="I14" i="75" s="1"/>
  <c r="I15" i="75" s="1"/>
  <c r="N9" i="37"/>
  <c r="H12" i="89"/>
  <c r="H14" i="89" s="1"/>
  <c r="H15" i="89" s="1"/>
  <c r="J64" i="37"/>
  <c r="H12" i="94"/>
  <c r="H14" i="94" s="1"/>
  <c r="H15" i="94" s="1"/>
  <c r="J80" i="37"/>
  <c r="H12" i="75"/>
  <c r="H14" i="75" s="1"/>
  <c r="H15" i="75" s="1"/>
  <c r="J9" i="37"/>
  <c r="G12" i="75"/>
  <c r="G14" i="75" s="1"/>
  <c r="G15" i="75" s="1"/>
  <c r="F9" i="37"/>
  <c r="I12" i="73"/>
  <c r="I14" i="73" s="1"/>
  <c r="I15" i="73" s="1"/>
  <c r="N59" i="37"/>
  <c r="I12" i="88"/>
  <c r="I14" i="88" s="1"/>
  <c r="I15" i="88" s="1"/>
  <c r="N62" i="37"/>
  <c r="I12" i="94"/>
  <c r="I14" i="94" s="1"/>
  <c r="I15" i="94" s="1"/>
  <c r="N80" i="37"/>
  <c r="I12" i="80"/>
  <c r="I14" i="80" s="1"/>
  <c r="I15" i="80" s="1"/>
  <c r="N81" i="37"/>
  <c r="G12" i="91"/>
  <c r="G14" i="91" s="1"/>
  <c r="G15" i="91" s="1"/>
  <c r="F70" i="37"/>
  <c r="G12" i="90"/>
  <c r="G14" i="90" s="1"/>
  <c r="G15" i="90" s="1"/>
  <c r="F68" i="37"/>
  <c r="I12" i="82"/>
  <c r="I14" i="82" s="1"/>
  <c r="I15" i="82" s="1"/>
  <c r="N89" i="37"/>
  <c r="I12" i="100"/>
  <c r="I14" i="100" s="1"/>
  <c r="I15" i="100" s="1"/>
  <c r="N102" i="37"/>
  <c r="H12" i="90"/>
  <c r="H14" i="90" s="1"/>
  <c r="H15" i="90" s="1"/>
  <c r="J68" i="37"/>
  <c r="H3" i="53"/>
  <c r="I3" i="21"/>
  <c r="H3" i="13"/>
  <c r="H5" i="53"/>
  <c r="H12" i="53" s="1"/>
  <c r="H14" i="53" s="1"/>
  <c r="H15" i="53" s="1"/>
  <c r="G42" i="37"/>
  <c r="H5" i="12"/>
  <c r="J103" i="37" s="1"/>
  <c r="G3" i="16"/>
  <c r="H3" i="35"/>
  <c r="H5" i="52"/>
  <c r="H12" i="52" s="1"/>
  <c r="H14" i="52" s="1"/>
  <c r="H15" i="52" s="1"/>
  <c r="H3" i="12"/>
  <c r="I3" i="15"/>
  <c r="G3" i="27"/>
  <c r="H8" i="37"/>
  <c r="H3" i="58"/>
  <c r="I5" i="67"/>
  <c r="L20" i="37"/>
  <c r="I3" i="67"/>
  <c r="L74" i="37"/>
  <c r="I3" i="43"/>
  <c r="G5" i="40"/>
  <c r="D2" i="37"/>
  <c r="G3" i="40"/>
  <c r="I5" i="41"/>
  <c r="L66" i="37"/>
  <c r="I3" i="41"/>
  <c r="H6" i="37"/>
  <c r="H3" i="69"/>
  <c r="H16" i="37"/>
  <c r="H3" i="65"/>
  <c r="H5" i="61"/>
  <c r="H52" i="37"/>
  <c r="H3" i="61"/>
  <c r="G3" i="47"/>
  <c r="D60" i="37"/>
  <c r="G5" i="47"/>
  <c r="H5" i="41"/>
  <c r="H66" i="37"/>
  <c r="H3" i="41"/>
  <c r="H3" i="67"/>
  <c r="H20" i="37"/>
  <c r="H5" i="67"/>
  <c r="G3" i="59"/>
  <c r="G5" i="59"/>
  <c r="D12" i="37"/>
  <c r="G3" i="63"/>
  <c r="G5" i="63"/>
  <c r="G3" i="54"/>
  <c r="D44" i="37"/>
  <c r="G5" i="54"/>
  <c r="G3" i="50"/>
  <c r="D36" i="37"/>
  <c r="G5" i="50"/>
  <c r="G3" i="49"/>
  <c r="D34" i="37"/>
  <c r="G5" i="49"/>
  <c r="G3" i="46"/>
  <c r="D90" i="37"/>
  <c r="G5" i="46"/>
  <c r="G5" i="68"/>
  <c r="G3" i="68"/>
  <c r="D22" i="37"/>
  <c r="G3" i="60"/>
  <c r="D50" i="37"/>
  <c r="G5" i="60"/>
  <c r="I5" i="53"/>
  <c r="L42" i="37"/>
  <c r="I3" i="53"/>
  <c r="H5" i="11"/>
  <c r="H12" i="11" s="1"/>
  <c r="H14" i="11" s="1"/>
  <c r="H15" i="11" s="1"/>
  <c r="H3" i="11"/>
  <c r="I3" i="11"/>
  <c r="I5" i="59"/>
  <c r="L12" i="37"/>
  <c r="I3" i="59"/>
  <c r="H5" i="54"/>
  <c r="H44" i="37"/>
  <c r="H3" i="54"/>
  <c r="H5" i="50"/>
  <c r="H36" i="37"/>
  <c r="H3" i="50"/>
  <c r="I5" i="52"/>
  <c r="L46" i="37"/>
  <c r="I3" i="52"/>
  <c r="I5" i="54"/>
  <c r="K44" i="37"/>
  <c r="G3" i="48"/>
  <c r="D24" i="37"/>
  <c r="G5" i="48"/>
  <c r="G3" i="45"/>
  <c r="D88" i="37"/>
  <c r="G5" i="45"/>
  <c r="I5" i="45"/>
  <c r="L88" i="37"/>
  <c r="I3" i="45"/>
  <c r="H5" i="56"/>
  <c r="H3" i="56"/>
  <c r="H4" i="37"/>
  <c r="H5" i="49"/>
  <c r="H34" i="37"/>
  <c r="H3" i="49"/>
  <c r="H5" i="58"/>
  <c r="G8" i="37"/>
  <c r="G3" i="41"/>
  <c r="D66" i="37"/>
  <c r="G5" i="41"/>
  <c r="H5" i="69"/>
  <c r="G6" i="37"/>
  <c r="H5" i="65"/>
  <c r="G16" i="37"/>
  <c r="L44" i="37"/>
  <c r="I3" i="54"/>
  <c r="I3" i="68"/>
  <c r="I5" i="68"/>
  <c r="L22" i="37"/>
  <c r="G3" i="56"/>
  <c r="D4" i="37"/>
  <c r="G5" i="56"/>
  <c r="H3" i="60"/>
  <c r="H5" i="60"/>
  <c r="H50" i="37"/>
  <c r="H5" i="55"/>
  <c r="H48" i="37"/>
  <c r="H3" i="55"/>
  <c r="I3" i="61"/>
  <c r="I5" i="61"/>
  <c r="L52" i="37"/>
  <c r="H26" i="37"/>
  <c r="H3" i="57"/>
  <c r="I5" i="56"/>
  <c r="L4" i="37"/>
  <c r="I3" i="56"/>
  <c r="I3" i="14"/>
  <c r="G3" i="44"/>
  <c r="D82" i="37"/>
  <c r="G5" i="44"/>
  <c r="H5" i="40"/>
  <c r="H2" i="37"/>
  <c r="H3" i="40"/>
  <c r="H3" i="59"/>
  <c r="H12" i="37"/>
  <c r="M2" i="37"/>
  <c r="M66" i="37"/>
  <c r="H24" i="37"/>
  <c r="H3" i="48"/>
  <c r="I5" i="47"/>
  <c r="L60" i="37"/>
  <c r="I3" i="47"/>
  <c r="I5" i="44"/>
  <c r="L82" i="37"/>
  <c r="I3" i="44"/>
  <c r="G3" i="65"/>
  <c r="D16" i="37"/>
  <c r="G5" i="65"/>
  <c r="H90" i="37"/>
  <c r="H3" i="46"/>
  <c r="H5" i="46"/>
  <c r="H5" i="66"/>
  <c r="H3" i="66"/>
  <c r="H18" i="37"/>
  <c r="L72" i="37"/>
  <c r="I3" i="42"/>
  <c r="H3" i="37"/>
  <c r="G3" i="58"/>
  <c r="D8" i="37"/>
  <c r="G5" i="58"/>
  <c r="G3" i="62"/>
  <c r="D54" i="37"/>
  <c r="G5" i="62"/>
  <c r="G3" i="55"/>
  <c r="D48" i="37"/>
  <c r="G5" i="55"/>
  <c r="I5" i="50"/>
  <c r="L36" i="37"/>
  <c r="I3" i="50"/>
  <c r="G3" i="69"/>
  <c r="D6" i="37"/>
  <c r="G5" i="69"/>
  <c r="I5" i="65"/>
  <c r="L16" i="37"/>
  <c r="I3" i="65"/>
  <c r="H5" i="62"/>
  <c r="H3" i="62"/>
  <c r="H54" i="37"/>
  <c r="H5" i="63"/>
  <c r="G56" i="37"/>
  <c r="I5" i="55"/>
  <c r="L48" i="37"/>
  <c r="I3" i="55"/>
  <c r="H5" i="51"/>
  <c r="G38" i="37"/>
  <c r="H5" i="68"/>
  <c r="H22" i="37"/>
  <c r="H3" i="68"/>
  <c r="I3" i="66"/>
  <c r="I5" i="66"/>
  <c r="L18" i="37"/>
  <c r="I5" i="58"/>
  <c r="L8" i="37"/>
  <c r="I3" i="58"/>
  <c r="I5" i="43"/>
  <c r="K74" i="37"/>
  <c r="H5" i="59"/>
  <c r="G12" i="37"/>
  <c r="G3" i="43"/>
  <c r="D74" i="37"/>
  <c r="G5" i="43"/>
  <c r="L2" i="37"/>
  <c r="I5" i="40"/>
  <c r="I3" i="40"/>
  <c r="G3" i="61"/>
  <c r="D52" i="37"/>
  <c r="G5" i="61"/>
  <c r="I5" i="57"/>
  <c r="I3" i="57"/>
  <c r="L26" i="37"/>
  <c r="H5" i="48"/>
  <c r="G24" i="37"/>
  <c r="H88" i="37"/>
  <c r="H3" i="45"/>
  <c r="H5" i="47"/>
  <c r="H60" i="37"/>
  <c r="H3" i="47"/>
  <c r="G3" i="67"/>
  <c r="D20" i="37"/>
  <c r="G5" i="67"/>
  <c r="G3" i="57"/>
  <c r="D26" i="37"/>
  <c r="G5" i="57"/>
  <c r="G3" i="53"/>
  <c r="D42" i="37"/>
  <c r="G5" i="53"/>
  <c r="G3" i="51"/>
  <c r="D38" i="37"/>
  <c r="G5" i="51"/>
  <c r="I5" i="49"/>
  <c r="L34" i="37"/>
  <c r="I3" i="49"/>
  <c r="I5" i="42"/>
  <c r="K72" i="37"/>
  <c r="H3" i="24"/>
  <c r="H5" i="44"/>
  <c r="H82" i="37"/>
  <c r="H3" i="44"/>
  <c r="G3" i="52"/>
  <c r="D46" i="37"/>
  <c r="G5" i="52"/>
  <c r="I5" i="48"/>
  <c r="L24" i="37"/>
  <c r="I3" i="48"/>
  <c r="G3" i="66"/>
  <c r="D18" i="37"/>
  <c r="G5" i="66"/>
  <c r="I5" i="46"/>
  <c r="L90" i="37"/>
  <c r="I3" i="46"/>
  <c r="I3" i="33"/>
  <c r="I5" i="69"/>
  <c r="L6" i="37"/>
  <c r="I3" i="69"/>
  <c r="I5" i="60"/>
  <c r="L50" i="37"/>
  <c r="I3" i="60"/>
  <c r="I5" i="62"/>
  <c r="L54" i="37"/>
  <c r="I3" i="62"/>
  <c r="I5" i="63"/>
  <c r="I3" i="63"/>
  <c r="L56" i="37"/>
  <c r="G5" i="42"/>
  <c r="D72" i="37"/>
  <c r="G3" i="42"/>
  <c r="H56" i="37"/>
  <c r="H3" i="63"/>
  <c r="I5" i="51"/>
  <c r="I3" i="51"/>
  <c r="L38" i="37"/>
  <c r="H5" i="45"/>
  <c r="G88" i="37"/>
  <c r="H3" i="42"/>
  <c r="H72" i="37"/>
  <c r="H5" i="42"/>
  <c r="H5" i="57"/>
  <c r="G26" i="37"/>
  <c r="H38" i="37"/>
  <c r="H3" i="51"/>
  <c r="G3" i="64"/>
  <c r="D14" i="37"/>
  <c r="G5" i="64"/>
  <c r="I5" i="64"/>
  <c r="I3" i="64"/>
  <c r="L14" i="37"/>
  <c r="H5" i="64"/>
  <c r="H3" i="64"/>
  <c r="H14" i="37"/>
  <c r="G3" i="26"/>
  <c r="H5" i="38"/>
  <c r="J3" i="37" s="1"/>
  <c r="H3" i="33"/>
  <c r="I3" i="30"/>
  <c r="I3" i="38"/>
  <c r="I3" i="16"/>
  <c r="G5" i="38"/>
  <c r="G12" i="38" s="1"/>
  <c r="G14" i="38" s="1"/>
  <c r="G15" i="38" s="1"/>
  <c r="H3" i="7"/>
  <c r="G3" i="20"/>
  <c r="D73" i="37"/>
  <c r="I5" i="14"/>
  <c r="K27" i="37"/>
  <c r="H5" i="19"/>
  <c r="G61" i="37"/>
  <c r="G3" i="28"/>
  <c r="D51" i="37"/>
  <c r="H3" i="14"/>
  <c r="H27" i="37"/>
  <c r="I5" i="31"/>
  <c r="K19" i="37"/>
  <c r="H5" i="22"/>
  <c r="H31" i="37"/>
  <c r="H5" i="34"/>
  <c r="H13" i="37"/>
  <c r="G3" i="25"/>
  <c r="D41" i="37"/>
  <c r="H5" i="18"/>
  <c r="H49" i="37"/>
  <c r="H5" i="21"/>
  <c r="H5" i="37"/>
  <c r="H5" i="16"/>
  <c r="H37" i="37"/>
  <c r="H3" i="28"/>
  <c r="H51" i="37"/>
  <c r="G3" i="33"/>
  <c r="D23" i="37"/>
  <c r="G3" i="19"/>
  <c r="D61" i="37"/>
  <c r="I3" i="6"/>
  <c r="I5" i="9"/>
  <c r="L85" i="37"/>
  <c r="I5" i="25"/>
  <c r="L41" i="37"/>
  <c r="I5" i="13"/>
  <c r="L7" i="37"/>
  <c r="I5" i="8"/>
  <c r="K83" i="37"/>
  <c r="G3" i="38"/>
  <c r="D3" i="37"/>
  <c r="G3" i="34"/>
  <c r="D13" i="37"/>
  <c r="H103" i="37"/>
  <c r="G103" i="37"/>
  <c r="H5" i="27"/>
  <c r="H47" i="37"/>
  <c r="G3" i="18"/>
  <c r="G3" i="35"/>
  <c r="I3" i="31"/>
  <c r="I5" i="26"/>
  <c r="L43" i="37"/>
  <c r="I5" i="6"/>
  <c r="K75" i="37"/>
  <c r="I5" i="23"/>
  <c r="L35" i="37"/>
  <c r="I5" i="20"/>
  <c r="L73" i="37"/>
  <c r="I5" i="36"/>
  <c r="K29" i="37"/>
  <c r="H3" i="20"/>
  <c r="H73" i="37"/>
  <c r="I5" i="32"/>
  <c r="L21" i="37"/>
  <c r="I5" i="28"/>
  <c r="L51" i="37"/>
  <c r="I3" i="34"/>
  <c r="L13" i="37"/>
  <c r="H3" i="9"/>
  <c r="H85" i="37"/>
  <c r="H3" i="25"/>
  <c r="H41" i="37"/>
  <c r="H5" i="8"/>
  <c r="H83" i="37"/>
  <c r="H3" i="26"/>
  <c r="H43" i="37"/>
  <c r="H3" i="19"/>
  <c r="H61" i="37"/>
  <c r="G3" i="8"/>
  <c r="D83" i="37"/>
  <c r="I5" i="22"/>
  <c r="L31" i="37"/>
  <c r="G3" i="24"/>
  <c r="D39" i="37"/>
  <c r="I5" i="21"/>
  <c r="K5" i="37"/>
  <c r="I3" i="18"/>
  <c r="L49" i="37"/>
  <c r="I5" i="34"/>
  <c r="K13" i="37"/>
  <c r="I5" i="19"/>
  <c r="L61" i="37"/>
  <c r="I3" i="27"/>
  <c r="L47" i="37"/>
  <c r="I5" i="38"/>
  <c r="H3" i="31"/>
  <c r="H19" i="37"/>
  <c r="H3" i="30"/>
  <c r="H17" i="37"/>
  <c r="G5" i="30"/>
  <c r="D17" i="37"/>
  <c r="G5" i="13"/>
  <c r="D7" i="37"/>
  <c r="H101" i="37"/>
  <c r="G101" i="37"/>
  <c r="I5" i="35"/>
  <c r="L25" i="37"/>
  <c r="I3" i="36"/>
  <c r="L29" i="37"/>
  <c r="I3" i="26"/>
  <c r="I3" i="7"/>
  <c r="L77" i="37"/>
  <c r="I5" i="33"/>
  <c r="K23" i="37"/>
  <c r="I5" i="16"/>
  <c r="K37" i="37"/>
  <c r="I5" i="24"/>
  <c r="L39" i="37"/>
  <c r="I5" i="10"/>
  <c r="L91" i="37"/>
  <c r="I3" i="24"/>
  <c r="I5" i="15"/>
  <c r="H3" i="8"/>
  <c r="I3" i="10"/>
  <c r="I5" i="30"/>
  <c r="I5" i="11"/>
  <c r="I3" i="19"/>
  <c r="I5" i="27"/>
  <c r="G5" i="18"/>
  <c r="I3" i="35"/>
  <c r="H3" i="27"/>
  <c r="I5" i="17"/>
  <c r="I3" i="17"/>
  <c r="I5" i="29"/>
  <c r="I3" i="29"/>
  <c r="I5" i="12"/>
  <c r="I3" i="12"/>
  <c r="I3" i="32"/>
  <c r="I5" i="18"/>
  <c r="I5" i="7"/>
  <c r="H3" i="18"/>
  <c r="H5" i="31"/>
  <c r="H5" i="7"/>
  <c r="H5" i="25"/>
  <c r="G5" i="25"/>
  <c r="H5" i="30"/>
  <c r="G5" i="31"/>
  <c r="H5" i="9"/>
  <c r="G5" i="34"/>
  <c r="G5" i="27"/>
  <c r="H5" i="13"/>
  <c r="H3" i="22"/>
  <c r="H3" i="16"/>
  <c r="H3" i="21"/>
  <c r="G3" i="36"/>
  <c r="G5" i="36"/>
  <c r="G3" i="29"/>
  <c r="G5" i="29"/>
  <c r="G5" i="20"/>
  <c r="H5" i="24"/>
  <c r="G5" i="28"/>
  <c r="H5" i="14"/>
  <c r="G5" i="14"/>
  <c r="G3" i="14"/>
  <c r="G5" i="7"/>
  <c r="G3" i="7"/>
  <c r="G3" i="15"/>
  <c r="G5" i="15"/>
  <c r="G5" i="33"/>
  <c r="G5" i="19"/>
  <c r="H5" i="32"/>
  <c r="H3" i="32"/>
  <c r="H5" i="20"/>
  <c r="G5" i="11"/>
  <c r="G3" i="11"/>
  <c r="G5" i="26"/>
  <c r="H5" i="35"/>
  <c r="G5" i="16"/>
  <c r="H5" i="17"/>
  <c r="H3" i="17"/>
  <c r="G3" i="6"/>
  <c r="G5" i="6"/>
  <c r="H3" i="6"/>
  <c r="H5" i="6"/>
  <c r="G5" i="22"/>
  <c r="G3" i="22"/>
  <c r="G5" i="32"/>
  <c r="G3" i="32"/>
  <c r="G3" i="23"/>
  <c r="G5" i="23"/>
  <c r="H5" i="28"/>
  <c r="G5" i="21"/>
  <c r="G3" i="21"/>
  <c r="G5" i="24"/>
  <c r="H5" i="33"/>
  <c r="H3" i="36"/>
  <c r="H5" i="36"/>
  <c r="H3" i="29"/>
  <c r="H5" i="29"/>
  <c r="H3" i="23"/>
  <c r="H5" i="23"/>
  <c r="G3" i="10"/>
  <c r="G5" i="10"/>
  <c r="H5" i="26"/>
  <c r="G5" i="8"/>
  <c r="G3" i="31"/>
  <c r="H3" i="34"/>
  <c r="G5" i="17"/>
  <c r="G3" i="17"/>
  <c r="G5" i="12"/>
  <c r="G3" i="12"/>
  <c r="G3" i="9"/>
  <c r="G5" i="9"/>
  <c r="H3" i="15"/>
  <c r="H5" i="15"/>
  <c r="H3" i="10"/>
  <c r="H5" i="10"/>
  <c r="G5" i="35"/>
  <c r="P23" i="39" l="1"/>
  <c r="P39" i="39"/>
  <c r="Q37" i="39"/>
  <c r="P73" i="39"/>
  <c r="Q39" i="39"/>
  <c r="R39" i="39"/>
  <c r="AB43" i="101"/>
  <c r="R61" i="39"/>
  <c r="O61" i="39"/>
  <c r="H12" i="12"/>
  <c r="H14" i="12" s="1"/>
  <c r="H15" i="12" s="1"/>
  <c r="Q103" i="39"/>
  <c r="R103" i="39"/>
  <c r="P37" i="39"/>
  <c r="R43" i="39"/>
  <c r="R19" i="39"/>
  <c r="AB46" i="101"/>
  <c r="P75" i="39"/>
  <c r="R37" i="39"/>
  <c r="O35" i="39"/>
  <c r="P21" i="39"/>
  <c r="P27" i="39"/>
  <c r="O21" i="39"/>
  <c r="AB47" i="101"/>
  <c r="Q57" i="39"/>
  <c r="R57" i="39"/>
  <c r="AB48" i="101"/>
  <c r="P45" i="39"/>
  <c r="O45" i="39"/>
  <c r="P3" i="39"/>
  <c r="Q61" i="39"/>
  <c r="Q67" i="39"/>
  <c r="R73" i="39"/>
  <c r="O7" i="39"/>
  <c r="O49" i="39"/>
  <c r="R47" i="39"/>
  <c r="O5" i="39"/>
  <c r="Q83" i="39"/>
  <c r="R23" i="39"/>
  <c r="O39" i="39"/>
  <c r="O25" i="39"/>
  <c r="R67" i="39"/>
  <c r="R75" i="39"/>
  <c r="O75" i="39"/>
  <c r="P17" i="39"/>
  <c r="P13" i="39"/>
  <c r="O3" i="39"/>
  <c r="P67" i="39"/>
  <c r="R77" i="39"/>
  <c r="O19" i="39"/>
  <c r="O73" i="39"/>
  <c r="P43" i="39"/>
  <c r="O23" i="39"/>
  <c r="Q77" i="39"/>
  <c r="Q19" i="39"/>
  <c r="O15" i="39"/>
  <c r="O47" i="39"/>
  <c r="R13" i="39"/>
  <c r="Q5" i="39"/>
  <c r="Q13" i="39"/>
  <c r="P77" i="39"/>
  <c r="Q35" i="39"/>
  <c r="R5" i="39"/>
  <c r="O43" i="39"/>
  <c r="P9" i="39"/>
  <c r="R85" i="39"/>
  <c r="R21" i="39"/>
  <c r="R7" i="39"/>
  <c r="Q7" i="39"/>
  <c r="Q47" i="39"/>
  <c r="R45" i="39"/>
  <c r="R27" i="39"/>
  <c r="P15" i="39"/>
  <c r="P35" i="39"/>
  <c r="R3" i="39"/>
  <c r="O9" i="39"/>
  <c r="Q15" i="39"/>
  <c r="Q23" i="39"/>
  <c r="O17" i="39"/>
  <c r="R83" i="39"/>
  <c r="Q3" i="39"/>
  <c r="Q75" i="39"/>
  <c r="Q45" i="39"/>
  <c r="Q21" i="39"/>
  <c r="O13" i="39"/>
  <c r="Q63" i="39"/>
  <c r="AB49" i="101"/>
  <c r="Q85" i="39"/>
  <c r="Q49" i="39"/>
  <c r="O69" i="39"/>
  <c r="P69" i="39"/>
  <c r="Q65" i="39"/>
  <c r="AB50" i="101"/>
  <c r="O11" i="39"/>
  <c r="P11" i="39"/>
  <c r="R49" i="39"/>
  <c r="P63" i="39"/>
  <c r="O63" i="39"/>
  <c r="R35" i="39"/>
  <c r="O77" i="39"/>
  <c r="R25" i="39"/>
  <c r="Q27" i="39"/>
  <c r="P7" i="39"/>
  <c r="R63" i="39"/>
  <c r="R69" i="39"/>
  <c r="Q69" i="39"/>
  <c r="O67" i="39"/>
  <c r="Q73" i="39"/>
  <c r="R15" i="39"/>
  <c r="Q25" i="39"/>
  <c r="Q17" i="39"/>
  <c r="R17" i="39"/>
  <c r="R65" i="39"/>
  <c r="P65" i="39"/>
  <c r="O65" i="39"/>
  <c r="Q9" i="39"/>
  <c r="Q11" i="39"/>
  <c r="R11" i="39"/>
  <c r="H12" i="43"/>
  <c r="H14" i="43" s="1"/>
  <c r="H15" i="43" s="1"/>
  <c r="J42" i="37"/>
  <c r="J46" i="37"/>
  <c r="H12" i="38"/>
  <c r="H14" i="38" s="1"/>
  <c r="H15" i="38" s="1"/>
  <c r="J101" i="37"/>
  <c r="I12" i="57"/>
  <c r="I14" i="57" s="1"/>
  <c r="I15" i="57" s="1"/>
  <c r="N26" i="37"/>
  <c r="I12" i="58"/>
  <c r="I14" i="58" s="1"/>
  <c r="I15" i="58" s="1"/>
  <c r="N8" i="37"/>
  <c r="H12" i="51"/>
  <c r="H14" i="51" s="1"/>
  <c r="H15" i="51" s="1"/>
  <c r="J38" i="37"/>
  <c r="H12" i="62"/>
  <c r="H14" i="62" s="1"/>
  <c r="H15" i="62" s="1"/>
  <c r="J54" i="37"/>
  <c r="G12" i="58"/>
  <c r="G14" i="58" s="1"/>
  <c r="G15" i="58" s="1"/>
  <c r="F8" i="37"/>
  <c r="H12" i="66"/>
  <c r="H14" i="66" s="1"/>
  <c r="H15" i="66" s="1"/>
  <c r="J18" i="37"/>
  <c r="G12" i="44"/>
  <c r="G14" i="44" s="1"/>
  <c r="G15" i="44" s="1"/>
  <c r="F82" i="37"/>
  <c r="H12" i="55"/>
  <c r="H14" i="55" s="1"/>
  <c r="H15" i="55" s="1"/>
  <c r="J48" i="37"/>
  <c r="I12" i="68"/>
  <c r="I14" i="68" s="1"/>
  <c r="I15" i="68" s="1"/>
  <c r="N22" i="37"/>
  <c r="G12" i="41"/>
  <c r="G14" i="41" s="1"/>
  <c r="G15" i="41" s="1"/>
  <c r="F66" i="37"/>
  <c r="I12" i="52"/>
  <c r="I14" i="52" s="1"/>
  <c r="I15" i="52" s="1"/>
  <c r="N46" i="37"/>
  <c r="G12" i="60"/>
  <c r="G14" i="60" s="1"/>
  <c r="G15" i="60" s="1"/>
  <c r="F50" i="37"/>
  <c r="G12" i="46"/>
  <c r="G14" i="46" s="1"/>
  <c r="G15" i="46" s="1"/>
  <c r="F90" i="37"/>
  <c r="G12" i="59"/>
  <c r="G14" i="59" s="1"/>
  <c r="G15" i="59" s="1"/>
  <c r="F12" i="37"/>
  <c r="G12" i="47"/>
  <c r="G14" i="47" s="1"/>
  <c r="G15" i="47" s="1"/>
  <c r="F60" i="37"/>
  <c r="H12" i="57"/>
  <c r="H14" i="57" s="1"/>
  <c r="H15" i="57" s="1"/>
  <c r="J26" i="37"/>
  <c r="I12" i="51"/>
  <c r="I14" i="51" s="1"/>
  <c r="I15" i="51" s="1"/>
  <c r="N38" i="37"/>
  <c r="I12" i="63"/>
  <c r="I14" i="63" s="1"/>
  <c r="I15" i="63" s="1"/>
  <c r="N56" i="37"/>
  <c r="G12" i="57"/>
  <c r="G14" i="57" s="1"/>
  <c r="G15" i="57" s="1"/>
  <c r="F26" i="37"/>
  <c r="H12" i="47"/>
  <c r="H14" i="47" s="1"/>
  <c r="H15" i="47" s="1"/>
  <c r="J60" i="37"/>
  <c r="G12" i="61"/>
  <c r="G14" i="61" s="1"/>
  <c r="G15" i="61" s="1"/>
  <c r="F52" i="37"/>
  <c r="I12" i="50"/>
  <c r="I14" i="50" s="1"/>
  <c r="I15" i="50" s="1"/>
  <c r="N36" i="37"/>
  <c r="H12" i="46"/>
  <c r="H14" i="46" s="1"/>
  <c r="H15" i="46" s="1"/>
  <c r="J90" i="37"/>
  <c r="I12" i="44"/>
  <c r="I14" i="44" s="1"/>
  <c r="I15" i="44" s="1"/>
  <c r="N82" i="37"/>
  <c r="G12" i="48"/>
  <c r="G14" i="48" s="1"/>
  <c r="G15" i="48" s="1"/>
  <c r="F24" i="37"/>
  <c r="I12" i="59"/>
  <c r="I14" i="59" s="1"/>
  <c r="I15" i="59" s="1"/>
  <c r="N12" i="37"/>
  <c r="G12" i="54"/>
  <c r="G14" i="54" s="1"/>
  <c r="G15" i="54" s="1"/>
  <c r="F44" i="37"/>
  <c r="H12" i="42"/>
  <c r="H14" i="42" s="1"/>
  <c r="H15" i="42" s="1"/>
  <c r="J72" i="37"/>
  <c r="I12" i="69"/>
  <c r="I14" i="69" s="1"/>
  <c r="I15" i="69" s="1"/>
  <c r="N6" i="37"/>
  <c r="I12" i="49"/>
  <c r="I14" i="49" s="1"/>
  <c r="I15" i="49" s="1"/>
  <c r="N34" i="37"/>
  <c r="I12" i="66"/>
  <c r="I14" i="66" s="1"/>
  <c r="I15" i="66" s="1"/>
  <c r="N18" i="37"/>
  <c r="G12" i="55"/>
  <c r="G14" i="55" s="1"/>
  <c r="G15" i="55" s="1"/>
  <c r="F48" i="37"/>
  <c r="I12" i="61"/>
  <c r="I14" i="61" s="1"/>
  <c r="I15" i="61" s="1"/>
  <c r="N52" i="37"/>
  <c r="H12" i="60"/>
  <c r="H14" i="60" s="1"/>
  <c r="H15" i="60" s="1"/>
  <c r="J50" i="37"/>
  <c r="H12" i="56"/>
  <c r="H14" i="56" s="1"/>
  <c r="H15" i="56" s="1"/>
  <c r="J4" i="37"/>
  <c r="H12" i="67"/>
  <c r="H14" i="67" s="1"/>
  <c r="H15" i="67" s="1"/>
  <c r="J20" i="37"/>
  <c r="G12" i="51"/>
  <c r="G14" i="51" s="1"/>
  <c r="G15" i="51" s="1"/>
  <c r="F38" i="37"/>
  <c r="H12" i="59"/>
  <c r="H14" i="59" s="1"/>
  <c r="H15" i="59" s="1"/>
  <c r="J12" i="37"/>
  <c r="I12" i="55"/>
  <c r="I14" i="55" s="1"/>
  <c r="I15" i="55" s="1"/>
  <c r="N48" i="37"/>
  <c r="I12" i="65"/>
  <c r="I14" i="65" s="1"/>
  <c r="I15" i="65" s="1"/>
  <c r="N16" i="37"/>
  <c r="H12" i="50"/>
  <c r="H14" i="50" s="1"/>
  <c r="H15" i="50" s="1"/>
  <c r="J36" i="37"/>
  <c r="G12" i="49"/>
  <c r="G14" i="49" s="1"/>
  <c r="G15" i="49" s="1"/>
  <c r="F34" i="37"/>
  <c r="I12" i="62"/>
  <c r="I14" i="62" s="1"/>
  <c r="I15" i="62" s="1"/>
  <c r="N54" i="37"/>
  <c r="H12" i="44"/>
  <c r="H14" i="44" s="1"/>
  <c r="H15" i="44" s="1"/>
  <c r="J82" i="37"/>
  <c r="G12" i="67"/>
  <c r="G14" i="67" s="1"/>
  <c r="G15" i="67" s="1"/>
  <c r="F20" i="37"/>
  <c r="G12" i="69"/>
  <c r="G14" i="69" s="1"/>
  <c r="G15" i="69" s="1"/>
  <c r="F6" i="37"/>
  <c r="G12" i="65"/>
  <c r="G14" i="65" s="1"/>
  <c r="G15" i="65" s="1"/>
  <c r="F16" i="37"/>
  <c r="G12" i="56"/>
  <c r="G14" i="56" s="1"/>
  <c r="G15" i="56" s="1"/>
  <c r="F4" i="37"/>
  <c r="H12" i="58"/>
  <c r="H14" i="58" s="1"/>
  <c r="H15" i="58" s="1"/>
  <c r="J8" i="37"/>
  <c r="G12" i="63"/>
  <c r="G14" i="63" s="1"/>
  <c r="G15" i="63" s="1"/>
  <c r="F56" i="37"/>
  <c r="I12" i="41"/>
  <c r="I14" i="41" s="1"/>
  <c r="I15" i="41" s="1"/>
  <c r="N66" i="37"/>
  <c r="I12" i="67"/>
  <c r="I14" i="67" s="1"/>
  <c r="I15" i="67" s="1"/>
  <c r="N20" i="37"/>
  <c r="H12" i="48"/>
  <c r="H14" i="48" s="1"/>
  <c r="H15" i="48" s="1"/>
  <c r="J24" i="37"/>
  <c r="I12" i="40"/>
  <c r="I14" i="40" s="1"/>
  <c r="I15" i="40" s="1"/>
  <c r="N2" i="37"/>
  <c r="I12" i="43"/>
  <c r="I14" i="43" s="1"/>
  <c r="I15" i="43" s="1"/>
  <c r="N74" i="37"/>
  <c r="H12" i="63"/>
  <c r="H14" i="63" s="1"/>
  <c r="H15" i="63" s="1"/>
  <c r="J56" i="37"/>
  <c r="G12" i="62"/>
  <c r="G14" i="62" s="1"/>
  <c r="G15" i="62" s="1"/>
  <c r="F54" i="37"/>
  <c r="H12" i="65"/>
  <c r="H14" i="65" s="1"/>
  <c r="H15" i="65" s="1"/>
  <c r="J16" i="37"/>
  <c r="I12" i="45"/>
  <c r="I14" i="45" s="1"/>
  <c r="I15" i="45" s="1"/>
  <c r="N88" i="37"/>
  <c r="I12" i="54"/>
  <c r="I14" i="54" s="1"/>
  <c r="I15" i="54" s="1"/>
  <c r="N44" i="37"/>
  <c r="G12" i="68"/>
  <c r="G14" i="68" s="1"/>
  <c r="G15" i="68" s="1"/>
  <c r="F22" i="37"/>
  <c r="H12" i="61"/>
  <c r="H14" i="61" s="1"/>
  <c r="H15" i="61" s="1"/>
  <c r="J52" i="37"/>
  <c r="H12" i="45"/>
  <c r="H14" i="45" s="1"/>
  <c r="H15" i="45" s="1"/>
  <c r="J88" i="37"/>
  <c r="G12" i="42"/>
  <c r="G14" i="42" s="1"/>
  <c r="G15" i="42" s="1"/>
  <c r="F72" i="37"/>
  <c r="I12" i="46"/>
  <c r="I14" i="46" s="1"/>
  <c r="I15" i="46" s="1"/>
  <c r="N90" i="37"/>
  <c r="I12" i="48"/>
  <c r="I14" i="48" s="1"/>
  <c r="I15" i="48" s="1"/>
  <c r="N24" i="37"/>
  <c r="G12" i="53"/>
  <c r="G14" i="53" s="1"/>
  <c r="G15" i="53" s="1"/>
  <c r="F42" i="37"/>
  <c r="H12" i="68"/>
  <c r="H14" i="68" s="1"/>
  <c r="H15" i="68" s="1"/>
  <c r="J22" i="37"/>
  <c r="I12" i="47"/>
  <c r="I14" i="47" s="1"/>
  <c r="I15" i="47" s="1"/>
  <c r="N60" i="37"/>
  <c r="I12" i="56"/>
  <c r="I14" i="56" s="1"/>
  <c r="I15" i="56" s="1"/>
  <c r="N4" i="37"/>
  <c r="G12" i="45"/>
  <c r="G14" i="45" s="1"/>
  <c r="G15" i="45" s="1"/>
  <c r="F88" i="37"/>
  <c r="H12" i="54"/>
  <c r="H14" i="54" s="1"/>
  <c r="H15" i="54" s="1"/>
  <c r="J44" i="37"/>
  <c r="G12" i="50"/>
  <c r="G14" i="50" s="1"/>
  <c r="G15" i="50" s="1"/>
  <c r="F36" i="37"/>
  <c r="I12" i="60"/>
  <c r="I14" i="60" s="1"/>
  <c r="I15" i="60" s="1"/>
  <c r="N50" i="37"/>
  <c r="G12" i="66"/>
  <c r="G14" i="66" s="1"/>
  <c r="G15" i="66" s="1"/>
  <c r="F18" i="37"/>
  <c r="G12" i="52"/>
  <c r="G14" i="52" s="1"/>
  <c r="G15" i="52" s="1"/>
  <c r="F46" i="37"/>
  <c r="I12" i="42"/>
  <c r="I14" i="42" s="1"/>
  <c r="I15" i="42" s="1"/>
  <c r="N72" i="37"/>
  <c r="G12" i="43"/>
  <c r="G14" i="43" s="1"/>
  <c r="G15" i="43" s="1"/>
  <c r="F74" i="37"/>
  <c r="H12" i="40"/>
  <c r="H14" i="40" s="1"/>
  <c r="H15" i="40" s="1"/>
  <c r="J2" i="37"/>
  <c r="H12" i="69"/>
  <c r="H14" i="69" s="1"/>
  <c r="H15" i="69" s="1"/>
  <c r="J6" i="37"/>
  <c r="H12" i="49"/>
  <c r="H14" i="49" s="1"/>
  <c r="H15" i="49" s="1"/>
  <c r="J34" i="37"/>
  <c r="I12" i="53"/>
  <c r="I14" i="53" s="1"/>
  <c r="I15" i="53" s="1"/>
  <c r="N42" i="37"/>
  <c r="H12" i="41"/>
  <c r="H14" i="41" s="1"/>
  <c r="H15" i="41" s="1"/>
  <c r="J66" i="37"/>
  <c r="G12" i="40"/>
  <c r="G14" i="40" s="1"/>
  <c r="G15" i="40" s="1"/>
  <c r="F2" i="37"/>
  <c r="G12" i="64"/>
  <c r="G14" i="64" s="1"/>
  <c r="G15" i="64" s="1"/>
  <c r="F14" i="37"/>
  <c r="I12" i="64"/>
  <c r="I14" i="64" s="1"/>
  <c r="I15" i="64" s="1"/>
  <c r="N14" i="37"/>
  <c r="H12" i="64"/>
  <c r="H14" i="64" s="1"/>
  <c r="H15" i="64" s="1"/>
  <c r="J14" i="37"/>
  <c r="F3" i="37"/>
  <c r="G12" i="23"/>
  <c r="G14" i="23" s="1"/>
  <c r="G15" i="23" s="1"/>
  <c r="F35" i="37"/>
  <c r="I12" i="29"/>
  <c r="I14" i="29" s="1"/>
  <c r="I15" i="29" s="1"/>
  <c r="N15" i="37"/>
  <c r="H12" i="23"/>
  <c r="H14" i="23" s="1"/>
  <c r="H15" i="23" s="1"/>
  <c r="J35" i="37"/>
  <c r="H12" i="35"/>
  <c r="H14" i="35" s="1"/>
  <c r="H15" i="35" s="1"/>
  <c r="J25" i="37"/>
  <c r="G12" i="28"/>
  <c r="G14" i="28" s="1"/>
  <c r="G15" i="28" s="1"/>
  <c r="F51" i="37"/>
  <c r="G12" i="25"/>
  <c r="G14" i="25" s="1"/>
  <c r="G15" i="25" s="1"/>
  <c r="F41" i="37"/>
  <c r="I12" i="33"/>
  <c r="I14" i="33" s="1"/>
  <c r="I15" i="33" s="1"/>
  <c r="N23" i="37"/>
  <c r="I12" i="19"/>
  <c r="I14" i="19" s="1"/>
  <c r="I15" i="19" s="1"/>
  <c r="N61" i="37"/>
  <c r="G12" i="17"/>
  <c r="G14" i="17" s="1"/>
  <c r="G15" i="17" s="1"/>
  <c r="F45" i="37"/>
  <c r="G12" i="21"/>
  <c r="G14" i="21" s="1"/>
  <c r="G15" i="21" s="1"/>
  <c r="F5" i="37"/>
  <c r="H12" i="6"/>
  <c r="H14" i="6" s="1"/>
  <c r="H15" i="6" s="1"/>
  <c r="J75" i="37"/>
  <c r="G12" i="26"/>
  <c r="G14" i="26" s="1"/>
  <c r="G15" i="26" s="1"/>
  <c r="F43" i="37"/>
  <c r="G12" i="15"/>
  <c r="G14" i="15" s="1"/>
  <c r="G15" i="15" s="1"/>
  <c r="F33" i="37"/>
  <c r="H12" i="24"/>
  <c r="H14" i="24" s="1"/>
  <c r="H15" i="24" s="1"/>
  <c r="J39" i="37"/>
  <c r="H12" i="25"/>
  <c r="H14" i="25" s="1"/>
  <c r="H15" i="25" s="1"/>
  <c r="J41" i="37"/>
  <c r="I12" i="12"/>
  <c r="I14" i="12" s="1"/>
  <c r="I15" i="12" s="1"/>
  <c r="N103" i="37"/>
  <c r="I12" i="27"/>
  <c r="I14" i="27" s="1"/>
  <c r="I15" i="27" s="1"/>
  <c r="N47" i="37"/>
  <c r="I12" i="8"/>
  <c r="I14" i="8" s="1"/>
  <c r="I15" i="8" s="1"/>
  <c r="N83" i="37"/>
  <c r="G12" i="6"/>
  <c r="G14" i="6" s="1"/>
  <c r="G15" i="6" s="1"/>
  <c r="F75" i="37"/>
  <c r="I12" i="11"/>
  <c r="I14" i="11" s="1"/>
  <c r="I15" i="11" s="1"/>
  <c r="N101" i="37"/>
  <c r="G12" i="13"/>
  <c r="G14" i="13" s="1"/>
  <c r="G15" i="13" s="1"/>
  <c r="F7" i="37"/>
  <c r="G12" i="33"/>
  <c r="G14" i="33" s="1"/>
  <c r="G15" i="33" s="1"/>
  <c r="F23" i="37"/>
  <c r="H12" i="15"/>
  <c r="H14" i="15" s="1"/>
  <c r="H15" i="15" s="1"/>
  <c r="J33" i="37"/>
  <c r="H12" i="29"/>
  <c r="H14" i="29" s="1"/>
  <c r="H15" i="29" s="1"/>
  <c r="J15" i="37"/>
  <c r="H12" i="28"/>
  <c r="H14" i="28" s="1"/>
  <c r="H15" i="28" s="1"/>
  <c r="J51" i="37"/>
  <c r="G12" i="20"/>
  <c r="G14" i="20" s="1"/>
  <c r="G15" i="20" s="1"/>
  <c r="F73" i="37"/>
  <c r="H12" i="13"/>
  <c r="H14" i="13" s="1"/>
  <c r="H15" i="13" s="1"/>
  <c r="J7" i="37"/>
  <c r="H12" i="7"/>
  <c r="H14" i="7" s="1"/>
  <c r="H15" i="7" s="1"/>
  <c r="J77" i="37"/>
  <c r="I12" i="34"/>
  <c r="I14" i="34" s="1"/>
  <c r="I15" i="34" s="1"/>
  <c r="N13" i="37"/>
  <c r="I12" i="36"/>
  <c r="I14" i="36" s="1"/>
  <c r="I15" i="36" s="1"/>
  <c r="N29" i="37"/>
  <c r="I12" i="26"/>
  <c r="I14" i="26" s="1"/>
  <c r="I15" i="26" s="1"/>
  <c r="N43" i="37"/>
  <c r="H12" i="21"/>
  <c r="H14" i="21" s="1"/>
  <c r="H15" i="21" s="1"/>
  <c r="J5" i="37"/>
  <c r="H12" i="22"/>
  <c r="H14" i="22" s="1"/>
  <c r="H15" i="22" s="1"/>
  <c r="J31" i="37"/>
  <c r="H12" i="19"/>
  <c r="H14" i="19" s="1"/>
  <c r="H15" i="19" s="1"/>
  <c r="J61" i="37"/>
  <c r="G12" i="34"/>
  <c r="G14" i="34" s="1"/>
  <c r="G15" i="34" s="1"/>
  <c r="F13" i="37"/>
  <c r="I12" i="38"/>
  <c r="I14" i="38" s="1"/>
  <c r="I15" i="38" s="1"/>
  <c r="N3" i="37"/>
  <c r="H12" i="8"/>
  <c r="H14" i="8" s="1"/>
  <c r="H15" i="8" s="1"/>
  <c r="J83" i="37"/>
  <c r="I12" i="20"/>
  <c r="I14" i="20" s="1"/>
  <c r="I15" i="20" s="1"/>
  <c r="N73" i="37"/>
  <c r="H12" i="18"/>
  <c r="H14" i="18" s="1"/>
  <c r="H15" i="18" s="1"/>
  <c r="J49" i="37"/>
  <c r="I12" i="14"/>
  <c r="I14" i="14" s="1"/>
  <c r="I15" i="14" s="1"/>
  <c r="N27" i="37"/>
  <c r="G12" i="11"/>
  <c r="G14" i="11" s="1"/>
  <c r="G15" i="11" s="1"/>
  <c r="F101" i="37"/>
  <c r="G12" i="27"/>
  <c r="G14" i="27" s="1"/>
  <c r="G15" i="27" s="1"/>
  <c r="F47" i="37"/>
  <c r="I12" i="13"/>
  <c r="I14" i="13" s="1"/>
  <c r="I15" i="13" s="1"/>
  <c r="N7" i="37"/>
  <c r="G12" i="9"/>
  <c r="G14" i="9" s="1"/>
  <c r="G15" i="9" s="1"/>
  <c r="F85" i="37"/>
  <c r="G12" i="8"/>
  <c r="G14" i="8" s="1"/>
  <c r="G15" i="8" s="1"/>
  <c r="F83" i="37"/>
  <c r="G12" i="7"/>
  <c r="G14" i="7" s="1"/>
  <c r="G15" i="7" s="1"/>
  <c r="F77" i="37"/>
  <c r="I12" i="30"/>
  <c r="I14" i="30" s="1"/>
  <c r="I15" i="30" s="1"/>
  <c r="N17" i="37"/>
  <c r="I12" i="24"/>
  <c r="I14" i="24" s="1"/>
  <c r="I15" i="24" s="1"/>
  <c r="N39" i="37"/>
  <c r="I12" i="28"/>
  <c r="I14" i="28" s="1"/>
  <c r="I15" i="28" s="1"/>
  <c r="N51" i="37"/>
  <c r="I12" i="31"/>
  <c r="I14" i="31" s="1"/>
  <c r="I15" i="31" s="1"/>
  <c r="N19" i="37"/>
  <c r="H12" i="26"/>
  <c r="H14" i="26" s="1"/>
  <c r="H15" i="26" s="1"/>
  <c r="J43" i="37"/>
  <c r="G12" i="36"/>
  <c r="G14" i="36" s="1"/>
  <c r="G15" i="36" s="1"/>
  <c r="F29" i="37"/>
  <c r="H12" i="9"/>
  <c r="H14" i="9" s="1"/>
  <c r="H15" i="9" s="1"/>
  <c r="J85" i="37"/>
  <c r="I12" i="7"/>
  <c r="I14" i="7" s="1"/>
  <c r="I15" i="7" s="1"/>
  <c r="N77" i="37"/>
  <c r="I12" i="17"/>
  <c r="I14" i="17" s="1"/>
  <c r="I15" i="17" s="1"/>
  <c r="N45" i="37"/>
  <c r="G12" i="30"/>
  <c r="G14" i="30" s="1"/>
  <c r="G15" i="30" s="1"/>
  <c r="F17" i="37"/>
  <c r="I12" i="25"/>
  <c r="I14" i="25" s="1"/>
  <c r="I15" i="25" s="1"/>
  <c r="N41" i="37"/>
  <c r="H12" i="17"/>
  <c r="H14" i="17" s="1"/>
  <c r="H15" i="17" s="1"/>
  <c r="J45" i="37"/>
  <c r="H12" i="32"/>
  <c r="H14" i="32" s="1"/>
  <c r="H15" i="32" s="1"/>
  <c r="J21" i="37"/>
  <c r="G12" i="14"/>
  <c r="G14" i="14" s="1"/>
  <c r="G15" i="14" s="1"/>
  <c r="F27" i="37"/>
  <c r="G12" i="31"/>
  <c r="G14" i="31" s="1"/>
  <c r="G15" i="31" s="1"/>
  <c r="F19" i="37"/>
  <c r="I12" i="18"/>
  <c r="I14" i="18" s="1"/>
  <c r="I15" i="18" s="1"/>
  <c r="N49" i="37"/>
  <c r="I12" i="16"/>
  <c r="I14" i="16" s="1"/>
  <c r="I15" i="16" s="1"/>
  <c r="N37" i="37"/>
  <c r="I12" i="21"/>
  <c r="I14" i="21" s="1"/>
  <c r="I15" i="21" s="1"/>
  <c r="N5" i="37"/>
  <c r="I12" i="32"/>
  <c r="I14" i="32" s="1"/>
  <c r="I15" i="32" s="1"/>
  <c r="N21" i="37"/>
  <c r="I12" i="23"/>
  <c r="I14" i="23" s="1"/>
  <c r="I15" i="23" s="1"/>
  <c r="N35" i="37"/>
  <c r="G12" i="29"/>
  <c r="G14" i="29" s="1"/>
  <c r="G15" i="29" s="1"/>
  <c r="F15" i="37"/>
  <c r="H12" i="36"/>
  <c r="H14" i="36" s="1"/>
  <c r="H15" i="36" s="1"/>
  <c r="J29" i="37"/>
  <c r="H12" i="20"/>
  <c r="H14" i="20" s="1"/>
  <c r="H15" i="20" s="1"/>
  <c r="J73" i="37"/>
  <c r="I12" i="22"/>
  <c r="I14" i="22" s="1"/>
  <c r="I15" i="22" s="1"/>
  <c r="N31" i="37"/>
  <c r="G12" i="10"/>
  <c r="G14" i="10" s="1"/>
  <c r="G15" i="10" s="1"/>
  <c r="F91" i="37"/>
  <c r="H12" i="33"/>
  <c r="H14" i="33" s="1"/>
  <c r="H15" i="33" s="1"/>
  <c r="J23" i="37"/>
  <c r="G12" i="32"/>
  <c r="G14" i="32" s="1"/>
  <c r="G15" i="32" s="1"/>
  <c r="F21" i="37"/>
  <c r="G12" i="35"/>
  <c r="G14" i="35" s="1"/>
  <c r="G15" i="35" s="1"/>
  <c r="F25" i="37"/>
  <c r="G12" i="12"/>
  <c r="G14" i="12" s="1"/>
  <c r="G15" i="12" s="1"/>
  <c r="F103" i="37"/>
  <c r="G12" i="24"/>
  <c r="G14" i="24" s="1"/>
  <c r="G15" i="24" s="1"/>
  <c r="F39" i="37"/>
  <c r="G12" i="16"/>
  <c r="G14" i="16" s="1"/>
  <c r="G15" i="16" s="1"/>
  <c r="F37" i="37"/>
  <c r="G12" i="19"/>
  <c r="G14" i="19" s="1"/>
  <c r="G15" i="19" s="1"/>
  <c r="F61" i="37"/>
  <c r="H12" i="14"/>
  <c r="H14" i="14" s="1"/>
  <c r="H15" i="14" s="1"/>
  <c r="J27" i="37"/>
  <c r="H12" i="30"/>
  <c r="H14" i="30" s="1"/>
  <c r="H15" i="30" s="1"/>
  <c r="J17" i="37"/>
  <c r="I12" i="15"/>
  <c r="I14" i="15" s="1"/>
  <c r="I15" i="15" s="1"/>
  <c r="N33" i="37"/>
  <c r="I12" i="35"/>
  <c r="I14" i="35" s="1"/>
  <c r="I15" i="35" s="1"/>
  <c r="N25" i="37"/>
  <c r="H12" i="27"/>
  <c r="H14" i="27" s="1"/>
  <c r="H15" i="27" s="1"/>
  <c r="J47" i="37"/>
  <c r="I12" i="9"/>
  <c r="I14" i="9" s="1"/>
  <c r="I15" i="9" s="1"/>
  <c r="N85" i="37"/>
  <c r="H12" i="31"/>
  <c r="H14" i="31" s="1"/>
  <c r="H15" i="31" s="1"/>
  <c r="J19" i="37"/>
  <c r="G12" i="22"/>
  <c r="G14" i="22" s="1"/>
  <c r="G15" i="22" s="1"/>
  <c r="F31" i="37"/>
  <c r="G12" i="18"/>
  <c r="G14" i="18" s="1"/>
  <c r="G15" i="18" s="1"/>
  <c r="F49" i="37"/>
  <c r="I12" i="6"/>
  <c r="I14" i="6" s="1"/>
  <c r="I15" i="6" s="1"/>
  <c r="N75" i="37"/>
  <c r="H12" i="16"/>
  <c r="H14" i="16" s="1"/>
  <c r="H15" i="16" s="1"/>
  <c r="J37" i="37"/>
  <c r="H12" i="34"/>
  <c r="H14" i="34" s="1"/>
  <c r="H15" i="34" s="1"/>
  <c r="J13" i="37"/>
  <c r="H12" i="10"/>
  <c r="H14" i="10" s="1"/>
  <c r="H15" i="10" s="1"/>
  <c r="J91" i="37"/>
  <c r="I12" i="10"/>
  <c r="I14" i="10" s="1"/>
  <c r="I15" i="10" s="1"/>
  <c r="N91" i="37"/>
  <c r="G4" i="87"/>
  <c r="G9" i="87"/>
  <c r="G10" i="87"/>
  <c r="G6" i="87"/>
  <c r="E58" i="37" s="1"/>
  <c r="G2" i="87"/>
  <c r="C58" i="37" s="1"/>
  <c r="R9" i="39" l="1"/>
  <c r="AB59" i="101"/>
  <c r="P59" i="39"/>
  <c r="G5" i="87"/>
  <c r="G12" i="87" s="1"/>
  <c r="G14" i="87" s="1"/>
  <c r="G15" i="87" s="1"/>
  <c r="G3" i="87"/>
  <c r="D58" i="37"/>
  <c r="Q59" i="39" l="1"/>
  <c r="R55" i="39"/>
  <c r="Q55" i="39"/>
  <c r="R59" i="39"/>
  <c r="O59" i="39"/>
  <c r="P55" i="39"/>
  <c r="T4" i="39" s="1"/>
  <c r="O55" i="39"/>
  <c r="F58" i="37"/>
  <c r="T6" i="39" l="1"/>
  <c r="T7" i="39"/>
  <c r="T3" i="39"/>
</calcChain>
</file>

<file path=xl/sharedStrings.xml><?xml version="1.0" encoding="utf-8"?>
<sst xmlns="http://schemas.openxmlformats.org/spreadsheetml/2006/main" count="3980" uniqueCount="157">
  <si>
    <t>Germtime</t>
  </si>
  <si>
    <t>Slope Coefficient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</si>
  <si>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</si>
  <si>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</si>
  <si>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</si>
  <si>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</si>
  <si>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</si>
  <si>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</si>
  <si>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</si>
  <si>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</si>
  <si>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</si>
  <si>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</si>
  <si>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</si>
  <si>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</si>
  <si>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</si>
  <si>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</si>
  <si>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</si>
  <si>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</si>
  <si>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</si>
  <si>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</si>
  <si>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</si>
  <si>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</si>
  <si>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</si>
  <si>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</si>
  <si>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</si>
  <si>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</si>
  <si>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</si>
  <si>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</si>
  <si>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</si>
  <si>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</si>
  <si>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</si>
  <si>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</si>
  <si>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</si>
  <si>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</si>
  <si>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</si>
  <si>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</si>
  <si>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</si>
  <si>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</si>
  <si>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</si>
  <si>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</si>
  <si>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</si>
  <si>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</si>
  <si>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</si>
  <si>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</si>
  <si>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</si>
  <si>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</si>
  <si>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</si>
  <si>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</si>
  <si>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</si>
  <si>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</si>
  <si>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Stats</t>
  </si>
  <si>
    <t>GT</t>
  </si>
  <si>
    <t>SL_COEFF.</t>
  </si>
  <si>
    <t>Mean</t>
  </si>
  <si>
    <t>STDERR</t>
  </si>
  <si>
    <t>STDEV</t>
  </si>
  <si>
    <t>CV</t>
  </si>
  <si>
    <t>N-VAL</t>
  </si>
  <si>
    <t>EFFECT SIZE</t>
  </si>
  <si>
    <t>HIGH</t>
  </si>
  <si>
    <t>LOW</t>
  </si>
  <si>
    <t>TOP</t>
  </si>
  <si>
    <t>BOTTOM</t>
  </si>
  <si>
    <t>SAMPLE SIZE</t>
  </si>
  <si>
    <t>ROUNDED</t>
  </si>
  <si>
    <t>BL Coefficient</t>
  </si>
  <si>
    <t>GENOs</t>
  </si>
  <si>
    <t>NAM 0</t>
  </si>
  <si>
    <t>NAM 1</t>
  </si>
  <si>
    <t>NAM 4</t>
  </si>
  <si>
    <t>NAM 5</t>
  </si>
  <si>
    <t>NAM 8</t>
  </si>
  <si>
    <t>NAM 10</t>
  </si>
  <si>
    <t>NAM 12</t>
  </si>
  <si>
    <t>NAM 13</t>
  </si>
  <si>
    <t>NAM 14</t>
  </si>
  <si>
    <t>NAM 15</t>
  </si>
  <si>
    <t>NAM 17</t>
  </si>
  <si>
    <t>NAM 23</t>
  </si>
  <si>
    <t>NAM 25</t>
  </si>
  <si>
    <t>NAM 26</t>
  </si>
  <si>
    <t>NAM 28</t>
  </si>
  <si>
    <t>NAM 29</t>
  </si>
  <si>
    <t>NAM 30</t>
  </si>
  <si>
    <t>NAM 31</t>
  </si>
  <si>
    <t>NAM 32</t>
  </si>
  <si>
    <t>NAM 33</t>
  </si>
  <si>
    <t>NAM 34</t>
  </si>
  <si>
    <t>NAM 37</t>
  </si>
  <si>
    <t>NAM 38</t>
  </si>
  <si>
    <t>NAM 39</t>
  </si>
  <si>
    <t>NAM 40</t>
  </si>
  <si>
    <t>NAM 42</t>
  </si>
  <si>
    <t>NAM 43</t>
  </si>
  <si>
    <t>NAM 45</t>
  </si>
  <si>
    <t>NAM 46</t>
  </si>
  <si>
    <t>NAM 47</t>
  </si>
  <si>
    <t>NAM 51</t>
  </si>
  <si>
    <t>NAM 53</t>
  </si>
  <si>
    <t>NAM 56</t>
  </si>
  <si>
    <t>NAM 57</t>
  </si>
  <si>
    <t>NAM 65</t>
  </si>
  <si>
    <t>NAM 66</t>
  </si>
  <si>
    <t>NAM 68</t>
  </si>
  <si>
    <t>NAM 71</t>
  </si>
  <si>
    <t>NAM 72</t>
  </si>
  <si>
    <t>NAM 73</t>
  </si>
  <si>
    <t>NAM 75</t>
  </si>
  <si>
    <t>NAM 76</t>
  </si>
  <si>
    <t>NAM 78</t>
  </si>
  <si>
    <t>NAM 79</t>
  </si>
  <si>
    <t>NAM 82</t>
  </si>
  <si>
    <t>NAM 83</t>
  </si>
  <si>
    <t>NAM 86</t>
  </si>
  <si>
    <t>NAM 87</t>
  </si>
  <si>
    <t>NAM 88</t>
  </si>
  <si>
    <t>NAM 85</t>
  </si>
  <si>
    <t>Mean Germ</t>
  </si>
  <si>
    <t>Mean Slope</t>
  </si>
  <si>
    <t>Germ STDEV</t>
  </si>
  <si>
    <t>Germ N-Val</t>
  </si>
  <si>
    <t>Germ-CV</t>
  </si>
  <si>
    <t>Slope STDEV</t>
  </si>
  <si>
    <t>Slope N-Val</t>
  </si>
  <si>
    <t>Slope-CV</t>
  </si>
  <si>
    <t>Mean Init. OCR</t>
  </si>
  <si>
    <t>Init. OCR STDEV</t>
  </si>
  <si>
    <t>Init. OCR N-Val</t>
  </si>
  <si>
    <t>Init. OCR-CV</t>
  </si>
  <si>
    <t>NAM 36</t>
  </si>
  <si>
    <t>OCR Average</t>
  </si>
  <si>
    <t>Field</t>
  </si>
  <si>
    <t>SK16</t>
  </si>
  <si>
    <t>Chile</t>
  </si>
  <si>
    <t>AVG Diff</t>
  </si>
  <si>
    <t>Total Diff</t>
  </si>
  <si>
    <t>Germ</t>
  </si>
  <si>
    <t>hours faster</t>
  </si>
  <si>
    <t>more seeds</t>
  </si>
  <si>
    <t>Garbage Run</t>
  </si>
  <si>
    <t>Data GT</t>
  </si>
  <si>
    <t>Data N</t>
  </si>
  <si>
    <t>Garb GT</t>
  </si>
  <si>
    <t>Garb N-Val</t>
  </si>
  <si>
    <t>5 deg difference</t>
  </si>
  <si>
    <t>SK16 % Germ</t>
  </si>
  <si>
    <t>Chile19 % Germ</t>
  </si>
  <si>
    <t>SK16 C3</t>
  </si>
  <si>
    <t>SK16 C4</t>
  </si>
  <si>
    <t>Ranking</t>
  </si>
  <si>
    <t>Ratio</t>
  </si>
  <si>
    <t>Chile Germ Slope</t>
  </si>
  <si>
    <t>SK16 Germ Slope</t>
  </si>
  <si>
    <t>Chile GT</t>
  </si>
  <si>
    <t>SK16 GT</t>
  </si>
  <si>
    <t>Chile BL</t>
  </si>
  <si>
    <t>SK16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</si>
</sst>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0" fontId="3" fillId="0" borderId="1" xfId="0" applyFont="1" applyBorder="1" applyAlignment="1">
      <alignment horizontal="center" vertical="top"/>
    </xf>
    <xf numFmtId="0" fontId="2" fillId="0" borderId="2" xfId="0" applyFont="1" applyBorder="1"/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165" fontId="0" fillId="0" borderId="0" xfId="0" applyNumberFormat="1"/>
    <xf numFmtId="0" fontId="0" fillId="0" borderId="5" xfId="0" applyBorder="1"/>
    <xf numFmtId="0" fontId="4" fillId="0" borderId="0" xfId="0" applyFont="1" applyAlignment="1">
      <alignment horizontal="center"/>
    </xf>
    <xf numFmtId="0" fontId="0" fillId="0" borderId="7" xfId="0" applyBorder="1"/>
    <xf numFmtId="0" fontId="0" fillId="0" borderId="6" xfId="0" applyBorder="1"/>
    <xf numFmtId="165" fontId="0" fillId="0" borderId="6" xfId="0" applyNumberFormat="1" applyBorder="1"/>
    <xf numFmtId="165" fontId="0" fillId="0" borderId="8" xfId="0" applyNumberFormat="1" applyBorder="1"/>
    <xf numFmtId="0" fontId="0" fillId="0" borderId="9" xfId="0" applyBorder="1"/>
    <xf numFmtId="0" fontId="0" fillId="0" borderId="2" xfId="0" applyBorder="1"/>
    <xf numFmtId="165" fontId="0" fillId="0" borderId="2" xfId="0" applyNumberFormat="1" applyBorder="1"/>
    <xf numFmtId="165" fontId="0" fillId="0" borderId="10" xfId="0" applyNumberFormat="1" applyBorder="1"/>
    <xf numFmtId="165" fontId="2" fillId="0" borderId="2" xfId="0" applyNumberFormat="1" applyFont="1" applyBorder="1"/>
    <xf numFmtId="165" fontId="2" fillId="0" borderId="0" xfId="0" applyNumberFormat="1" applyFont="1"/>
    <xf numFmtId="0" fontId="2" fillId="0" borderId="11" xfId="0" applyFont="1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1" xfId="0" applyBorder="1"/>
    <xf numFmtId="0" fontId="0" fillId="4" borderId="0" xfId="0" applyFill="1"/>
    <xf numFmtId="0" fontId="2" fillId="0" borderId="1" xfId="0" applyFont="1" applyBorder="1" applyAlignment="1">
      <alignment vertical="center"/>
    </xf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4" borderId="9" xfId="0" applyFill="1" applyBorder="1"/>
    <xf numFmtId="0" fontId="0" fillId="0" borderId="1" xfId="0" applyBorder="1" applyAlignment="1">
      <alignment vertical="center"/>
    </xf>
    <xf numFmtId="11" fontId="0" fillId="0" borderId="12" xfId="0" applyNumberFormat="1" applyBorder="1"/>
    <xf numFmtId="11" fontId="0" fillId="0" borderId="13" xfId="0" applyNumberFormat="1" applyBorder="1"/>
    <xf numFmtId="11" fontId="0" fillId="0" borderId="11" xfId="0" applyNumberFormat="1" applyBorder="1"/>
    <xf numFmtId="11" fontId="0" fillId="0" borderId="7" xfId="0" applyNumberFormat="1" applyBorder="1"/>
    <xf numFmtId="11" fontId="0" fillId="0" borderId="15" xfId="0" applyNumberFormat="1" applyBorder="1"/>
    <xf numFmtId="11" fontId="0" fillId="0" borderId="9" xfId="0" applyNumberFormat="1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externalLink" Target="externalLinks/externalLink1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Chile</a:t>
            </a:r>
            <a:r>
              <a:rPr lang="en-US" baseline="0"/>
              <a:t> GT vs Germ Slope</a:t>
            </a:r>
          </a:p>
        </c:rich>
      </c:tx>
      <c:layout>
        <c:manualLayout>
          <c:xMode val="edge"/>
          <c:yMode val="edge"/>
          <c:x val="0.25915266841644802"/>
          <c:y val="2.7649769585253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378827646544183E-2"/>
                  <c:y val="-0.26985921114699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Analysis'!$B$2:$B$52</c:f>
              <c:numCache>
                <c:formatCode>0.00E+00</c:formatCode>
                <c:ptCount val="51"/>
                <c:pt idx="0">
                  <c:v>5.5375565138525682E-5</c:v>
                </c:pt>
                <c:pt idx="1">
                  <c:v>6.2838513196086711E-5</c:v>
                </c:pt>
                <c:pt idx="2">
                  <c:v>8.5077547805553671E-5</c:v>
                </c:pt>
                <c:pt idx="3">
                  <c:v>4.2889608115079365E-5</c:v>
                </c:pt>
                <c:pt idx="4">
                  <c:v>5.0206720212829188E-5</c:v>
                </c:pt>
                <c:pt idx="5">
                  <c:v>6.8633804993122188E-5</c:v>
                </c:pt>
                <c:pt idx="6">
                  <c:v>8.5191923041048873E-5</c:v>
                </c:pt>
                <c:pt idx="7">
                  <c:v>6.5049314430901719E-5</c:v>
                </c:pt>
                <c:pt idx="8">
                  <c:v>2.4880775093219329E-5</c:v>
                </c:pt>
                <c:pt idx="9">
                  <c:v>7.2106650785889334E-5</c:v>
                </c:pt>
                <c:pt idx="10">
                  <c:v>3.1915596786867844E-5</c:v>
                </c:pt>
                <c:pt idx="11">
                  <c:v>6.0141251343148353E-5</c:v>
                </c:pt>
                <c:pt idx="12">
                  <c:v>7.1394411760025464E-5</c:v>
                </c:pt>
                <c:pt idx="13">
                  <c:v>8.0980373643159477E-5</c:v>
                </c:pt>
                <c:pt idx="14">
                  <c:v>5.8378753734785885E-5</c:v>
                </c:pt>
                <c:pt idx="15">
                  <c:v>9.0420422349287181E-5</c:v>
                </c:pt>
                <c:pt idx="16">
                  <c:v>5.0720274327417284E-5</c:v>
                </c:pt>
                <c:pt idx="17">
                  <c:v>8.6099867727766692E-5</c:v>
                </c:pt>
                <c:pt idx="18">
                  <c:v>5.4694377142393848E-5</c:v>
                </c:pt>
                <c:pt idx="19">
                  <c:v>8.4903961781079214E-5</c:v>
                </c:pt>
                <c:pt idx="20">
                  <c:v>6.8404307510862847E-5</c:v>
                </c:pt>
                <c:pt idx="21">
                  <c:v>5.357145768338876E-5</c:v>
                </c:pt>
                <c:pt idx="22">
                  <c:v>6.6330666114638651E-5</c:v>
                </c:pt>
                <c:pt idx="23">
                  <c:v>8.0062167496077914E-5</c:v>
                </c:pt>
                <c:pt idx="25">
                  <c:v>7.3916653774777399E-5</c:v>
                </c:pt>
                <c:pt idx="26">
                  <c:v>7.3943031149235772E-5</c:v>
                </c:pt>
                <c:pt idx="27">
                  <c:v>6.4177740548505553E-5</c:v>
                </c:pt>
                <c:pt idx="28">
                  <c:v>6.884661849531895E-5</c:v>
                </c:pt>
                <c:pt idx="29">
                  <c:v>7.7636977375710435E-5</c:v>
                </c:pt>
                <c:pt idx="30">
                  <c:v>6.9426648750330755E-5</c:v>
                </c:pt>
                <c:pt idx="31">
                  <c:v>1.0865531098844383E-4</c:v>
                </c:pt>
                <c:pt idx="32">
                  <c:v>6.7481146891701873E-5</c:v>
                </c:pt>
                <c:pt idx="33">
                  <c:v>6.8505598947089701E-5</c:v>
                </c:pt>
                <c:pt idx="34">
                  <c:v>5.6313693793558168E-5</c:v>
                </c:pt>
                <c:pt idx="35">
                  <c:v>7.216103779158635E-5</c:v>
                </c:pt>
                <c:pt idx="36">
                  <c:v>6.5282114266509696E-5</c:v>
                </c:pt>
                <c:pt idx="37">
                  <c:v>9.1252918553306876E-5</c:v>
                </c:pt>
                <c:pt idx="38">
                  <c:v>6.5617233692765489E-5</c:v>
                </c:pt>
                <c:pt idx="39">
                  <c:v>8.4217958882020847E-5</c:v>
                </c:pt>
                <c:pt idx="40">
                  <c:v>8.1667278037153606E-5</c:v>
                </c:pt>
                <c:pt idx="42">
                  <c:v>8.5420468774062366E-5</c:v>
                </c:pt>
                <c:pt idx="44">
                  <c:v>6.4948076024997877E-5</c:v>
                </c:pt>
                <c:pt idx="45">
                  <c:v>1.0017054260731388E-4</c:v>
                </c:pt>
                <c:pt idx="46">
                  <c:v>7.2813824945947798E-5</c:v>
                </c:pt>
                <c:pt idx="47">
                  <c:v>9.7917625859240089E-5</c:v>
                </c:pt>
                <c:pt idx="48">
                  <c:v>6.1176508770990329E-5</c:v>
                </c:pt>
                <c:pt idx="49">
                  <c:v>3.9298264028476107E-5</c:v>
                </c:pt>
                <c:pt idx="50">
                  <c:v>7.808256339804297E-5</c:v>
                </c:pt>
              </c:numCache>
            </c:numRef>
          </c:xVal>
          <c:yVal>
            <c:numRef>
              <c:f>'Slope Analysis'!$D$2:$D$52</c:f>
              <c:numCache>
                <c:formatCode>General</c:formatCode>
                <c:ptCount val="51"/>
                <c:pt idx="0">
                  <c:v>130.15965693696037</c:v>
                </c:pt>
                <c:pt idx="1">
                  <c:v>128.39919155548347</c:v>
                </c:pt>
                <c:pt idx="2">
                  <c:v>126.93414639926287</c:v>
                </c:pt>
                <c:pt idx="3">
                  <c:v>98.397829171238655</c:v>
                </c:pt>
                <c:pt idx="4">
                  <c:v>139.35228045714999</c:v>
                </c:pt>
                <c:pt idx="5">
                  <c:v>154.60285766314499</c:v>
                </c:pt>
                <c:pt idx="6">
                  <c:v>93.051295892154343</c:v>
                </c:pt>
                <c:pt idx="7">
                  <c:v>118.8362302242156</c:v>
                </c:pt>
                <c:pt idx="9">
                  <c:v>149.51775814872033</c:v>
                </c:pt>
                <c:pt idx="11">
                  <c:v>148.46890971170319</c:v>
                </c:pt>
                <c:pt idx="12">
                  <c:v>136.37918117018285</c:v>
                </c:pt>
                <c:pt idx="13">
                  <c:v>119.49948338816253</c:v>
                </c:pt>
                <c:pt idx="14">
                  <c:v>149.1462667165039</c:v>
                </c:pt>
                <c:pt idx="15">
                  <c:v>141.02902488193612</c:v>
                </c:pt>
                <c:pt idx="16">
                  <c:v>128.98670759957986</c:v>
                </c:pt>
                <c:pt idx="17">
                  <c:v>113.50790145219932</c:v>
                </c:pt>
                <c:pt idx="18">
                  <c:v>146.92835108986509</c:v>
                </c:pt>
                <c:pt idx="19">
                  <c:v>137.86639806883608</c:v>
                </c:pt>
                <c:pt idx="20">
                  <c:v>146.04009971601383</c:v>
                </c:pt>
                <c:pt idx="21">
                  <c:v>129.66441345360229</c:v>
                </c:pt>
                <c:pt idx="22">
                  <c:v>154.15101649202535</c:v>
                </c:pt>
                <c:pt idx="23">
                  <c:v>178.72067504039833</c:v>
                </c:pt>
                <c:pt idx="25">
                  <c:v>119.81942777486107</c:v>
                </c:pt>
                <c:pt idx="26">
                  <c:v>171.46116680029564</c:v>
                </c:pt>
                <c:pt idx="27">
                  <c:v>149.29221943085423</c:v>
                </c:pt>
                <c:pt idx="28">
                  <c:v>83.974830966509273</c:v>
                </c:pt>
                <c:pt idx="29">
                  <c:v>160.37040800923754</c:v>
                </c:pt>
                <c:pt idx="30">
                  <c:v>135.2887500351917</c:v>
                </c:pt>
                <c:pt idx="31">
                  <c:v>160.26617039461769</c:v>
                </c:pt>
                <c:pt idx="32">
                  <c:v>166.23987122728249</c:v>
                </c:pt>
                <c:pt idx="33">
                  <c:v>132.3667823924936</c:v>
                </c:pt>
                <c:pt idx="34">
                  <c:v>146.73786532449117</c:v>
                </c:pt>
                <c:pt idx="35">
                  <c:v>136.10504582729664</c:v>
                </c:pt>
                <c:pt idx="36">
                  <c:v>131.77177395544462</c:v>
                </c:pt>
                <c:pt idx="37">
                  <c:v>122.4131824055778</c:v>
                </c:pt>
                <c:pt idx="38">
                  <c:v>124.41197578583323</c:v>
                </c:pt>
                <c:pt idx="39">
                  <c:v>118.37652856908487</c:v>
                </c:pt>
                <c:pt idx="40">
                  <c:v>142.6707594983796</c:v>
                </c:pt>
                <c:pt idx="42">
                  <c:v>155.08769954769451</c:v>
                </c:pt>
                <c:pt idx="44">
                  <c:v>140.21924128296527</c:v>
                </c:pt>
                <c:pt idx="45">
                  <c:v>149.3009450956111</c:v>
                </c:pt>
                <c:pt idx="46">
                  <c:v>179.6117373417558</c:v>
                </c:pt>
                <c:pt idx="47">
                  <c:v>114.92542108970521</c:v>
                </c:pt>
                <c:pt idx="48">
                  <c:v>138.55507795654165</c:v>
                </c:pt>
                <c:pt idx="49">
                  <c:v>151.8972933518148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6-46C2-9701-34BC921D7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985280"/>
        <c:axId val="1058983840"/>
      </c:scatterChart>
      <c:valAx>
        <c:axId val="10589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83840"/>
        <c:crosses val="autoZero"/>
        <c:crossBetween val="midCat"/>
      </c:valAx>
      <c:valAx>
        <c:axId val="10589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8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</a:t>
            </a:r>
            <a:r>
              <a:rPr lang="en-US" baseline="0"/>
              <a:t> GT vs Germ Slope</a:t>
            </a:r>
          </a:p>
        </c:rich>
      </c:tx>
      <c:layout>
        <c:manualLayout>
          <c:xMode val="edge"/>
          <c:yMode val="edge"/>
          <c:x val="0.22347900262467188"/>
          <c:y val="3.22952710495963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210192475940504E-2"/>
                  <c:y val="-0.269194707063001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Analysis'!$C$2:$C$52</c:f>
              <c:numCache>
                <c:formatCode>0.00E+00</c:formatCode>
                <c:ptCount val="51"/>
                <c:pt idx="0">
                  <c:v>1.0992600126762769E-4</c:v>
                </c:pt>
                <c:pt idx="1">
                  <c:v>1.0507259459979861E-4</c:v>
                </c:pt>
                <c:pt idx="2">
                  <c:v>1.0186200009209408E-4</c:v>
                </c:pt>
                <c:pt idx="3">
                  <c:v>9.8584500100692659E-5</c:v>
                </c:pt>
                <c:pt idx="4">
                  <c:v>9.2623434725019055E-5</c:v>
                </c:pt>
                <c:pt idx="5">
                  <c:v>1.2744993809130434E-4</c:v>
                </c:pt>
                <c:pt idx="6">
                  <c:v>1.2175793968469509E-4</c:v>
                </c:pt>
                <c:pt idx="7">
                  <c:v>9.9627758715707326E-5</c:v>
                </c:pt>
                <c:pt idx="8">
                  <c:v>9.3814093288827055E-5</c:v>
                </c:pt>
                <c:pt idx="9">
                  <c:v>8.8990931836509661E-5</c:v>
                </c:pt>
                <c:pt idx="10">
                  <c:v>9.4965488024516587E-5</c:v>
                </c:pt>
                <c:pt idx="11">
                  <c:v>9.1064189547313359E-5</c:v>
                </c:pt>
                <c:pt idx="12">
                  <c:v>1.4751790744143862E-4</c:v>
                </c:pt>
                <c:pt idx="13">
                  <c:v>9.3512857872716883E-5</c:v>
                </c:pt>
                <c:pt idx="14">
                  <c:v>9.3223738577700137E-5</c:v>
                </c:pt>
                <c:pt idx="15">
                  <c:v>8.9002710016682044E-5</c:v>
                </c:pt>
                <c:pt idx="16">
                  <c:v>8.2038037340628585E-5</c:v>
                </c:pt>
                <c:pt idx="17">
                  <c:v>9.9676004587802725E-5</c:v>
                </c:pt>
                <c:pt idx="18">
                  <c:v>9.0551505527490983E-5</c:v>
                </c:pt>
                <c:pt idx="19">
                  <c:v>1.0052551121589475E-4</c:v>
                </c:pt>
                <c:pt idx="20">
                  <c:v>8.8937480858974566E-5</c:v>
                </c:pt>
                <c:pt idx="21">
                  <c:v>8.2600208127342619E-5</c:v>
                </c:pt>
                <c:pt idx="22">
                  <c:v>8.1735689096443877E-5</c:v>
                </c:pt>
                <c:pt idx="23">
                  <c:v>9.4690344987050012E-5</c:v>
                </c:pt>
                <c:pt idx="24">
                  <c:v>9.9082506742728316E-5</c:v>
                </c:pt>
                <c:pt idx="25">
                  <c:v>6.1526169858759348E-5</c:v>
                </c:pt>
                <c:pt idx="26">
                  <c:v>1.1088597267505596E-4</c:v>
                </c:pt>
                <c:pt idx="27">
                  <c:v>1.0709674064415587E-4</c:v>
                </c:pt>
                <c:pt idx="28">
                  <c:v>1.3000880812228611E-4</c:v>
                </c:pt>
                <c:pt idx="29">
                  <c:v>1.1465293834502147E-4</c:v>
                </c:pt>
                <c:pt idx="30">
                  <c:v>1.0061836305350961E-4</c:v>
                </c:pt>
                <c:pt idx="31">
                  <c:v>9.4674539859811364E-5</c:v>
                </c:pt>
                <c:pt idx="32">
                  <c:v>1.0101034346669733E-4</c:v>
                </c:pt>
                <c:pt idx="33">
                  <c:v>1.1373994272081117E-4</c:v>
                </c:pt>
                <c:pt idx="34">
                  <c:v>6.5158766809640025E-5</c:v>
                </c:pt>
                <c:pt idx="35">
                  <c:v>1.3565875596716919E-4</c:v>
                </c:pt>
                <c:pt idx="36">
                  <c:v>1.2040216244886099E-4</c:v>
                </c:pt>
                <c:pt idx="37">
                  <c:v>8.4623563611406182E-5</c:v>
                </c:pt>
                <c:pt idx="38">
                  <c:v>1.069025258466631E-4</c:v>
                </c:pt>
                <c:pt idx="39">
                  <c:v>9.4759381126078402E-5</c:v>
                </c:pt>
                <c:pt idx="40">
                  <c:v>9.3057857315250529E-5</c:v>
                </c:pt>
                <c:pt idx="41">
                  <c:v>8.9813255677562647E-5</c:v>
                </c:pt>
                <c:pt idx="42">
                  <c:v>8.53496705291975E-5</c:v>
                </c:pt>
                <c:pt idx="43">
                  <c:v>5.297546874170083E-5</c:v>
                </c:pt>
                <c:pt idx="44">
                  <c:v>1.1351391299758489E-4</c:v>
                </c:pt>
                <c:pt idx="45">
                  <c:v>1.545857037514138E-4</c:v>
                </c:pt>
                <c:pt idx="46">
                  <c:v>1.2442905755906281E-4</c:v>
                </c:pt>
                <c:pt idx="47">
                  <c:v>9.7427529029476734E-5</c:v>
                </c:pt>
                <c:pt idx="48">
                  <c:v>4.0493977629154368E-5</c:v>
                </c:pt>
              </c:numCache>
            </c:numRef>
          </c:xVal>
          <c:yVal>
            <c:numRef>
              <c:f>'Slope Analysis'!$E$2:$E$52</c:f>
              <c:numCache>
                <c:formatCode>General</c:formatCode>
                <c:ptCount val="51"/>
                <c:pt idx="0">
                  <c:v>69.98103933102955</c:v>
                </c:pt>
                <c:pt idx="1">
                  <c:v>113.72152705027186</c:v>
                </c:pt>
                <c:pt idx="2">
                  <c:v>95.490766464264752</c:v>
                </c:pt>
                <c:pt idx="3">
                  <c:v>77.670099114568828</c:v>
                </c:pt>
                <c:pt idx="4">
                  <c:v>44.793794009442628</c:v>
                </c:pt>
                <c:pt idx="5">
                  <c:v>95.525441658215954</c:v>
                </c:pt>
                <c:pt idx="6">
                  <c:v>89.028975569978542</c:v>
                </c:pt>
                <c:pt idx="7">
                  <c:v>94.998692668565226</c:v>
                </c:pt>
                <c:pt idx="8">
                  <c:v>99.102894706340209</c:v>
                </c:pt>
                <c:pt idx="9">
                  <c:v>101.63720647934329</c:v>
                </c:pt>
                <c:pt idx="10">
                  <c:v>126.08448861133407</c:v>
                </c:pt>
                <c:pt idx="11">
                  <c:v>105.31242759961636</c:v>
                </c:pt>
                <c:pt idx="12">
                  <c:v>119.51950676694209</c:v>
                </c:pt>
                <c:pt idx="13">
                  <c:v>112.80622971186341</c:v>
                </c:pt>
                <c:pt idx="14">
                  <c:v>104.25685812960343</c:v>
                </c:pt>
                <c:pt idx="15">
                  <c:v>101.14840681368726</c:v>
                </c:pt>
                <c:pt idx="16">
                  <c:v>76.129708152638912</c:v>
                </c:pt>
                <c:pt idx="17">
                  <c:v>82.901195048941034</c:v>
                </c:pt>
                <c:pt idx="18">
                  <c:v>95.36973667686371</c:v>
                </c:pt>
                <c:pt idx="19">
                  <c:v>99.628846495351297</c:v>
                </c:pt>
                <c:pt idx="20">
                  <c:v>86.566470052083346</c:v>
                </c:pt>
                <c:pt idx="21">
                  <c:v>100.44472123845159</c:v>
                </c:pt>
                <c:pt idx="22">
                  <c:v>92.724787728015357</c:v>
                </c:pt>
                <c:pt idx="23">
                  <c:v>123.14046026868849</c:v>
                </c:pt>
                <c:pt idx="24">
                  <c:v>102.73899295675237</c:v>
                </c:pt>
                <c:pt idx="25">
                  <c:v>57.101246600179401</c:v>
                </c:pt>
                <c:pt idx="26">
                  <c:v>110.50039635820082</c:v>
                </c:pt>
                <c:pt idx="27">
                  <c:v>121.63317593234979</c:v>
                </c:pt>
                <c:pt idx="28">
                  <c:v>83.714247273397191</c:v>
                </c:pt>
                <c:pt idx="29">
                  <c:v>130.64304507929623</c:v>
                </c:pt>
                <c:pt idx="30">
                  <c:v>122.13308183971631</c:v>
                </c:pt>
                <c:pt idx="31">
                  <c:v>114.85540112487911</c:v>
                </c:pt>
                <c:pt idx="32">
                  <c:v>113.32474010542109</c:v>
                </c:pt>
                <c:pt idx="33">
                  <c:v>85.259069074127353</c:v>
                </c:pt>
                <c:pt idx="34">
                  <c:v>114.89726848226761</c:v>
                </c:pt>
                <c:pt idx="35">
                  <c:v>120.70794201231668</c:v>
                </c:pt>
                <c:pt idx="36">
                  <c:v>91.215983350878432</c:v>
                </c:pt>
                <c:pt idx="37">
                  <c:v>93.211497610622857</c:v>
                </c:pt>
                <c:pt idx="38">
                  <c:v>66.714605582055583</c:v>
                </c:pt>
                <c:pt idx="39">
                  <c:v>105.18932070746689</c:v>
                </c:pt>
                <c:pt idx="40">
                  <c:v>98.943290750533293</c:v>
                </c:pt>
                <c:pt idx="41">
                  <c:v>68.6947729316459</c:v>
                </c:pt>
                <c:pt idx="42">
                  <c:v>145.94830129940976</c:v>
                </c:pt>
                <c:pt idx="43">
                  <c:v>76.842951920305495</c:v>
                </c:pt>
                <c:pt idx="44">
                  <c:v>111.7502696772363</c:v>
                </c:pt>
                <c:pt idx="45">
                  <c:v>128.07606251097201</c:v>
                </c:pt>
                <c:pt idx="46">
                  <c:v>140.10119167644399</c:v>
                </c:pt>
                <c:pt idx="47">
                  <c:v>77.3657629324167</c:v>
                </c:pt>
                <c:pt idx="48">
                  <c:v>70.327379721861107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66-4335-9B07-692366462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623424"/>
        <c:axId val="1312857599"/>
      </c:scatterChart>
      <c:valAx>
        <c:axId val="104162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857599"/>
        <c:crosses val="autoZero"/>
        <c:crossBetween val="midCat"/>
      </c:valAx>
      <c:valAx>
        <c:axId val="13128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62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 GT vs BL</a:t>
            </a:r>
          </a:p>
        </c:rich>
      </c:tx>
      <c:layout>
        <c:manualLayout>
          <c:xMode val="edge"/>
          <c:yMode val="edge"/>
          <c:x val="0.39222222222222225"/>
          <c:y val="4.1570438799076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57305336832892"/>
                  <c:y val="-0.49055445436525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Analysis'!$E$2:$E$27</c:f>
              <c:numCache>
                <c:formatCode>General</c:formatCode>
                <c:ptCount val="26"/>
                <c:pt idx="0">
                  <c:v>69.98103933102955</c:v>
                </c:pt>
                <c:pt idx="1">
                  <c:v>113.72152705027186</c:v>
                </c:pt>
                <c:pt idx="2">
                  <c:v>95.490766464264752</c:v>
                </c:pt>
                <c:pt idx="3">
                  <c:v>77.670099114568828</c:v>
                </c:pt>
                <c:pt idx="4">
                  <c:v>44.793794009442628</c:v>
                </c:pt>
                <c:pt idx="5">
                  <c:v>95.525441658215954</c:v>
                </c:pt>
                <c:pt idx="6">
                  <c:v>89.028975569978542</c:v>
                </c:pt>
                <c:pt idx="7">
                  <c:v>94.998692668565226</c:v>
                </c:pt>
                <c:pt idx="8">
                  <c:v>99.102894706340209</c:v>
                </c:pt>
                <c:pt idx="9">
                  <c:v>101.63720647934329</c:v>
                </c:pt>
                <c:pt idx="10">
                  <c:v>126.08448861133407</c:v>
                </c:pt>
                <c:pt idx="11">
                  <c:v>105.31242759961636</c:v>
                </c:pt>
                <c:pt idx="12">
                  <c:v>119.51950676694209</c:v>
                </c:pt>
                <c:pt idx="13">
                  <c:v>112.80622971186341</c:v>
                </c:pt>
                <c:pt idx="14">
                  <c:v>104.25685812960343</c:v>
                </c:pt>
                <c:pt idx="15">
                  <c:v>101.14840681368726</c:v>
                </c:pt>
                <c:pt idx="16">
                  <c:v>76.129708152638912</c:v>
                </c:pt>
                <c:pt idx="17">
                  <c:v>82.901195048941034</c:v>
                </c:pt>
                <c:pt idx="18">
                  <c:v>95.36973667686371</c:v>
                </c:pt>
                <c:pt idx="19">
                  <c:v>99.628846495351297</c:v>
                </c:pt>
                <c:pt idx="20">
                  <c:v>86.566470052083346</c:v>
                </c:pt>
                <c:pt idx="21">
                  <c:v>100.44472123845159</c:v>
                </c:pt>
                <c:pt idx="22">
                  <c:v>92.724787728015357</c:v>
                </c:pt>
                <c:pt idx="23">
                  <c:v>123.14046026868849</c:v>
                </c:pt>
                <c:pt idx="24">
                  <c:v>102.73899295675237</c:v>
                </c:pt>
                <c:pt idx="25">
                  <c:v>57.101246600179401</c:v>
                </c:pt>
              </c:numCache>
            </c:numRef>
          </c:xVal>
          <c:yVal>
            <c:numRef>
              <c:f>'Slope Analysis'!$G$2:$G$27</c:f>
              <c:numCache>
                <c:formatCode>0.00E+00</c:formatCode>
                <c:ptCount val="26"/>
                <c:pt idx="0">
                  <c:v>2.8481345858488456E-3</c:v>
                </c:pt>
                <c:pt idx="1">
                  <c:v>2.1015402332389037E-3</c:v>
                </c:pt>
                <c:pt idx="2">
                  <c:v>2.5969369311511863E-3</c:v>
                </c:pt>
                <c:pt idx="3">
                  <c:v>2.7712362496492217E-3</c:v>
                </c:pt>
                <c:pt idx="4">
                  <c:v>2.2394117484254767E-3</c:v>
                </c:pt>
                <c:pt idx="5">
                  <c:v>1.3958859753399587E-3</c:v>
                </c:pt>
                <c:pt idx="6">
                  <c:v>1.2549637508860202E-3</c:v>
                </c:pt>
                <c:pt idx="7">
                  <c:v>2.3707814074128471E-3</c:v>
                </c:pt>
                <c:pt idx="8">
                  <c:v>2.3446093304897481E-3</c:v>
                </c:pt>
                <c:pt idx="9">
                  <c:v>2.9788980568524761E-3</c:v>
                </c:pt>
                <c:pt idx="10">
                  <c:v>1.4581838579732062E-3</c:v>
                </c:pt>
                <c:pt idx="11">
                  <c:v>1.445968801209599E-3</c:v>
                </c:pt>
                <c:pt idx="12">
                  <c:v>1.2750893570245617E-3</c:v>
                </c:pt>
                <c:pt idx="13">
                  <c:v>1.7101481978384809E-3</c:v>
                </c:pt>
                <c:pt idx="14">
                  <c:v>2.0962052451920054E-3</c:v>
                </c:pt>
                <c:pt idx="15">
                  <c:v>2.1320912757793469E-3</c:v>
                </c:pt>
                <c:pt idx="16">
                  <c:v>1.3691857455288663E-3</c:v>
                </c:pt>
                <c:pt idx="17">
                  <c:v>2.8974111159758152E-3</c:v>
                </c:pt>
                <c:pt idx="18">
                  <c:v>3.6070809130691064E-3</c:v>
                </c:pt>
                <c:pt idx="19">
                  <c:v>1.42223375620538E-3</c:v>
                </c:pt>
                <c:pt idx="20">
                  <c:v>2.2999389329028618E-3</c:v>
                </c:pt>
                <c:pt idx="21">
                  <c:v>1.165346088608243E-3</c:v>
                </c:pt>
                <c:pt idx="22">
                  <c:v>1.5149055211972759E-3</c:v>
                </c:pt>
                <c:pt idx="23">
                  <c:v>1.8040295351232788E-3</c:v>
                </c:pt>
                <c:pt idx="24" formatCode="General">
                  <c:v>1.4766530005851373E-3</c:v>
                </c:pt>
                <c:pt idx="25">
                  <c:v>2.4192692691710469E-3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0-4E99-B827-370FE1349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835519"/>
        <c:axId val="1312830719"/>
      </c:scatterChart>
      <c:valAx>
        <c:axId val="131283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830719"/>
        <c:crosses val="autoZero"/>
        <c:crossBetween val="midCat"/>
      </c:valAx>
      <c:valAx>
        <c:axId val="131283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83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Chile19</a:t>
            </a:r>
            <a:r>
              <a:rPr lang="en-US" baseline="0"/>
              <a:t> GT vs. BL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310533890004543"/>
                  <c:y val="-0.472549439384593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Analysis'!$D$2:$D$52</c:f>
              <c:numCache>
                <c:formatCode>General</c:formatCode>
                <c:ptCount val="51"/>
                <c:pt idx="0">
                  <c:v>130.15965693696037</c:v>
                </c:pt>
                <c:pt idx="1">
                  <c:v>128.39919155548347</c:v>
                </c:pt>
                <c:pt idx="2">
                  <c:v>126.93414639926287</c:v>
                </c:pt>
                <c:pt idx="3">
                  <c:v>98.397829171238655</c:v>
                </c:pt>
                <c:pt idx="4">
                  <c:v>139.35228045714999</c:v>
                </c:pt>
                <c:pt idx="5">
                  <c:v>154.60285766314499</c:v>
                </c:pt>
                <c:pt idx="6">
                  <c:v>93.051295892154343</c:v>
                </c:pt>
                <c:pt idx="7">
                  <c:v>118.8362302242156</c:v>
                </c:pt>
                <c:pt idx="9">
                  <c:v>149.51775814872033</c:v>
                </c:pt>
                <c:pt idx="11">
                  <c:v>148.46890971170319</c:v>
                </c:pt>
                <c:pt idx="12">
                  <c:v>136.37918117018285</c:v>
                </c:pt>
                <c:pt idx="13">
                  <c:v>119.49948338816253</c:v>
                </c:pt>
                <c:pt idx="14">
                  <c:v>149.1462667165039</c:v>
                </c:pt>
                <c:pt idx="15">
                  <c:v>141.02902488193612</c:v>
                </c:pt>
                <c:pt idx="16">
                  <c:v>128.98670759957986</c:v>
                </c:pt>
                <c:pt idx="17">
                  <c:v>113.50790145219932</c:v>
                </c:pt>
                <c:pt idx="18">
                  <c:v>146.92835108986509</c:v>
                </c:pt>
                <c:pt idx="19">
                  <c:v>137.86639806883608</c:v>
                </c:pt>
                <c:pt idx="20">
                  <c:v>146.04009971601383</c:v>
                </c:pt>
                <c:pt idx="21">
                  <c:v>129.66441345360229</c:v>
                </c:pt>
                <c:pt idx="22">
                  <c:v>154.15101649202535</c:v>
                </c:pt>
                <c:pt idx="23">
                  <c:v>178.72067504039833</c:v>
                </c:pt>
                <c:pt idx="25">
                  <c:v>119.81942777486107</c:v>
                </c:pt>
                <c:pt idx="26">
                  <c:v>171.46116680029564</c:v>
                </c:pt>
                <c:pt idx="27">
                  <c:v>149.29221943085423</c:v>
                </c:pt>
                <c:pt idx="28">
                  <c:v>83.974830966509273</c:v>
                </c:pt>
                <c:pt idx="29">
                  <c:v>160.37040800923754</c:v>
                </c:pt>
                <c:pt idx="30">
                  <c:v>135.2887500351917</c:v>
                </c:pt>
                <c:pt idx="31">
                  <c:v>160.26617039461769</c:v>
                </c:pt>
                <c:pt idx="32">
                  <c:v>166.23987122728249</c:v>
                </c:pt>
                <c:pt idx="33">
                  <c:v>132.3667823924936</c:v>
                </c:pt>
                <c:pt idx="34">
                  <c:v>146.73786532449117</c:v>
                </c:pt>
                <c:pt idx="35">
                  <c:v>136.10504582729664</c:v>
                </c:pt>
                <c:pt idx="36">
                  <c:v>131.77177395544462</c:v>
                </c:pt>
                <c:pt idx="37">
                  <c:v>122.4131824055778</c:v>
                </c:pt>
                <c:pt idx="38">
                  <c:v>124.41197578583323</c:v>
                </c:pt>
                <c:pt idx="39">
                  <c:v>118.37652856908487</c:v>
                </c:pt>
                <c:pt idx="40">
                  <c:v>142.6707594983796</c:v>
                </c:pt>
                <c:pt idx="42">
                  <c:v>155.08769954769451</c:v>
                </c:pt>
                <c:pt idx="44">
                  <c:v>140.21924128296527</c:v>
                </c:pt>
                <c:pt idx="45">
                  <c:v>149.3009450956111</c:v>
                </c:pt>
                <c:pt idx="46">
                  <c:v>179.6117373417558</c:v>
                </c:pt>
                <c:pt idx="47">
                  <c:v>114.92542108970521</c:v>
                </c:pt>
                <c:pt idx="48">
                  <c:v>138.55507795654165</c:v>
                </c:pt>
                <c:pt idx="49">
                  <c:v>151.8972933518148</c:v>
                </c:pt>
              </c:numCache>
            </c:numRef>
          </c:xVal>
          <c:yVal>
            <c:numRef>
              <c:f>'Slope Analysis'!$F$2:$F$52</c:f>
              <c:numCache>
                <c:formatCode>0.00E+00</c:formatCode>
                <c:ptCount val="51"/>
                <c:pt idx="0">
                  <c:v>2.8391640763769342E-3</c:v>
                </c:pt>
                <c:pt idx="1">
                  <c:v>1.5506140114454612E-3</c:v>
                </c:pt>
                <c:pt idx="2">
                  <c:v>2.2575425986152285E-3</c:v>
                </c:pt>
                <c:pt idx="3">
                  <c:v>2.7500421004253046E-3</c:v>
                </c:pt>
                <c:pt idx="4">
                  <c:v>1.9115186295081729E-3</c:v>
                </c:pt>
                <c:pt idx="5">
                  <c:v>1.4355488287438646E-3</c:v>
                </c:pt>
                <c:pt idx="6">
                  <c:v>2.2076209969936079E-3</c:v>
                </c:pt>
                <c:pt idx="7">
                  <c:v>1.881777556715352E-3</c:v>
                </c:pt>
                <c:pt idx="8">
                  <c:v>1.2998107683947226E-3</c:v>
                </c:pt>
                <c:pt idx="9">
                  <c:v>1.5174434984634036E-3</c:v>
                </c:pt>
                <c:pt idx="10">
                  <c:v>1.9800100508916237E-3</c:v>
                </c:pt>
                <c:pt idx="11">
                  <c:v>1.3545002626241399E-3</c:v>
                </c:pt>
                <c:pt idx="12">
                  <c:v>1.5963088032364249E-3</c:v>
                </c:pt>
                <c:pt idx="13">
                  <c:v>2.2668800958216806E-3</c:v>
                </c:pt>
                <c:pt idx="14">
                  <c:v>1.8878814788554821E-3</c:v>
                </c:pt>
                <c:pt idx="15">
                  <c:v>1.9371516892781649E-3</c:v>
                </c:pt>
                <c:pt idx="16">
                  <c:v>1.9362286547841261E-3</c:v>
                </c:pt>
                <c:pt idx="17">
                  <c:v>2.0970569790773773E-3</c:v>
                </c:pt>
                <c:pt idx="18">
                  <c:v>1.9206063637392495E-3</c:v>
                </c:pt>
                <c:pt idx="19">
                  <c:v>2.0064287528391909E-3</c:v>
                </c:pt>
                <c:pt idx="20">
                  <c:v>2.3431550843049814E-3</c:v>
                </c:pt>
                <c:pt idx="21">
                  <c:v>2.3616187772213075E-3</c:v>
                </c:pt>
                <c:pt idx="22">
                  <c:v>1.7033797394838705E-3</c:v>
                </c:pt>
                <c:pt idx="23">
                  <c:v>1.5274015929534444E-3</c:v>
                </c:pt>
                <c:pt idx="25">
                  <c:v>2.8272817317159631E-3</c:v>
                </c:pt>
                <c:pt idx="26">
                  <c:v>1.5978572837286942E-3</c:v>
                </c:pt>
                <c:pt idx="27">
                  <c:v>1.3131458850667067E-3</c:v>
                </c:pt>
                <c:pt idx="28">
                  <c:v>2.6707749890061351E-3</c:v>
                </c:pt>
                <c:pt idx="29">
                  <c:v>1.2967947420369252E-3</c:v>
                </c:pt>
                <c:pt idx="30">
                  <c:v>1.2606268801683667E-3</c:v>
                </c:pt>
                <c:pt idx="31">
                  <c:v>2.1191290635708105E-3</c:v>
                </c:pt>
                <c:pt idx="32">
                  <c:v>1.6680840706420721E-3</c:v>
                </c:pt>
                <c:pt idx="33">
                  <c:v>1.5708004363279441E-3</c:v>
                </c:pt>
                <c:pt idx="34">
                  <c:v>1.2899326187250863E-3</c:v>
                </c:pt>
                <c:pt idx="35">
                  <c:v>1.4692984322441361E-3</c:v>
                </c:pt>
                <c:pt idx="36">
                  <c:v>1.7972206043590968E-3</c:v>
                </c:pt>
                <c:pt idx="37">
                  <c:v>2.1802019385947927E-3</c:v>
                </c:pt>
                <c:pt idx="38">
                  <c:v>1.8918646032453088E-3</c:v>
                </c:pt>
                <c:pt idx="39">
                  <c:v>1.9353919796108101E-3</c:v>
                </c:pt>
                <c:pt idx="40">
                  <c:v>1.6990051676868756E-3</c:v>
                </c:pt>
                <c:pt idx="42">
                  <c:v>1.6011400467686153E-3</c:v>
                </c:pt>
                <c:pt idx="44">
                  <c:v>1.1775422215906685E-3</c:v>
                </c:pt>
                <c:pt idx="45">
                  <c:v>1.8205984672464593E-3</c:v>
                </c:pt>
                <c:pt idx="46">
                  <c:v>1.8080246483415786E-3</c:v>
                </c:pt>
                <c:pt idx="47">
                  <c:v>2.2281077788558648E-3</c:v>
                </c:pt>
                <c:pt idx="48">
                  <c:v>1.633429536318685E-3</c:v>
                </c:pt>
                <c:pt idx="49">
                  <c:v>1.3446834461743496E-3</c:v>
                </c:pt>
                <c:pt idx="50">
                  <c:v>8.1428208005610979E-4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F-4E3C-B825-AADB2F6F2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551440"/>
        <c:axId val="1041550960"/>
      </c:scatterChart>
      <c:valAx>
        <c:axId val="104155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50960"/>
        <c:crosses val="autoZero"/>
        <c:crossBetween val="midCat"/>
      </c:valAx>
      <c:valAx>
        <c:axId val="10415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5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</a:t>
            </a:r>
            <a:r>
              <a:rPr lang="en-US" baseline="0"/>
              <a:t> Germ Slope vs. BL</a:t>
            </a:r>
            <a:endParaRPr lang="en-US"/>
          </a:p>
        </c:rich>
      </c:tx>
      <c:layout>
        <c:manualLayout>
          <c:xMode val="edge"/>
          <c:yMode val="edge"/>
          <c:x val="0.26606523247744618"/>
          <c:y val="4.1474654377880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808871559865305"/>
                  <c:y val="-0.45454456183739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Analysis'!$C$2:$C$52</c:f>
              <c:numCache>
                <c:formatCode>0.00E+00</c:formatCode>
                <c:ptCount val="51"/>
                <c:pt idx="0">
                  <c:v>1.0992600126762769E-4</c:v>
                </c:pt>
                <c:pt idx="1">
                  <c:v>1.0507259459979861E-4</c:v>
                </c:pt>
                <c:pt idx="2">
                  <c:v>1.0186200009209408E-4</c:v>
                </c:pt>
                <c:pt idx="3">
                  <c:v>9.8584500100692659E-5</c:v>
                </c:pt>
                <c:pt idx="4">
                  <c:v>9.2623434725019055E-5</c:v>
                </c:pt>
                <c:pt idx="5">
                  <c:v>1.2744993809130434E-4</c:v>
                </c:pt>
                <c:pt idx="6">
                  <c:v>1.2175793968469509E-4</c:v>
                </c:pt>
                <c:pt idx="7">
                  <c:v>9.9627758715707326E-5</c:v>
                </c:pt>
                <c:pt idx="8">
                  <c:v>9.3814093288827055E-5</c:v>
                </c:pt>
                <c:pt idx="9">
                  <c:v>8.8990931836509661E-5</c:v>
                </c:pt>
                <c:pt idx="10">
                  <c:v>9.4965488024516587E-5</c:v>
                </c:pt>
                <c:pt idx="11">
                  <c:v>9.1064189547313359E-5</c:v>
                </c:pt>
                <c:pt idx="12">
                  <c:v>1.4751790744143862E-4</c:v>
                </c:pt>
                <c:pt idx="13">
                  <c:v>9.3512857872716883E-5</c:v>
                </c:pt>
                <c:pt idx="14">
                  <c:v>9.3223738577700137E-5</c:v>
                </c:pt>
                <c:pt idx="15">
                  <c:v>8.9002710016682044E-5</c:v>
                </c:pt>
                <c:pt idx="16">
                  <c:v>8.2038037340628585E-5</c:v>
                </c:pt>
                <c:pt idx="17">
                  <c:v>9.9676004587802725E-5</c:v>
                </c:pt>
                <c:pt idx="18">
                  <c:v>9.0551505527490983E-5</c:v>
                </c:pt>
                <c:pt idx="19">
                  <c:v>1.0052551121589475E-4</c:v>
                </c:pt>
                <c:pt idx="20">
                  <c:v>8.8937480858974566E-5</c:v>
                </c:pt>
                <c:pt idx="21">
                  <c:v>8.2600208127342619E-5</c:v>
                </c:pt>
                <c:pt idx="22">
                  <c:v>8.1735689096443877E-5</c:v>
                </c:pt>
                <c:pt idx="23">
                  <c:v>9.4690344987050012E-5</c:v>
                </c:pt>
                <c:pt idx="24">
                  <c:v>9.9082506742728316E-5</c:v>
                </c:pt>
                <c:pt idx="25">
                  <c:v>6.1526169858759348E-5</c:v>
                </c:pt>
                <c:pt idx="26">
                  <c:v>1.1088597267505596E-4</c:v>
                </c:pt>
                <c:pt idx="27">
                  <c:v>1.0709674064415587E-4</c:v>
                </c:pt>
                <c:pt idx="28">
                  <c:v>1.3000880812228611E-4</c:v>
                </c:pt>
                <c:pt idx="29">
                  <c:v>1.1465293834502147E-4</c:v>
                </c:pt>
                <c:pt idx="30">
                  <c:v>1.0061836305350961E-4</c:v>
                </c:pt>
                <c:pt idx="31">
                  <c:v>9.4674539859811364E-5</c:v>
                </c:pt>
                <c:pt idx="32">
                  <c:v>1.0101034346669733E-4</c:v>
                </c:pt>
                <c:pt idx="33">
                  <c:v>1.1373994272081117E-4</c:v>
                </c:pt>
                <c:pt idx="34">
                  <c:v>6.5158766809640025E-5</c:v>
                </c:pt>
                <c:pt idx="35">
                  <c:v>1.3565875596716919E-4</c:v>
                </c:pt>
                <c:pt idx="36">
                  <c:v>1.2040216244886099E-4</c:v>
                </c:pt>
                <c:pt idx="37">
                  <c:v>8.4623563611406182E-5</c:v>
                </c:pt>
                <c:pt idx="38">
                  <c:v>1.069025258466631E-4</c:v>
                </c:pt>
                <c:pt idx="39">
                  <c:v>9.4759381126078402E-5</c:v>
                </c:pt>
                <c:pt idx="40">
                  <c:v>9.3057857315250529E-5</c:v>
                </c:pt>
                <c:pt idx="41">
                  <c:v>8.9813255677562647E-5</c:v>
                </c:pt>
                <c:pt idx="42">
                  <c:v>8.53496705291975E-5</c:v>
                </c:pt>
                <c:pt idx="43">
                  <c:v>5.297546874170083E-5</c:v>
                </c:pt>
                <c:pt idx="44">
                  <c:v>1.1351391299758489E-4</c:v>
                </c:pt>
                <c:pt idx="45">
                  <c:v>1.545857037514138E-4</c:v>
                </c:pt>
                <c:pt idx="46">
                  <c:v>1.2442905755906281E-4</c:v>
                </c:pt>
                <c:pt idx="47">
                  <c:v>9.7427529029476734E-5</c:v>
                </c:pt>
                <c:pt idx="48">
                  <c:v>4.0493977629154368E-5</c:v>
                </c:pt>
              </c:numCache>
            </c:numRef>
          </c:xVal>
          <c:yVal>
            <c:numRef>
              <c:f>'Slope Analysis'!$G$2:$G$52</c:f>
              <c:numCache>
                <c:formatCode>0.00E+00</c:formatCode>
                <c:ptCount val="51"/>
                <c:pt idx="0">
                  <c:v>2.8481345858488456E-3</c:v>
                </c:pt>
                <c:pt idx="1">
                  <c:v>2.1015402332389037E-3</c:v>
                </c:pt>
                <c:pt idx="2">
                  <c:v>2.5969369311511863E-3</c:v>
                </c:pt>
                <c:pt idx="3">
                  <c:v>2.7712362496492217E-3</c:v>
                </c:pt>
                <c:pt idx="4">
                  <c:v>2.2394117484254767E-3</c:v>
                </c:pt>
                <c:pt idx="5">
                  <c:v>1.3958859753399587E-3</c:v>
                </c:pt>
                <c:pt idx="6">
                  <c:v>1.2549637508860202E-3</c:v>
                </c:pt>
                <c:pt idx="7">
                  <c:v>2.3707814074128471E-3</c:v>
                </c:pt>
                <c:pt idx="8">
                  <c:v>2.3446093304897481E-3</c:v>
                </c:pt>
                <c:pt idx="9">
                  <c:v>2.9788980568524761E-3</c:v>
                </c:pt>
                <c:pt idx="10">
                  <c:v>1.4581838579732062E-3</c:v>
                </c:pt>
                <c:pt idx="11">
                  <c:v>1.445968801209599E-3</c:v>
                </c:pt>
                <c:pt idx="12">
                  <c:v>1.2750893570245617E-3</c:v>
                </c:pt>
                <c:pt idx="13">
                  <c:v>1.7101481978384809E-3</c:v>
                </c:pt>
                <c:pt idx="14">
                  <c:v>2.0962052451920054E-3</c:v>
                </c:pt>
                <c:pt idx="15">
                  <c:v>2.1320912757793469E-3</c:v>
                </c:pt>
                <c:pt idx="16">
                  <c:v>1.3691857455288663E-3</c:v>
                </c:pt>
                <c:pt idx="17">
                  <c:v>2.8974111159758152E-3</c:v>
                </c:pt>
                <c:pt idx="18">
                  <c:v>3.6070809130691064E-3</c:v>
                </c:pt>
                <c:pt idx="19">
                  <c:v>1.42223375620538E-3</c:v>
                </c:pt>
                <c:pt idx="20">
                  <c:v>2.2999389329028618E-3</c:v>
                </c:pt>
                <c:pt idx="21">
                  <c:v>1.165346088608243E-3</c:v>
                </c:pt>
                <c:pt idx="22">
                  <c:v>1.5149055211972759E-3</c:v>
                </c:pt>
                <c:pt idx="23">
                  <c:v>1.8040295351232788E-3</c:v>
                </c:pt>
                <c:pt idx="24" formatCode="General">
                  <c:v>1.4766530005851373E-3</c:v>
                </c:pt>
                <c:pt idx="25">
                  <c:v>2.4192692691710469E-3</c:v>
                </c:pt>
                <c:pt idx="26">
                  <c:v>2.567884955847794E-3</c:v>
                </c:pt>
                <c:pt idx="27">
                  <c:v>2.562033677778402E-3</c:v>
                </c:pt>
                <c:pt idx="28">
                  <c:v>1.8516485229960664E-3</c:v>
                </c:pt>
                <c:pt idx="29">
                  <c:v>1.3791522542164105E-3</c:v>
                </c:pt>
                <c:pt idx="30">
                  <c:v>1.8047658120339302E-3</c:v>
                </c:pt>
                <c:pt idx="31">
                  <c:v>3.0760515492693897E-3</c:v>
                </c:pt>
                <c:pt idx="32">
                  <c:v>2.9975900530673383E-3</c:v>
                </c:pt>
                <c:pt idx="33">
                  <c:v>3.0252358225966946E-3</c:v>
                </c:pt>
                <c:pt idx="34">
                  <c:v>1.2608195893534699E-3</c:v>
                </c:pt>
                <c:pt idx="35">
                  <c:v>2.0120324771994449E-3</c:v>
                </c:pt>
                <c:pt idx="36">
                  <c:v>1.4411952723593746E-3</c:v>
                </c:pt>
                <c:pt idx="37">
                  <c:v>2.9970796019050216E-3</c:v>
                </c:pt>
                <c:pt idx="38">
                  <c:v>1.6845541238287654E-3</c:v>
                </c:pt>
                <c:pt idx="39">
                  <c:v>2.1963345162406603E-3</c:v>
                </c:pt>
                <c:pt idx="40">
                  <c:v>1.9678762279598818E-3</c:v>
                </c:pt>
                <c:pt idx="41" formatCode="General">
                  <c:v>2.4611933823017189E-3</c:v>
                </c:pt>
                <c:pt idx="42">
                  <c:v>1.630210082225499E-3</c:v>
                </c:pt>
                <c:pt idx="43" formatCode="General">
                  <c:v>1.7667209595514301E-3</c:v>
                </c:pt>
                <c:pt idx="44">
                  <c:v>2.6718612787887844E-3</c:v>
                </c:pt>
                <c:pt idx="45">
                  <c:v>1.188011048451437E-3</c:v>
                </c:pt>
                <c:pt idx="46">
                  <c:v>1.4169328787150279E-3</c:v>
                </c:pt>
                <c:pt idx="47">
                  <c:v>2.2326597764456531E-3</c:v>
                </c:pt>
                <c:pt idx="48">
                  <c:v>1.282115771060821E-3</c:v>
                </c:pt>
                <c:pt idx="49">
                  <c:v>2.3630432928025374E-3</c:v>
                </c:pt>
                <c:pt idx="50">
                  <c:v>8.0328449076793771E-4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9-445E-AAF6-123188048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778943"/>
        <c:axId val="1256783263"/>
      </c:scatterChart>
      <c:valAx>
        <c:axId val="125677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83263"/>
        <c:crosses val="autoZero"/>
        <c:crossBetween val="midCat"/>
      </c:valAx>
      <c:valAx>
        <c:axId val="125678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7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Chile</a:t>
            </a:r>
            <a:r>
              <a:rPr lang="en-US" baseline="0"/>
              <a:t>19 N-Germ vs. BL</a:t>
            </a:r>
          </a:p>
        </c:rich>
      </c:tx>
      <c:layout>
        <c:manualLayout>
          <c:xMode val="edge"/>
          <c:yMode val="edge"/>
          <c:x val="0.15402501157943493"/>
          <c:y val="4.61893764434180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212740693723223E-2"/>
                  <c:y val="-0.391415322507319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Analysis'!$F$2:$F$52</c:f>
              <c:numCache>
                <c:formatCode>0.00E+00</c:formatCode>
                <c:ptCount val="51"/>
                <c:pt idx="0">
                  <c:v>2.8391640763769342E-3</c:v>
                </c:pt>
                <c:pt idx="1">
                  <c:v>1.5506140114454612E-3</c:v>
                </c:pt>
                <c:pt idx="2">
                  <c:v>2.2575425986152285E-3</c:v>
                </c:pt>
                <c:pt idx="3">
                  <c:v>2.7500421004253046E-3</c:v>
                </c:pt>
                <c:pt idx="4">
                  <c:v>1.9115186295081729E-3</c:v>
                </c:pt>
                <c:pt idx="5">
                  <c:v>1.4355488287438646E-3</c:v>
                </c:pt>
                <c:pt idx="6">
                  <c:v>2.2076209969936079E-3</c:v>
                </c:pt>
                <c:pt idx="7">
                  <c:v>1.881777556715352E-3</c:v>
                </c:pt>
                <c:pt idx="8">
                  <c:v>1.2998107683947226E-3</c:v>
                </c:pt>
                <c:pt idx="9">
                  <c:v>1.5174434984634036E-3</c:v>
                </c:pt>
                <c:pt idx="10">
                  <c:v>1.9800100508916237E-3</c:v>
                </c:pt>
                <c:pt idx="11">
                  <c:v>1.3545002626241399E-3</c:v>
                </c:pt>
                <c:pt idx="12">
                  <c:v>1.5963088032364249E-3</c:v>
                </c:pt>
                <c:pt idx="13">
                  <c:v>2.2668800958216806E-3</c:v>
                </c:pt>
                <c:pt idx="14">
                  <c:v>1.8878814788554821E-3</c:v>
                </c:pt>
                <c:pt idx="15">
                  <c:v>1.9371516892781649E-3</c:v>
                </c:pt>
                <c:pt idx="16">
                  <c:v>1.9362286547841261E-3</c:v>
                </c:pt>
                <c:pt idx="17">
                  <c:v>2.0970569790773773E-3</c:v>
                </c:pt>
                <c:pt idx="18">
                  <c:v>1.9206063637392495E-3</c:v>
                </c:pt>
                <c:pt idx="19">
                  <c:v>2.0064287528391909E-3</c:v>
                </c:pt>
                <c:pt idx="20">
                  <c:v>2.3431550843049814E-3</c:v>
                </c:pt>
                <c:pt idx="21">
                  <c:v>2.3616187772213075E-3</c:v>
                </c:pt>
                <c:pt idx="22">
                  <c:v>1.7033797394838705E-3</c:v>
                </c:pt>
                <c:pt idx="23">
                  <c:v>1.5274015929534444E-3</c:v>
                </c:pt>
                <c:pt idx="25">
                  <c:v>2.8272817317159631E-3</c:v>
                </c:pt>
                <c:pt idx="26">
                  <c:v>1.5978572837286942E-3</c:v>
                </c:pt>
                <c:pt idx="27">
                  <c:v>1.3131458850667067E-3</c:v>
                </c:pt>
                <c:pt idx="28">
                  <c:v>2.6707749890061351E-3</c:v>
                </c:pt>
                <c:pt idx="29">
                  <c:v>1.2967947420369252E-3</c:v>
                </c:pt>
                <c:pt idx="30">
                  <c:v>1.2606268801683667E-3</c:v>
                </c:pt>
                <c:pt idx="31">
                  <c:v>2.1191290635708105E-3</c:v>
                </c:pt>
                <c:pt idx="32">
                  <c:v>1.6680840706420721E-3</c:v>
                </c:pt>
                <c:pt idx="33">
                  <c:v>1.5708004363279441E-3</c:v>
                </c:pt>
                <c:pt idx="34">
                  <c:v>1.2899326187250863E-3</c:v>
                </c:pt>
                <c:pt idx="35">
                  <c:v>1.4692984322441361E-3</c:v>
                </c:pt>
                <c:pt idx="36">
                  <c:v>1.7972206043590968E-3</c:v>
                </c:pt>
                <c:pt idx="37">
                  <c:v>2.1802019385947927E-3</c:v>
                </c:pt>
                <c:pt idx="38">
                  <c:v>1.8918646032453088E-3</c:v>
                </c:pt>
                <c:pt idx="39">
                  <c:v>1.9353919796108101E-3</c:v>
                </c:pt>
                <c:pt idx="40">
                  <c:v>1.6990051676868756E-3</c:v>
                </c:pt>
                <c:pt idx="42">
                  <c:v>1.6011400467686153E-3</c:v>
                </c:pt>
                <c:pt idx="44">
                  <c:v>1.1775422215906685E-3</c:v>
                </c:pt>
                <c:pt idx="45">
                  <c:v>1.8205984672464593E-3</c:v>
                </c:pt>
                <c:pt idx="46">
                  <c:v>1.8080246483415786E-3</c:v>
                </c:pt>
                <c:pt idx="47">
                  <c:v>2.2281077788558648E-3</c:v>
                </c:pt>
                <c:pt idx="48">
                  <c:v>1.633429536318685E-3</c:v>
                </c:pt>
                <c:pt idx="49">
                  <c:v>1.3446834461743496E-3</c:v>
                </c:pt>
                <c:pt idx="50">
                  <c:v>8.1428208005610979E-4</c:v>
                </c:pt>
              </c:numCache>
            </c:numRef>
          </c:xVal>
          <c:yVal>
            <c:numRef>
              <c:f>'Slope Analysis'!$H$2:$H$52</c:f>
              <c:numCache>
                <c:formatCode>General</c:formatCode>
                <c:ptCount val="51"/>
                <c:pt idx="0">
                  <c:v>26</c:v>
                </c:pt>
                <c:pt idx="1">
                  <c:v>37</c:v>
                </c:pt>
                <c:pt idx="2">
                  <c:v>39</c:v>
                </c:pt>
                <c:pt idx="3">
                  <c:v>32</c:v>
                </c:pt>
                <c:pt idx="4">
                  <c:v>5</c:v>
                </c:pt>
                <c:pt idx="5">
                  <c:v>41</c:v>
                </c:pt>
                <c:pt idx="6">
                  <c:v>45</c:v>
                </c:pt>
                <c:pt idx="7">
                  <c:v>46</c:v>
                </c:pt>
                <c:pt idx="8">
                  <c:v>1</c:v>
                </c:pt>
                <c:pt idx="9">
                  <c:v>43</c:v>
                </c:pt>
                <c:pt idx="10">
                  <c:v>2</c:v>
                </c:pt>
                <c:pt idx="11">
                  <c:v>19</c:v>
                </c:pt>
                <c:pt idx="12">
                  <c:v>24</c:v>
                </c:pt>
                <c:pt idx="13">
                  <c:v>27</c:v>
                </c:pt>
                <c:pt idx="14">
                  <c:v>7</c:v>
                </c:pt>
                <c:pt idx="15">
                  <c:v>40</c:v>
                </c:pt>
                <c:pt idx="16">
                  <c:v>24</c:v>
                </c:pt>
                <c:pt idx="17">
                  <c:v>17</c:v>
                </c:pt>
                <c:pt idx="18">
                  <c:v>7</c:v>
                </c:pt>
                <c:pt idx="19">
                  <c:v>40</c:v>
                </c:pt>
                <c:pt idx="20">
                  <c:v>10</c:v>
                </c:pt>
                <c:pt idx="21">
                  <c:v>38</c:v>
                </c:pt>
                <c:pt idx="22">
                  <c:v>23</c:v>
                </c:pt>
                <c:pt idx="23">
                  <c:v>3</c:v>
                </c:pt>
                <c:pt idx="25">
                  <c:v>22</c:v>
                </c:pt>
                <c:pt idx="26">
                  <c:v>14</c:v>
                </c:pt>
                <c:pt idx="27">
                  <c:v>4</c:v>
                </c:pt>
                <c:pt idx="28">
                  <c:v>15</c:v>
                </c:pt>
                <c:pt idx="29">
                  <c:v>29</c:v>
                </c:pt>
                <c:pt idx="30">
                  <c:v>10</c:v>
                </c:pt>
                <c:pt idx="31">
                  <c:v>21</c:v>
                </c:pt>
                <c:pt idx="32">
                  <c:v>6</c:v>
                </c:pt>
                <c:pt idx="33">
                  <c:v>13</c:v>
                </c:pt>
                <c:pt idx="34">
                  <c:v>22</c:v>
                </c:pt>
                <c:pt idx="35">
                  <c:v>28</c:v>
                </c:pt>
                <c:pt idx="36">
                  <c:v>5</c:v>
                </c:pt>
                <c:pt idx="37">
                  <c:v>10</c:v>
                </c:pt>
                <c:pt idx="38">
                  <c:v>35</c:v>
                </c:pt>
                <c:pt idx="39">
                  <c:v>36</c:v>
                </c:pt>
                <c:pt idx="40">
                  <c:v>18</c:v>
                </c:pt>
                <c:pt idx="42">
                  <c:v>3</c:v>
                </c:pt>
                <c:pt idx="44">
                  <c:v>8</c:v>
                </c:pt>
                <c:pt idx="45">
                  <c:v>5</c:v>
                </c:pt>
                <c:pt idx="46">
                  <c:v>5</c:v>
                </c:pt>
                <c:pt idx="47">
                  <c:v>13</c:v>
                </c:pt>
                <c:pt idx="48">
                  <c:v>6</c:v>
                </c:pt>
                <c:pt idx="49">
                  <c:v>3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7-43B9-914D-EFE08A21F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684960"/>
        <c:axId val="794683520"/>
      </c:scatterChart>
      <c:valAx>
        <c:axId val="79468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83520"/>
        <c:crosses val="autoZero"/>
        <c:crossBetween val="midCat"/>
      </c:valAx>
      <c:valAx>
        <c:axId val="7946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8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 N-Germ vs BL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684164479440071E-2"/>
                  <c:y val="-0.40465582931165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Analysis'!$I$2:$I$52</c:f>
              <c:numCache>
                <c:formatCode>General</c:formatCode>
                <c:ptCount val="51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46</c:v>
                </c:pt>
                <c:pt idx="4">
                  <c:v>46</c:v>
                </c:pt>
                <c:pt idx="5">
                  <c:v>44</c:v>
                </c:pt>
                <c:pt idx="6">
                  <c:v>44</c:v>
                </c:pt>
                <c:pt idx="7">
                  <c:v>43</c:v>
                </c:pt>
                <c:pt idx="8">
                  <c:v>41</c:v>
                </c:pt>
                <c:pt idx="9">
                  <c:v>39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35</c:v>
                </c:pt>
                <c:pt idx="16">
                  <c:v>35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29</c:v>
                </c:pt>
                <c:pt idx="23">
                  <c:v>28</c:v>
                </c:pt>
                <c:pt idx="24">
                  <c:v>24</c:v>
                </c:pt>
                <c:pt idx="25">
                  <c:v>24</c:v>
                </c:pt>
                <c:pt idx="26">
                  <c:v>22</c:v>
                </c:pt>
                <c:pt idx="27">
                  <c:v>22</c:v>
                </c:pt>
                <c:pt idx="28">
                  <c:v>20</c:v>
                </c:pt>
                <c:pt idx="29">
                  <c:v>15</c:v>
                </c:pt>
                <c:pt idx="30">
                  <c:v>14</c:v>
                </c:pt>
                <c:pt idx="31">
                  <c:v>14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10</c:v>
                </c:pt>
                <c:pt idx="36">
                  <c:v>8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'Slope Analysis'!$G$2:$G$52</c:f>
              <c:numCache>
                <c:formatCode>0.00E+00</c:formatCode>
                <c:ptCount val="51"/>
                <c:pt idx="0">
                  <c:v>2.8481345858488456E-3</c:v>
                </c:pt>
                <c:pt idx="1">
                  <c:v>2.1015402332389037E-3</c:v>
                </c:pt>
                <c:pt idx="2">
                  <c:v>2.5969369311511863E-3</c:v>
                </c:pt>
                <c:pt idx="3">
                  <c:v>2.7712362496492217E-3</c:v>
                </c:pt>
                <c:pt idx="4">
                  <c:v>2.2394117484254767E-3</c:v>
                </c:pt>
                <c:pt idx="5">
                  <c:v>1.3958859753399587E-3</c:v>
                </c:pt>
                <c:pt idx="6">
                  <c:v>1.2549637508860202E-3</c:v>
                </c:pt>
                <c:pt idx="7">
                  <c:v>2.3707814074128471E-3</c:v>
                </c:pt>
                <c:pt idx="8">
                  <c:v>2.3446093304897481E-3</c:v>
                </c:pt>
                <c:pt idx="9">
                  <c:v>2.9788980568524761E-3</c:v>
                </c:pt>
                <c:pt idx="10">
                  <c:v>1.4581838579732062E-3</c:v>
                </c:pt>
                <c:pt idx="11">
                  <c:v>1.445968801209599E-3</c:v>
                </c:pt>
                <c:pt idx="12">
                  <c:v>1.2750893570245617E-3</c:v>
                </c:pt>
                <c:pt idx="13">
                  <c:v>1.7101481978384809E-3</c:v>
                </c:pt>
                <c:pt idx="14">
                  <c:v>2.0962052451920054E-3</c:v>
                </c:pt>
                <c:pt idx="15">
                  <c:v>2.1320912757793469E-3</c:v>
                </c:pt>
                <c:pt idx="16">
                  <c:v>1.3691857455288663E-3</c:v>
                </c:pt>
                <c:pt idx="17">
                  <c:v>2.8974111159758152E-3</c:v>
                </c:pt>
                <c:pt idx="18">
                  <c:v>3.6070809130691064E-3</c:v>
                </c:pt>
                <c:pt idx="19">
                  <c:v>1.42223375620538E-3</c:v>
                </c:pt>
                <c:pt idx="20">
                  <c:v>2.2999389329028618E-3</c:v>
                </c:pt>
                <c:pt idx="21">
                  <c:v>1.165346088608243E-3</c:v>
                </c:pt>
                <c:pt idx="22">
                  <c:v>1.5149055211972759E-3</c:v>
                </c:pt>
                <c:pt idx="23">
                  <c:v>1.8040295351232788E-3</c:v>
                </c:pt>
                <c:pt idx="24" formatCode="General">
                  <c:v>1.4766530005851373E-3</c:v>
                </c:pt>
                <c:pt idx="25">
                  <c:v>2.4192692691710469E-3</c:v>
                </c:pt>
                <c:pt idx="26">
                  <c:v>2.567884955847794E-3</c:v>
                </c:pt>
                <c:pt idx="27">
                  <c:v>2.562033677778402E-3</c:v>
                </c:pt>
                <c:pt idx="28">
                  <c:v>1.8516485229960664E-3</c:v>
                </c:pt>
                <c:pt idx="29">
                  <c:v>1.3791522542164105E-3</c:v>
                </c:pt>
                <c:pt idx="30">
                  <c:v>1.8047658120339302E-3</c:v>
                </c:pt>
                <c:pt idx="31">
                  <c:v>3.0760515492693897E-3</c:v>
                </c:pt>
                <c:pt idx="32">
                  <c:v>2.9975900530673383E-3</c:v>
                </c:pt>
                <c:pt idx="33">
                  <c:v>3.0252358225966946E-3</c:v>
                </c:pt>
                <c:pt idx="34">
                  <c:v>1.2608195893534699E-3</c:v>
                </c:pt>
                <c:pt idx="35">
                  <c:v>2.0120324771994449E-3</c:v>
                </c:pt>
                <c:pt idx="36">
                  <c:v>1.4411952723593746E-3</c:v>
                </c:pt>
                <c:pt idx="37">
                  <c:v>2.9970796019050216E-3</c:v>
                </c:pt>
                <c:pt idx="38">
                  <c:v>1.6845541238287654E-3</c:v>
                </c:pt>
                <c:pt idx="39">
                  <c:v>2.1963345162406603E-3</c:v>
                </c:pt>
                <c:pt idx="40">
                  <c:v>1.9678762279598818E-3</c:v>
                </c:pt>
                <c:pt idx="41" formatCode="General">
                  <c:v>2.4611933823017189E-3</c:v>
                </c:pt>
                <c:pt idx="42">
                  <c:v>1.630210082225499E-3</c:v>
                </c:pt>
                <c:pt idx="43" formatCode="General">
                  <c:v>1.7667209595514301E-3</c:v>
                </c:pt>
                <c:pt idx="44">
                  <c:v>2.6718612787887844E-3</c:v>
                </c:pt>
                <c:pt idx="45">
                  <c:v>1.188011048451437E-3</c:v>
                </c:pt>
                <c:pt idx="46">
                  <c:v>1.4169328787150279E-3</c:v>
                </c:pt>
                <c:pt idx="47">
                  <c:v>2.2326597764456531E-3</c:v>
                </c:pt>
                <c:pt idx="48">
                  <c:v>1.282115771060821E-3</c:v>
                </c:pt>
                <c:pt idx="49">
                  <c:v>2.3630432928025374E-3</c:v>
                </c:pt>
                <c:pt idx="50">
                  <c:v>8.0328449076793771E-4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D-48E3-9A1A-5097EE394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775824"/>
        <c:axId val="1226775344"/>
      </c:scatterChart>
      <c:valAx>
        <c:axId val="1226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75344"/>
        <c:crosses val="autoZero"/>
        <c:crossBetween val="midCat"/>
      </c:valAx>
      <c:valAx>
        <c:axId val="122677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7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 N-germ vs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10958005249343"/>
                  <c:y val="-0.42250440981251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Analysis'!$C$2:$C$52</c:f>
              <c:numCache>
                <c:formatCode>0.00E+00</c:formatCode>
                <c:ptCount val="51"/>
                <c:pt idx="0">
                  <c:v>1.0992600126762769E-4</c:v>
                </c:pt>
                <c:pt idx="1">
                  <c:v>1.0507259459979861E-4</c:v>
                </c:pt>
                <c:pt idx="2">
                  <c:v>1.0186200009209408E-4</c:v>
                </c:pt>
                <c:pt idx="3">
                  <c:v>9.8584500100692659E-5</c:v>
                </c:pt>
                <c:pt idx="4">
                  <c:v>9.2623434725019055E-5</c:v>
                </c:pt>
                <c:pt idx="5">
                  <c:v>1.2744993809130434E-4</c:v>
                </c:pt>
                <c:pt idx="6">
                  <c:v>1.2175793968469509E-4</c:v>
                </c:pt>
                <c:pt idx="7">
                  <c:v>9.9627758715707326E-5</c:v>
                </c:pt>
                <c:pt idx="8">
                  <c:v>9.3814093288827055E-5</c:v>
                </c:pt>
                <c:pt idx="9">
                  <c:v>8.8990931836509661E-5</c:v>
                </c:pt>
                <c:pt idx="10">
                  <c:v>9.4965488024516587E-5</c:v>
                </c:pt>
                <c:pt idx="11">
                  <c:v>9.1064189547313359E-5</c:v>
                </c:pt>
                <c:pt idx="12">
                  <c:v>1.4751790744143862E-4</c:v>
                </c:pt>
                <c:pt idx="13">
                  <c:v>9.3512857872716883E-5</c:v>
                </c:pt>
                <c:pt idx="14">
                  <c:v>9.3223738577700137E-5</c:v>
                </c:pt>
                <c:pt idx="15">
                  <c:v>8.9002710016682044E-5</c:v>
                </c:pt>
                <c:pt idx="16">
                  <c:v>8.2038037340628585E-5</c:v>
                </c:pt>
                <c:pt idx="17">
                  <c:v>9.9676004587802725E-5</c:v>
                </c:pt>
                <c:pt idx="18">
                  <c:v>9.0551505527490983E-5</c:v>
                </c:pt>
                <c:pt idx="19">
                  <c:v>1.0052551121589475E-4</c:v>
                </c:pt>
                <c:pt idx="20">
                  <c:v>8.8937480858974566E-5</c:v>
                </c:pt>
                <c:pt idx="21">
                  <c:v>8.2600208127342619E-5</c:v>
                </c:pt>
                <c:pt idx="22">
                  <c:v>8.1735689096443877E-5</c:v>
                </c:pt>
                <c:pt idx="23">
                  <c:v>9.4690344987050012E-5</c:v>
                </c:pt>
                <c:pt idx="24">
                  <c:v>9.9082506742728316E-5</c:v>
                </c:pt>
                <c:pt idx="25">
                  <c:v>6.1526169858759348E-5</c:v>
                </c:pt>
                <c:pt idx="26">
                  <c:v>1.1088597267505596E-4</c:v>
                </c:pt>
                <c:pt idx="27">
                  <c:v>1.0709674064415587E-4</c:v>
                </c:pt>
                <c:pt idx="28">
                  <c:v>1.3000880812228611E-4</c:v>
                </c:pt>
                <c:pt idx="29">
                  <c:v>1.1465293834502147E-4</c:v>
                </c:pt>
                <c:pt idx="30">
                  <c:v>1.0061836305350961E-4</c:v>
                </c:pt>
                <c:pt idx="31">
                  <c:v>9.4674539859811364E-5</c:v>
                </c:pt>
                <c:pt idx="32">
                  <c:v>1.0101034346669733E-4</c:v>
                </c:pt>
                <c:pt idx="33">
                  <c:v>1.1373994272081117E-4</c:v>
                </c:pt>
                <c:pt idx="34">
                  <c:v>6.5158766809640025E-5</c:v>
                </c:pt>
                <c:pt idx="35">
                  <c:v>1.3565875596716919E-4</c:v>
                </c:pt>
                <c:pt idx="36">
                  <c:v>1.2040216244886099E-4</c:v>
                </c:pt>
                <c:pt idx="37">
                  <c:v>8.4623563611406182E-5</c:v>
                </c:pt>
                <c:pt idx="38">
                  <c:v>1.069025258466631E-4</c:v>
                </c:pt>
                <c:pt idx="39">
                  <c:v>9.4759381126078402E-5</c:v>
                </c:pt>
                <c:pt idx="40">
                  <c:v>9.3057857315250529E-5</c:v>
                </c:pt>
                <c:pt idx="41">
                  <c:v>8.9813255677562647E-5</c:v>
                </c:pt>
                <c:pt idx="42">
                  <c:v>8.53496705291975E-5</c:v>
                </c:pt>
                <c:pt idx="43">
                  <c:v>5.297546874170083E-5</c:v>
                </c:pt>
                <c:pt idx="44">
                  <c:v>1.1351391299758489E-4</c:v>
                </c:pt>
                <c:pt idx="45">
                  <c:v>1.545857037514138E-4</c:v>
                </c:pt>
                <c:pt idx="46">
                  <c:v>1.2442905755906281E-4</c:v>
                </c:pt>
                <c:pt idx="47">
                  <c:v>9.7427529029476734E-5</c:v>
                </c:pt>
                <c:pt idx="48">
                  <c:v>4.0493977629154368E-5</c:v>
                </c:pt>
              </c:numCache>
            </c:numRef>
          </c:xVal>
          <c:yVal>
            <c:numRef>
              <c:f>'Slope Analysis'!$I$2:$I$52</c:f>
              <c:numCache>
                <c:formatCode>General</c:formatCode>
                <c:ptCount val="51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46</c:v>
                </c:pt>
                <c:pt idx="4">
                  <c:v>46</c:v>
                </c:pt>
                <c:pt idx="5">
                  <c:v>44</c:v>
                </c:pt>
                <c:pt idx="6">
                  <c:v>44</c:v>
                </c:pt>
                <c:pt idx="7">
                  <c:v>43</c:v>
                </c:pt>
                <c:pt idx="8">
                  <c:v>41</c:v>
                </c:pt>
                <c:pt idx="9">
                  <c:v>39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35</c:v>
                </c:pt>
                <c:pt idx="16">
                  <c:v>35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29</c:v>
                </c:pt>
                <c:pt idx="23">
                  <c:v>28</c:v>
                </c:pt>
                <c:pt idx="24">
                  <c:v>24</c:v>
                </c:pt>
                <c:pt idx="25">
                  <c:v>24</c:v>
                </c:pt>
                <c:pt idx="26">
                  <c:v>22</c:v>
                </c:pt>
                <c:pt idx="27">
                  <c:v>22</c:v>
                </c:pt>
                <c:pt idx="28">
                  <c:v>20</c:v>
                </c:pt>
                <c:pt idx="29">
                  <c:v>15</c:v>
                </c:pt>
                <c:pt idx="30">
                  <c:v>14</c:v>
                </c:pt>
                <c:pt idx="31">
                  <c:v>14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10</c:v>
                </c:pt>
                <c:pt idx="36">
                  <c:v>8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7-48E0-92AD-6150F011C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148784"/>
        <c:axId val="1221149264"/>
      </c:scatterChart>
      <c:valAx>
        <c:axId val="122114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149264"/>
        <c:crosses val="autoZero"/>
        <c:crossBetween val="midCat"/>
      </c:valAx>
      <c:valAx>
        <c:axId val="122114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14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Chile19</a:t>
            </a:r>
            <a:r>
              <a:rPr lang="en-US" baseline="0"/>
              <a:t> N-germ vs SL</a:t>
            </a:r>
            <a:endParaRPr lang="en-US"/>
          </a:p>
        </c:rich>
      </c:tx>
      <c:layout>
        <c:manualLayout>
          <c:xMode val="edge"/>
          <c:yMode val="edge"/>
          <c:x val="0.14791002306392567"/>
          <c:y val="4.1642575544113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09659297509708"/>
                  <c:y val="-0.424208508711240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Analysis'!$B$2:$B$52</c:f>
              <c:numCache>
                <c:formatCode>0.00E+00</c:formatCode>
                <c:ptCount val="51"/>
                <c:pt idx="0">
                  <c:v>5.5375565138525682E-5</c:v>
                </c:pt>
                <c:pt idx="1">
                  <c:v>6.2838513196086711E-5</c:v>
                </c:pt>
                <c:pt idx="2">
                  <c:v>8.5077547805553671E-5</c:v>
                </c:pt>
                <c:pt idx="3">
                  <c:v>4.2889608115079365E-5</c:v>
                </c:pt>
                <c:pt idx="4">
                  <c:v>5.0206720212829188E-5</c:v>
                </c:pt>
                <c:pt idx="5">
                  <c:v>6.8633804993122188E-5</c:v>
                </c:pt>
                <c:pt idx="6">
                  <c:v>8.5191923041048873E-5</c:v>
                </c:pt>
                <c:pt idx="7">
                  <c:v>6.5049314430901719E-5</c:v>
                </c:pt>
                <c:pt idx="8">
                  <c:v>2.4880775093219329E-5</c:v>
                </c:pt>
                <c:pt idx="9">
                  <c:v>7.2106650785889334E-5</c:v>
                </c:pt>
                <c:pt idx="10">
                  <c:v>3.1915596786867844E-5</c:v>
                </c:pt>
                <c:pt idx="11">
                  <c:v>6.0141251343148353E-5</c:v>
                </c:pt>
                <c:pt idx="12">
                  <c:v>7.1394411760025464E-5</c:v>
                </c:pt>
                <c:pt idx="13">
                  <c:v>8.0980373643159477E-5</c:v>
                </c:pt>
                <c:pt idx="14">
                  <c:v>5.8378753734785885E-5</c:v>
                </c:pt>
                <c:pt idx="15">
                  <c:v>9.0420422349287181E-5</c:v>
                </c:pt>
                <c:pt idx="16">
                  <c:v>5.0720274327417284E-5</c:v>
                </c:pt>
                <c:pt idx="17">
                  <c:v>8.6099867727766692E-5</c:v>
                </c:pt>
                <c:pt idx="18">
                  <c:v>5.4694377142393848E-5</c:v>
                </c:pt>
                <c:pt idx="19">
                  <c:v>8.4903961781079214E-5</c:v>
                </c:pt>
                <c:pt idx="20">
                  <c:v>6.8404307510862847E-5</c:v>
                </c:pt>
                <c:pt idx="21">
                  <c:v>5.357145768338876E-5</c:v>
                </c:pt>
                <c:pt idx="22">
                  <c:v>6.6330666114638651E-5</c:v>
                </c:pt>
                <c:pt idx="23">
                  <c:v>8.0062167496077914E-5</c:v>
                </c:pt>
                <c:pt idx="25">
                  <c:v>7.3916653774777399E-5</c:v>
                </c:pt>
                <c:pt idx="26">
                  <c:v>7.3943031149235772E-5</c:v>
                </c:pt>
                <c:pt idx="27">
                  <c:v>6.4177740548505553E-5</c:v>
                </c:pt>
                <c:pt idx="28">
                  <c:v>6.884661849531895E-5</c:v>
                </c:pt>
                <c:pt idx="29">
                  <c:v>7.7636977375710435E-5</c:v>
                </c:pt>
                <c:pt idx="30">
                  <c:v>6.9426648750330755E-5</c:v>
                </c:pt>
                <c:pt idx="31">
                  <c:v>1.0865531098844383E-4</c:v>
                </c:pt>
                <c:pt idx="32">
                  <c:v>6.7481146891701873E-5</c:v>
                </c:pt>
                <c:pt idx="33">
                  <c:v>6.8505598947089701E-5</c:v>
                </c:pt>
                <c:pt idx="34">
                  <c:v>5.6313693793558168E-5</c:v>
                </c:pt>
                <c:pt idx="35">
                  <c:v>7.216103779158635E-5</c:v>
                </c:pt>
                <c:pt idx="36">
                  <c:v>6.5282114266509696E-5</c:v>
                </c:pt>
                <c:pt idx="37">
                  <c:v>9.1252918553306876E-5</c:v>
                </c:pt>
                <c:pt idx="38">
                  <c:v>6.5617233692765489E-5</c:v>
                </c:pt>
                <c:pt idx="39">
                  <c:v>8.4217958882020847E-5</c:v>
                </c:pt>
                <c:pt idx="40">
                  <c:v>8.1667278037153606E-5</c:v>
                </c:pt>
                <c:pt idx="42">
                  <c:v>8.5420468774062366E-5</c:v>
                </c:pt>
                <c:pt idx="44">
                  <c:v>6.4948076024997877E-5</c:v>
                </c:pt>
                <c:pt idx="45">
                  <c:v>1.0017054260731388E-4</c:v>
                </c:pt>
                <c:pt idx="46">
                  <c:v>7.2813824945947798E-5</c:v>
                </c:pt>
                <c:pt idx="47">
                  <c:v>9.7917625859240089E-5</c:v>
                </c:pt>
                <c:pt idx="48">
                  <c:v>6.1176508770990329E-5</c:v>
                </c:pt>
                <c:pt idx="49">
                  <c:v>3.9298264028476107E-5</c:v>
                </c:pt>
                <c:pt idx="50">
                  <c:v>7.808256339804297E-5</c:v>
                </c:pt>
              </c:numCache>
            </c:numRef>
          </c:xVal>
          <c:yVal>
            <c:numRef>
              <c:f>'Slope Analysis'!$H$2:$H$52</c:f>
              <c:numCache>
                <c:formatCode>General</c:formatCode>
                <c:ptCount val="51"/>
                <c:pt idx="0">
                  <c:v>26</c:v>
                </c:pt>
                <c:pt idx="1">
                  <c:v>37</c:v>
                </c:pt>
                <c:pt idx="2">
                  <c:v>39</c:v>
                </c:pt>
                <c:pt idx="3">
                  <c:v>32</c:v>
                </c:pt>
                <c:pt idx="4">
                  <c:v>5</c:v>
                </c:pt>
                <c:pt idx="5">
                  <c:v>41</c:v>
                </c:pt>
                <c:pt idx="6">
                  <c:v>45</c:v>
                </c:pt>
                <c:pt idx="7">
                  <c:v>46</c:v>
                </c:pt>
                <c:pt idx="8">
                  <c:v>1</c:v>
                </c:pt>
                <c:pt idx="9">
                  <c:v>43</c:v>
                </c:pt>
                <c:pt idx="10">
                  <c:v>2</c:v>
                </c:pt>
                <c:pt idx="11">
                  <c:v>19</c:v>
                </c:pt>
                <c:pt idx="12">
                  <c:v>24</c:v>
                </c:pt>
                <c:pt idx="13">
                  <c:v>27</c:v>
                </c:pt>
                <c:pt idx="14">
                  <c:v>7</c:v>
                </c:pt>
                <c:pt idx="15">
                  <c:v>40</c:v>
                </c:pt>
                <c:pt idx="16">
                  <c:v>24</c:v>
                </c:pt>
                <c:pt idx="17">
                  <c:v>17</c:v>
                </c:pt>
                <c:pt idx="18">
                  <c:v>7</c:v>
                </c:pt>
                <c:pt idx="19">
                  <c:v>40</c:v>
                </c:pt>
                <c:pt idx="20">
                  <c:v>10</c:v>
                </c:pt>
                <c:pt idx="21">
                  <c:v>38</c:v>
                </c:pt>
                <c:pt idx="22">
                  <c:v>23</c:v>
                </c:pt>
                <c:pt idx="23">
                  <c:v>3</c:v>
                </c:pt>
                <c:pt idx="25">
                  <c:v>22</c:v>
                </c:pt>
                <c:pt idx="26">
                  <c:v>14</c:v>
                </c:pt>
                <c:pt idx="27">
                  <c:v>4</c:v>
                </c:pt>
                <c:pt idx="28">
                  <c:v>15</c:v>
                </c:pt>
                <c:pt idx="29">
                  <c:v>29</c:v>
                </c:pt>
                <c:pt idx="30">
                  <c:v>10</c:v>
                </c:pt>
                <c:pt idx="31">
                  <c:v>21</c:v>
                </c:pt>
                <c:pt idx="32">
                  <c:v>6</c:v>
                </c:pt>
                <c:pt idx="33">
                  <c:v>13</c:v>
                </c:pt>
                <c:pt idx="34">
                  <c:v>22</c:v>
                </c:pt>
                <c:pt idx="35">
                  <c:v>28</c:v>
                </c:pt>
                <c:pt idx="36">
                  <c:v>5</c:v>
                </c:pt>
                <c:pt idx="37">
                  <c:v>10</c:v>
                </c:pt>
                <c:pt idx="38">
                  <c:v>35</c:v>
                </c:pt>
                <c:pt idx="39">
                  <c:v>36</c:v>
                </c:pt>
                <c:pt idx="40">
                  <c:v>18</c:v>
                </c:pt>
                <c:pt idx="42">
                  <c:v>3</c:v>
                </c:pt>
                <c:pt idx="44">
                  <c:v>8</c:v>
                </c:pt>
                <c:pt idx="45">
                  <c:v>5</c:v>
                </c:pt>
                <c:pt idx="46">
                  <c:v>5</c:v>
                </c:pt>
                <c:pt idx="47">
                  <c:v>13</c:v>
                </c:pt>
                <c:pt idx="48">
                  <c:v>6</c:v>
                </c:pt>
                <c:pt idx="49">
                  <c:v>3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0-45C1-ADA1-AC8C96BCE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068255"/>
        <c:axId val="1253068735"/>
      </c:scatterChart>
      <c:valAx>
        <c:axId val="125306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68735"/>
        <c:crosses val="autoZero"/>
        <c:crossBetween val="midCat"/>
      </c:valAx>
      <c:valAx>
        <c:axId val="125306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6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</a:t>
            </a:r>
            <a:r>
              <a:rPr lang="en-US" baseline="0"/>
              <a:t> GT Versus Chile19 GT</a:t>
            </a:r>
          </a:p>
        </c:rich>
      </c:tx>
      <c:layout>
        <c:manualLayout>
          <c:xMode val="edge"/>
          <c:yMode val="edge"/>
          <c:x val="0.27599300087489065"/>
          <c:y val="2.7649769585253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'Germ. Analysis'!$I$1</c:f>
              <c:strCache>
                <c:ptCount val="1"/>
                <c:pt idx="0">
                  <c:v>SK16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18591426071742"/>
                  <c:y val="-0.25374674186487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Analysis'!$G$2:$G$51</c:f>
              <c:numCache>
                <c:formatCode>General</c:formatCode>
                <c:ptCount val="50"/>
                <c:pt idx="0">
                  <c:v>131.77177395544462</c:v>
                </c:pt>
                <c:pt idx="1">
                  <c:v>179.6117373417558</c:v>
                </c:pt>
                <c:pt idx="2">
                  <c:v>119.49948338816253</c:v>
                </c:pt>
                <c:pt idx="3">
                  <c:v>146.73786532449117</c:v>
                </c:pt>
                <c:pt idx="4">
                  <c:v>137.86639806883608</c:v>
                </c:pt>
                <c:pt idx="5">
                  <c:v>154.15101649202535</c:v>
                </c:pt>
                <c:pt idx="6">
                  <c:v>142.6707594983796</c:v>
                </c:pt>
                <c:pt idx="7">
                  <c:v>155.08769954769451</c:v>
                </c:pt>
                <c:pt idx="8">
                  <c:v>141.02902488193612</c:v>
                </c:pt>
                <c:pt idx="9">
                  <c:v>149.3009450956111</c:v>
                </c:pt>
                <c:pt idx="10">
                  <c:v>149.1462667165039</c:v>
                </c:pt>
                <c:pt idx="11">
                  <c:v>148.46890971170319</c:v>
                </c:pt>
                <c:pt idx="13">
                  <c:v>138.55507795654165</c:v>
                </c:pt>
                <c:pt idx="14">
                  <c:v>124.41197578583323</c:v>
                </c:pt>
                <c:pt idx="15">
                  <c:v>83.974830966509273</c:v>
                </c:pt>
                <c:pt idx="17">
                  <c:v>98.397829171238655</c:v>
                </c:pt>
                <c:pt idx="18">
                  <c:v>146.04009971601383</c:v>
                </c:pt>
                <c:pt idx="19">
                  <c:v>114.92542108970521</c:v>
                </c:pt>
                <c:pt idx="20">
                  <c:v>122.4131824055778</c:v>
                </c:pt>
                <c:pt idx="21">
                  <c:v>118.37652856908487</c:v>
                </c:pt>
                <c:pt idx="22">
                  <c:v>136.37918117018285</c:v>
                </c:pt>
                <c:pt idx="23">
                  <c:v>112.2405123655556</c:v>
                </c:pt>
                <c:pt idx="24">
                  <c:v>135.2887500351917</c:v>
                </c:pt>
                <c:pt idx="25">
                  <c:v>160.26617039461769</c:v>
                </c:pt>
                <c:pt idx="26">
                  <c:v>113.50790145219932</c:v>
                </c:pt>
                <c:pt idx="27">
                  <c:v>128.98670759957986</c:v>
                </c:pt>
                <c:pt idx="28">
                  <c:v>132.3667823924936</c:v>
                </c:pt>
                <c:pt idx="29">
                  <c:v>140.21924128296527</c:v>
                </c:pt>
                <c:pt idx="30">
                  <c:v>128.39919155548347</c:v>
                </c:pt>
                <c:pt idx="31">
                  <c:v>130.15965693696037</c:v>
                </c:pt>
                <c:pt idx="32">
                  <c:v>171.46116680029564</c:v>
                </c:pt>
                <c:pt idx="33">
                  <c:v>129.66441345360229</c:v>
                </c:pt>
                <c:pt idx="34">
                  <c:v>119.81942777486107</c:v>
                </c:pt>
                <c:pt idx="35">
                  <c:v>160.37040800923754</c:v>
                </c:pt>
                <c:pt idx="36">
                  <c:v>151.8972933518148</c:v>
                </c:pt>
                <c:pt idx="37">
                  <c:v>166.23987122728249</c:v>
                </c:pt>
                <c:pt idx="38">
                  <c:v>93.051295892154343</c:v>
                </c:pt>
                <c:pt idx="39">
                  <c:v>154.60285766314499</c:v>
                </c:pt>
                <c:pt idx="40">
                  <c:v>118.8362302242156</c:v>
                </c:pt>
                <c:pt idx="41">
                  <c:v>126.93414639926287</c:v>
                </c:pt>
                <c:pt idx="42">
                  <c:v>139.35228045714999</c:v>
                </c:pt>
                <c:pt idx="43">
                  <c:v>136.10504582729664</c:v>
                </c:pt>
                <c:pt idx="45">
                  <c:v>149.29221943085423</c:v>
                </c:pt>
                <c:pt idx="46">
                  <c:v>146.92835108986509</c:v>
                </c:pt>
                <c:pt idx="47">
                  <c:v>178.72067504039833</c:v>
                </c:pt>
                <c:pt idx="48">
                  <c:v>75.571940652694451</c:v>
                </c:pt>
                <c:pt idx="49">
                  <c:v>151.90603442097222</c:v>
                </c:pt>
              </c:numCache>
            </c:numRef>
          </c:xVal>
          <c:yVal>
            <c:numRef>
              <c:f>'Germ. Analysis'!$I$2:$I$51</c:f>
              <c:numCache>
                <c:formatCode>General</c:formatCode>
                <c:ptCount val="50"/>
                <c:pt idx="0">
                  <c:v>91.215983350878432</c:v>
                </c:pt>
                <c:pt idx="1">
                  <c:v>140.10119167644399</c:v>
                </c:pt>
                <c:pt idx="2">
                  <c:v>112.80622971186341</c:v>
                </c:pt>
                <c:pt idx="3">
                  <c:v>114.89726848226761</c:v>
                </c:pt>
                <c:pt idx="4">
                  <c:v>99.628846495351297</c:v>
                </c:pt>
                <c:pt idx="5">
                  <c:v>92.724787728015357</c:v>
                </c:pt>
                <c:pt idx="6">
                  <c:v>98.943290750533293</c:v>
                </c:pt>
                <c:pt idx="7">
                  <c:v>145.94830129940976</c:v>
                </c:pt>
                <c:pt idx="8">
                  <c:v>101.14840681368726</c:v>
                </c:pt>
                <c:pt idx="9">
                  <c:v>128.07606251097201</c:v>
                </c:pt>
                <c:pt idx="10">
                  <c:v>104.25685812960343</c:v>
                </c:pt>
                <c:pt idx="11">
                  <c:v>105.31242759961636</c:v>
                </c:pt>
                <c:pt idx="12">
                  <c:v>76.842951920305495</c:v>
                </c:pt>
                <c:pt idx="13">
                  <c:v>70.327379721861107</c:v>
                </c:pt>
                <c:pt idx="14">
                  <c:v>66.714605582055583</c:v>
                </c:pt>
                <c:pt idx="15">
                  <c:v>83.714247273397191</c:v>
                </c:pt>
                <c:pt idx="16">
                  <c:v>102.73899295675237</c:v>
                </c:pt>
                <c:pt idx="17">
                  <c:v>77.670099114568828</c:v>
                </c:pt>
                <c:pt idx="18">
                  <c:v>86.566470052083346</c:v>
                </c:pt>
                <c:pt idx="19">
                  <c:v>77.3657629324167</c:v>
                </c:pt>
                <c:pt idx="20">
                  <c:v>93.211497610622857</c:v>
                </c:pt>
                <c:pt idx="21">
                  <c:v>105.18932070746689</c:v>
                </c:pt>
                <c:pt idx="22">
                  <c:v>119.51950676694209</c:v>
                </c:pt>
                <c:pt idx="23">
                  <c:v>99.102894706340209</c:v>
                </c:pt>
                <c:pt idx="24">
                  <c:v>122.13308183971631</c:v>
                </c:pt>
                <c:pt idx="25">
                  <c:v>114.85540112487911</c:v>
                </c:pt>
                <c:pt idx="26">
                  <c:v>82.901195048941034</c:v>
                </c:pt>
                <c:pt idx="27">
                  <c:v>76.129708152638912</c:v>
                </c:pt>
                <c:pt idx="28">
                  <c:v>85.259069074127353</c:v>
                </c:pt>
                <c:pt idx="29">
                  <c:v>111.7502696772363</c:v>
                </c:pt>
                <c:pt idx="30">
                  <c:v>113.72152705027186</c:v>
                </c:pt>
                <c:pt idx="31">
                  <c:v>69.98103933102955</c:v>
                </c:pt>
                <c:pt idx="32">
                  <c:v>110.50039635820082</c:v>
                </c:pt>
                <c:pt idx="33">
                  <c:v>100.44472123845159</c:v>
                </c:pt>
                <c:pt idx="34">
                  <c:v>57.101246600179401</c:v>
                </c:pt>
                <c:pt idx="35">
                  <c:v>130.64304507929623</c:v>
                </c:pt>
                <c:pt idx="37">
                  <c:v>113.32474010542109</c:v>
                </c:pt>
                <c:pt idx="38">
                  <c:v>89.028975569978542</c:v>
                </c:pt>
                <c:pt idx="39">
                  <c:v>95.525441658215954</c:v>
                </c:pt>
                <c:pt idx="40">
                  <c:v>94.998692668565226</c:v>
                </c:pt>
                <c:pt idx="41">
                  <c:v>95.490766464264752</c:v>
                </c:pt>
                <c:pt idx="42">
                  <c:v>44.793794009442628</c:v>
                </c:pt>
                <c:pt idx="43">
                  <c:v>120.70794201231668</c:v>
                </c:pt>
                <c:pt idx="45">
                  <c:v>121.63317593234979</c:v>
                </c:pt>
                <c:pt idx="46">
                  <c:v>95.36973667686371</c:v>
                </c:pt>
                <c:pt idx="47">
                  <c:v>123.14046026868849</c:v>
                </c:pt>
                <c:pt idx="48">
                  <c:v>126.08448861133407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1-4FC0-A198-B40576EB6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076960"/>
        <c:axId val="1790077440"/>
      </c:scatterChart>
      <c:valAx>
        <c:axId val="17900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77440"/>
        <c:crosses val="autoZero"/>
        <c:crossBetween val="midCat"/>
      </c:valAx>
      <c:valAx>
        <c:axId val="17900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7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N-Germ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02121609798775"/>
                  <c:y val="-0.31772843273483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Analysis'!$P$2:$P$51</c:f>
              <c:numCache>
                <c:formatCode>General</c:formatCode>
                <c:ptCount val="50"/>
                <c:pt idx="0">
                  <c:v>10.638297872340425</c:v>
                </c:pt>
                <c:pt idx="1">
                  <c:v>10.638297872340425</c:v>
                </c:pt>
                <c:pt idx="2">
                  <c:v>57.446808510638306</c:v>
                </c:pt>
                <c:pt idx="3">
                  <c:v>46.808510638297875</c:v>
                </c:pt>
                <c:pt idx="4">
                  <c:v>85.106382978723403</c:v>
                </c:pt>
                <c:pt idx="5">
                  <c:v>48.936170212765958</c:v>
                </c:pt>
                <c:pt idx="6">
                  <c:v>38.297872340425535</c:v>
                </c:pt>
                <c:pt idx="7">
                  <c:v>6.3829787234042552</c:v>
                </c:pt>
                <c:pt idx="8">
                  <c:v>85.106382978723403</c:v>
                </c:pt>
                <c:pt idx="9">
                  <c:v>10.638297872340425</c:v>
                </c:pt>
                <c:pt idx="10">
                  <c:v>14.893617021276595</c:v>
                </c:pt>
                <c:pt idx="11">
                  <c:v>40.425531914893611</c:v>
                </c:pt>
                <c:pt idx="13">
                  <c:v>12.76595744680851</c:v>
                </c:pt>
                <c:pt idx="14">
                  <c:v>74.468085106382972</c:v>
                </c:pt>
                <c:pt idx="15">
                  <c:v>31.914893617021278</c:v>
                </c:pt>
                <c:pt idx="17">
                  <c:v>68.085106382978722</c:v>
                </c:pt>
                <c:pt idx="18">
                  <c:v>21.276595744680851</c:v>
                </c:pt>
                <c:pt idx="19">
                  <c:v>27.659574468085108</c:v>
                </c:pt>
                <c:pt idx="20">
                  <c:v>21.276595744680851</c:v>
                </c:pt>
                <c:pt idx="21">
                  <c:v>76.59574468085107</c:v>
                </c:pt>
                <c:pt idx="22">
                  <c:v>51.063829787234042</c:v>
                </c:pt>
                <c:pt idx="23">
                  <c:v>2.1276595744680851</c:v>
                </c:pt>
                <c:pt idx="24">
                  <c:v>21.276595744680851</c:v>
                </c:pt>
                <c:pt idx="25">
                  <c:v>44.680851063829785</c:v>
                </c:pt>
                <c:pt idx="26">
                  <c:v>36.170212765957451</c:v>
                </c:pt>
                <c:pt idx="27">
                  <c:v>51.063829787234042</c:v>
                </c:pt>
                <c:pt idx="28">
                  <c:v>27.659574468085108</c:v>
                </c:pt>
                <c:pt idx="29">
                  <c:v>17.021276595744681</c:v>
                </c:pt>
                <c:pt idx="30">
                  <c:v>78.723404255319153</c:v>
                </c:pt>
                <c:pt idx="31">
                  <c:v>55.319148936170215</c:v>
                </c:pt>
                <c:pt idx="32">
                  <c:v>29.787234042553191</c:v>
                </c:pt>
                <c:pt idx="33">
                  <c:v>80.851063829787222</c:v>
                </c:pt>
                <c:pt idx="34">
                  <c:v>46.808510638297875</c:v>
                </c:pt>
                <c:pt idx="35">
                  <c:v>61.702127659574465</c:v>
                </c:pt>
                <c:pt idx="36">
                  <c:v>6.3829787234042552</c:v>
                </c:pt>
                <c:pt idx="37">
                  <c:v>12.76595744680851</c:v>
                </c:pt>
                <c:pt idx="38">
                  <c:v>95.744680851063833</c:v>
                </c:pt>
                <c:pt idx="39">
                  <c:v>87.2340425531915</c:v>
                </c:pt>
                <c:pt idx="40">
                  <c:v>97.872340425531917</c:v>
                </c:pt>
                <c:pt idx="41">
                  <c:v>82.978723404255319</c:v>
                </c:pt>
                <c:pt idx="42">
                  <c:v>10.638297872340425</c:v>
                </c:pt>
                <c:pt idx="43">
                  <c:v>59.574468085106382</c:v>
                </c:pt>
                <c:pt idx="45">
                  <c:v>8.5106382978723403</c:v>
                </c:pt>
                <c:pt idx="46">
                  <c:v>14.893617021276595</c:v>
                </c:pt>
                <c:pt idx="47">
                  <c:v>6.3829787234042552</c:v>
                </c:pt>
                <c:pt idx="48">
                  <c:v>4.2553191489361701</c:v>
                </c:pt>
                <c:pt idx="49">
                  <c:v>2.1276595744680851</c:v>
                </c:pt>
              </c:numCache>
            </c:numRef>
          </c:xVal>
          <c:yVal>
            <c:numRef>
              <c:f>'Germ. Analysis'!$O$2:$O$51</c:f>
              <c:numCache>
                <c:formatCode>General</c:formatCode>
                <c:ptCount val="50"/>
                <c:pt idx="0">
                  <c:v>17.021276595744681</c:v>
                </c:pt>
                <c:pt idx="1">
                  <c:v>2.1276595744680851</c:v>
                </c:pt>
                <c:pt idx="2">
                  <c:v>76.59574468085107</c:v>
                </c:pt>
                <c:pt idx="3">
                  <c:v>23.404255319148938</c:v>
                </c:pt>
                <c:pt idx="4">
                  <c:v>65.957446808510639</c:v>
                </c:pt>
                <c:pt idx="5">
                  <c:v>61.702127659574465</c:v>
                </c:pt>
                <c:pt idx="6">
                  <c:v>10.638297872340425</c:v>
                </c:pt>
                <c:pt idx="7">
                  <c:v>8.5106382978723403</c:v>
                </c:pt>
                <c:pt idx="8">
                  <c:v>74.468085106382972</c:v>
                </c:pt>
                <c:pt idx="9">
                  <c:v>2.1276595744680851</c:v>
                </c:pt>
                <c:pt idx="10">
                  <c:v>76.59574468085107</c:v>
                </c:pt>
                <c:pt idx="11">
                  <c:v>78.723404255319153</c:v>
                </c:pt>
                <c:pt idx="12">
                  <c:v>6.3829787234042552</c:v>
                </c:pt>
                <c:pt idx="13">
                  <c:v>2.1276595744680851</c:v>
                </c:pt>
                <c:pt idx="14">
                  <c:v>12.76595744680851</c:v>
                </c:pt>
                <c:pt idx="15">
                  <c:v>42.553191489361701</c:v>
                </c:pt>
                <c:pt idx="16">
                  <c:v>51.063829787234042</c:v>
                </c:pt>
                <c:pt idx="17">
                  <c:v>97.872340425531917</c:v>
                </c:pt>
                <c:pt idx="18">
                  <c:v>65.957446808510639</c:v>
                </c:pt>
                <c:pt idx="19">
                  <c:v>2.1276595744680851</c:v>
                </c:pt>
                <c:pt idx="20">
                  <c:v>14.893617021276595</c:v>
                </c:pt>
                <c:pt idx="21">
                  <c:v>10.638297872340425</c:v>
                </c:pt>
                <c:pt idx="22">
                  <c:v>76.59574468085107</c:v>
                </c:pt>
                <c:pt idx="23">
                  <c:v>87.2340425531915</c:v>
                </c:pt>
                <c:pt idx="24">
                  <c:v>29.787234042553191</c:v>
                </c:pt>
                <c:pt idx="25">
                  <c:v>29.787234042553191</c:v>
                </c:pt>
                <c:pt idx="26">
                  <c:v>70.212765957446805</c:v>
                </c:pt>
                <c:pt idx="27">
                  <c:v>74.468085106382972</c:v>
                </c:pt>
                <c:pt idx="28">
                  <c:v>25.531914893617021</c:v>
                </c:pt>
                <c:pt idx="29">
                  <c:v>4.2553191489361701</c:v>
                </c:pt>
                <c:pt idx="30">
                  <c:v>100</c:v>
                </c:pt>
                <c:pt idx="31">
                  <c:v>100</c:v>
                </c:pt>
                <c:pt idx="32">
                  <c:v>46.808510638297875</c:v>
                </c:pt>
                <c:pt idx="33">
                  <c:v>65.957446808510639</c:v>
                </c:pt>
                <c:pt idx="34">
                  <c:v>51.063829787234042</c:v>
                </c:pt>
                <c:pt idx="35">
                  <c:v>31.914893617021278</c:v>
                </c:pt>
                <c:pt idx="36">
                  <c:v>0</c:v>
                </c:pt>
                <c:pt idx="37">
                  <c:v>27.659574468085108</c:v>
                </c:pt>
                <c:pt idx="38">
                  <c:v>93.61702127659575</c:v>
                </c:pt>
                <c:pt idx="39">
                  <c:v>93.61702127659575</c:v>
                </c:pt>
                <c:pt idx="40">
                  <c:v>91.489361702127653</c:v>
                </c:pt>
                <c:pt idx="41">
                  <c:v>100</c:v>
                </c:pt>
                <c:pt idx="42">
                  <c:v>97.872340425531917</c:v>
                </c:pt>
                <c:pt idx="43">
                  <c:v>21.276595744680851</c:v>
                </c:pt>
                <c:pt idx="44">
                  <c:v>8.5106382978723403</c:v>
                </c:pt>
                <c:pt idx="45">
                  <c:v>46.808510638297875</c:v>
                </c:pt>
                <c:pt idx="46">
                  <c:v>68.085106382978722</c:v>
                </c:pt>
                <c:pt idx="47">
                  <c:v>59.574468085106382</c:v>
                </c:pt>
                <c:pt idx="48">
                  <c:v>78.723404255319153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99-40C3-9F88-0436D4B97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110800"/>
        <c:axId val="1781106480"/>
      </c:scatterChart>
      <c:valAx>
        <c:axId val="178111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106480"/>
        <c:crosses val="autoZero"/>
        <c:crossBetween val="midCat"/>
      </c:valAx>
      <c:valAx>
        <c:axId val="17811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11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 C3 Vs.</a:t>
            </a:r>
            <a:r>
              <a:rPr lang="en-US" baseline="0"/>
              <a:t> C4 GT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693488229081723"/>
                  <c:y val="-0.33392648230285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Analysis'!$AA$43:$AA$57</c:f>
              <c:numCache>
                <c:formatCode>General</c:formatCode>
                <c:ptCount val="15"/>
                <c:pt idx="0">
                  <c:v>113.06579886123814</c:v>
                </c:pt>
                <c:pt idx="1">
                  <c:v>114.16986940657829</c:v>
                </c:pt>
                <c:pt idx="2">
                  <c:v>97.203755298706355</c:v>
                </c:pt>
                <c:pt idx="3">
                  <c:v>116.22535313969445</c:v>
                </c:pt>
                <c:pt idx="4">
                  <c:v>88.843282107707608</c:v>
                </c:pt>
                <c:pt idx="5">
                  <c:v>87.799706814307285</c:v>
                </c:pt>
                <c:pt idx="6">
                  <c:v>84.76999862004628</c:v>
                </c:pt>
                <c:pt idx="7">
                  <c:v>108.77179869147481</c:v>
                </c:pt>
                <c:pt idx="8">
                  <c:v>75.565784006034193</c:v>
                </c:pt>
                <c:pt idx="9">
                  <c:v>104.39555458680556</c:v>
                </c:pt>
                <c:pt idx="10">
                  <c:v>103.86644504081578</c:v>
                </c:pt>
                <c:pt idx="11">
                  <c:v>81.595795791138897</c:v>
                </c:pt>
                <c:pt idx="12">
                  <c:v>97.354097560794756</c:v>
                </c:pt>
                <c:pt idx="13">
                  <c:v>89.532903246145821</c:v>
                </c:pt>
                <c:pt idx="14">
                  <c:v>102.27229398378094</c:v>
                </c:pt>
              </c:numCache>
            </c:numRef>
          </c:xVal>
          <c:yVal>
            <c:numRef>
              <c:f>'Germ. Analysis'!$AB$43:$AB$57</c:f>
              <c:numCache>
                <c:formatCode>General</c:formatCode>
                <c:ptCount val="15"/>
                <c:pt idx="0">
                  <c:v>111.7502696772363</c:v>
                </c:pt>
                <c:pt idx="1">
                  <c:v>120.70794201231668</c:v>
                </c:pt>
                <c:pt idx="2">
                  <c:v>86.566470052083346</c:v>
                </c:pt>
                <c:pt idx="3">
                  <c:v>77.3657629324167</c:v>
                </c:pt>
                <c:pt idx="4">
                  <c:v>93.211497610622857</c:v>
                </c:pt>
                <c:pt idx="5">
                  <c:v>105.18932070746689</c:v>
                </c:pt>
                <c:pt idx="6">
                  <c:v>122.13308183971631</c:v>
                </c:pt>
                <c:pt idx="7">
                  <c:v>114.85540112487911</c:v>
                </c:pt>
                <c:pt idx="8">
                  <c:v>82.901195048941034</c:v>
                </c:pt>
                <c:pt idx="9">
                  <c:v>76.129708152638912</c:v>
                </c:pt>
                <c:pt idx="10">
                  <c:v>89.028975569978542</c:v>
                </c:pt>
                <c:pt idx="12">
                  <c:v>101.63720647934329</c:v>
                </c:pt>
                <c:pt idx="13">
                  <c:v>130.64304507929623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4-4D2D-9679-A30B1BE97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60912"/>
        <c:axId val="805860432"/>
      </c:scatterChart>
      <c:valAx>
        <c:axId val="80586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860432"/>
        <c:crosses val="autoZero"/>
        <c:crossBetween val="midCat"/>
      </c:valAx>
      <c:valAx>
        <c:axId val="8058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86091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</a:t>
            </a:r>
            <a:r>
              <a:rPr lang="en-US" baseline="0"/>
              <a:t> C3 Vs. C4 N Germs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00996893736898"/>
                  <c:y val="-0.508596390849067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Analysis'!$AC$43:$AC$57</c:f>
              <c:numCache>
                <c:formatCode>General</c:formatCode>
                <c:ptCount val="15"/>
                <c:pt idx="0">
                  <c:v>7</c:v>
                </c:pt>
                <c:pt idx="1">
                  <c:v>11</c:v>
                </c:pt>
                <c:pt idx="2">
                  <c:v>28</c:v>
                </c:pt>
                <c:pt idx="3">
                  <c:v>2</c:v>
                </c:pt>
                <c:pt idx="4">
                  <c:v>19</c:v>
                </c:pt>
                <c:pt idx="5">
                  <c:v>16</c:v>
                </c:pt>
                <c:pt idx="6">
                  <c:v>12</c:v>
                </c:pt>
                <c:pt idx="7">
                  <c:v>42</c:v>
                </c:pt>
                <c:pt idx="8">
                  <c:v>13</c:v>
                </c:pt>
                <c:pt idx="9">
                  <c:v>33</c:v>
                </c:pt>
                <c:pt idx="10">
                  <c:v>19</c:v>
                </c:pt>
                <c:pt idx="11">
                  <c:v>1</c:v>
                </c:pt>
                <c:pt idx="12">
                  <c:v>18</c:v>
                </c:pt>
                <c:pt idx="13">
                  <c:v>32</c:v>
                </c:pt>
                <c:pt idx="14">
                  <c:v>44</c:v>
                </c:pt>
              </c:numCache>
            </c:numRef>
          </c:xVal>
          <c:yVal>
            <c:numRef>
              <c:f>'Germ. Analysis'!$AD$43:$AD$57</c:f>
              <c:numCache>
                <c:formatCode>General</c:formatCode>
                <c:ptCount val="15"/>
                <c:pt idx="0">
                  <c:v>2</c:v>
                </c:pt>
                <c:pt idx="1">
                  <c:v>10</c:v>
                </c:pt>
                <c:pt idx="2">
                  <c:v>31</c:v>
                </c:pt>
                <c:pt idx="3">
                  <c:v>1</c:v>
                </c:pt>
                <c:pt idx="4">
                  <c:v>7</c:v>
                </c:pt>
                <c:pt idx="5">
                  <c:v>5</c:v>
                </c:pt>
                <c:pt idx="6">
                  <c:v>14</c:v>
                </c:pt>
                <c:pt idx="7">
                  <c:v>14</c:v>
                </c:pt>
                <c:pt idx="8">
                  <c:v>33</c:v>
                </c:pt>
                <c:pt idx="9">
                  <c:v>35</c:v>
                </c:pt>
                <c:pt idx="10">
                  <c:v>44</c:v>
                </c:pt>
                <c:pt idx="11">
                  <c:v>22</c:v>
                </c:pt>
                <c:pt idx="12">
                  <c:v>39</c:v>
                </c:pt>
                <c:pt idx="13">
                  <c:v>15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730-9CAA-DAFC9FDC3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308879"/>
        <c:axId val="1645391056"/>
      </c:scatterChart>
      <c:valAx>
        <c:axId val="100730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391056"/>
        <c:crosses val="autoZero"/>
        <c:crossBetween val="midCat"/>
      </c:valAx>
      <c:valAx>
        <c:axId val="16453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0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'Germ. Analysis'!$J$1</c:f>
              <c:strCache>
                <c:ptCount val="1"/>
                <c:pt idx="0">
                  <c:v>Ranking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38554164016405"/>
                  <c:y val="-0.37089066288859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Analysis'!$H$2:$H$51</c:f>
              <c:numCache>
                <c:formatCode>General</c:formatCode>
                <c:ptCount val="50"/>
                <c:pt idx="0">
                  <c:v>19</c:v>
                </c:pt>
                <c:pt idx="1">
                  <c:v>48</c:v>
                </c:pt>
                <c:pt idx="2">
                  <c:v>10</c:v>
                </c:pt>
                <c:pt idx="3">
                  <c:v>32</c:v>
                </c:pt>
                <c:pt idx="4">
                  <c:v>25</c:v>
                </c:pt>
                <c:pt idx="5">
                  <c:v>40</c:v>
                </c:pt>
                <c:pt idx="6">
                  <c:v>30</c:v>
                </c:pt>
                <c:pt idx="7">
                  <c:v>42</c:v>
                </c:pt>
                <c:pt idx="8">
                  <c:v>29</c:v>
                </c:pt>
                <c:pt idx="9">
                  <c:v>37</c:v>
                </c:pt>
                <c:pt idx="10">
                  <c:v>35</c:v>
                </c:pt>
                <c:pt idx="11">
                  <c:v>34</c:v>
                </c:pt>
                <c:pt idx="12">
                  <c:v>49</c:v>
                </c:pt>
                <c:pt idx="13">
                  <c:v>26</c:v>
                </c:pt>
                <c:pt idx="14">
                  <c:v>13</c:v>
                </c:pt>
                <c:pt idx="15">
                  <c:v>2</c:v>
                </c:pt>
                <c:pt idx="16">
                  <c:v>50</c:v>
                </c:pt>
                <c:pt idx="17">
                  <c:v>4</c:v>
                </c:pt>
                <c:pt idx="18">
                  <c:v>31</c:v>
                </c:pt>
                <c:pt idx="19">
                  <c:v>7</c:v>
                </c:pt>
                <c:pt idx="20">
                  <c:v>12</c:v>
                </c:pt>
                <c:pt idx="21">
                  <c:v>8</c:v>
                </c:pt>
                <c:pt idx="22">
                  <c:v>24</c:v>
                </c:pt>
                <c:pt idx="23">
                  <c:v>5</c:v>
                </c:pt>
                <c:pt idx="24">
                  <c:v>21</c:v>
                </c:pt>
                <c:pt idx="25">
                  <c:v>43</c:v>
                </c:pt>
                <c:pt idx="26">
                  <c:v>6</c:v>
                </c:pt>
                <c:pt idx="27">
                  <c:v>16</c:v>
                </c:pt>
                <c:pt idx="28">
                  <c:v>20</c:v>
                </c:pt>
                <c:pt idx="29">
                  <c:v>28</c:v>
                </c:pt>
                <c:pt idx="30">
                  <c:v>15</c:v>
                </c:pt>
                <c:pt idx="31">
                  <c:v>18</c:v>
                </c:pt>
                <c:pt idx="32">
                  <c:v>46</c:v>
                </c:pt>
                <c:pt idx="33">
                  <c:v>17</c:v>
                </c:pt>
                <c:pt idx="34">
                  <c:v>11</c:v>
                </c:pt>
                <c:pt idx="35">
                  <c:v>44</c:v>
                </c:pt>
                <c:pt idx="36">
                  <c:v>38</c:v>
                </c:pt>
                <c:pt idx="37">
                  <c:v>45</c:v>
                </c:pt>
                <c:pt idx="38">
                  <c:v>3</c:v>
                </c:pt>
                <c:pt idx="39">
                  <c:v>41</c:v>
                </c:pt>
                <c:pt idx="40">
                  <c:v>9</c:v>
                </c:pt>
                <c:pt idx="41">
                  <c:v>14</c:v>
                </c:pt>
                <c:pt idx="42">
                  <c:v>27</c:v>
                </c:pt>
                <c:pt idx="43">
                  <c:v>23</c:v>
                </c:pt>
                <c:pt idx="44">
                  <c:v>51</c:v>
                </c:pt>
                <c:pt idx="45">
                  <c:v>36</c:v>
                </c:pt>
                <c:pt idx="46">
                  <c:v>33</c:v>
                </c:pt>
                <c:pt idx="47">
                  <c:v>47</c:v>
                </c:pt>
                <c:pt idx="48">
                  <c:v>1</c:v>
                </c:pt>
                <c:pt idx="49">
                  <c:v>39</c:v>
                </c:pt>
              </c:numCache>
            </c:numRef>
          </c:xVal>
          <c:yVal>
            <c:numRef>
              <c:f>'Germ. Analysis'!$J$2:$J$51</c:f>
              <c:numCache>
                <c:formatCode>General</c:formatCode>
                <c:ptCount val="50"/>
                <c:pt idx="0">
                  <c:v>17</c:v>
                </c:pt>
                <c:pt idx="1">
                  <c:v>48</c:v>
                </c:pt>
                <c:pt idx="2">
                  <c:v>35</c:v>
                </c:pt>
                <c:pt idx="3">
                  <c:v>39</c:v>
                </c:pt>
                <c:pt idx="4">
                  <c:v>26</c:v>
                </c:pt>
                <c:pt idx="5">
                  <c:v>18</c:v>
                </c:pt>
                <c:pt idx="6">
                  <c:v>24</c:v>
                </c:pt>
                <c:pt idx="7">
                  <c:v>49</c:v>
                </c:pt>
                <c:pt idx="8">
                  <c:v>28</c:v>
                </c:pt>
                <c:pt idx="9">
                  <c:v>46</c:v>
                </c:pt>
                <c:pt idx="10">
                  <c:v>30</c:v>
                </c:pt>
                <c:pt idx="11">
                  <c:v>32</c:v>
                </c:pt>
                <c:pt idx="12">
                  <c:v>8</c:v>
                </c:pt>
                <c:pt idx="13">
                  <c:v>6</c:v>
                </c:pt>
                <c:pt idx="14">
                  <c:v>3</c:v>
                </c:pt>
                <c:pt idx="15">
                  <c:v>12</c:v>
                </c:pt>
                <c:pt idx="16">
                  <c:v>29</c:v>
                </c:pt>
                <c:pt idx="17">
                  <c:v>10</c:v>
                </c:pt>
                <c:pt idx="18">
                  <c:v>14</c:v>
                </c:pt>
                <c:pt idx="19">
                  <c:v>9</c:v>
                </c:pt>
                <c:pt idx="20">
                  <c:v>19</c:v>
                </c:pt>
                <c:pt idx="21">
                  <c:v>31</c:v>
                </c:pt>
                <c:pt idx="22">
                  <c:v>40</c:v>
                </c:pt>
                <c:pt idx="23">
                  <c:v>25</c:v>
                </c:pt>
                <c:pt idx="24">
                  <c:v>43</c:v>
                </c:pt>
                <c:pt idx="25">
                  <c:v>38</c:v>
                </c:pt>
                <c:pt idx="26">
                  <c:v>11</c:v>
                </c:pt>
                <c:pt idx="27">
                  <c:v>7</c:v>
                </c:pt>
                <c:pt idx="28">
                  <c:v>13</c:v>
                </c:pt>
                <c:pt idx="29">
                  <c:v>34</c:v>
                </c:pt>
                <c:pt idx="30">
                  <c:v>37</c:v>
                </c:pt>
                <c:pt idx="31">
                  <c:v>5</c:v>
                </c:pt>
                <c:pt idx="32">
                  <c:v>33</c:v>
                </c:pt>
                <c:pt idx="33">
                  <c:v>27</c:v>
                </c:pt>
                <c:pt idx="34">
                  <c:v>2</c:v>
                </c:pt>
                <c:pt idx="35">
                  <c:v>47</c:v>
                </c:pt>
                <c:pt idx="36">
                  <c:v>50</c:v>
                </c:pt>
                <c:pt idx="37">
                  <c:v>36</c:v>
                </c:pt>
                <c:pt idx="38">
                  <c:v>15</c:v>
                </c:pt>
                <c:pt idx="39">
                  <c:v>23</c:v>
                </c:pt>
                <c:pt idx="40">
                  <c:v>20</c:v>
                </c:pt>
                <c:pt idx="41">
                  <c:v>22</c:v>
                </c:pt>
                <c:pt idx="42">
                  <c:v>1</c:v>
                </c:pt>
                <c:pt idx="43">
                  <c:v>41</c:v>
                </c:pt>
                <c:pt idx="44">
                  <c:v>4</c:v>
                </c:pt>
                <c:pt idx="45">
                  <c:v>42</c:v>
                </c:pt>
                <c:pt idx="46">
                  <c:v>21</c:v>
                </c:pt>
                <c:pt idx="47">
                  <c:v>44</c:v>
                </c:pt>
                <c:pt idx="48">
                  <c:v>45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07-45C0-A400-B0B399655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313679"/>
        <c:axId val="1007308879"/>
      </c:scatterChart>
      <c:valAx>
        <c:axId val="100731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08879"/>
        <c:crosses val="autoZero"/>
        <c:crossBetween val="midCat"/>
      </c:valAx>
      <c:valAx>
        <c:axId val="10073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1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</a:t>
            </a:r>
            <a:r>
              <a:rPr lang="en-US" baseline="0"/>
              <a:t> C3 Vs. C4 % GT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353752106865327E-2"/>
                  <c:y val="-0.463678056409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Analysis'!$AA$62:$AA$76</c:f>
              <c:numCache>
                <c:formatCode>General</c:formatCode>
                <c:ptCount val="15"/>
                <c:pt idx="0">
                  <c:v>4.2553191489361701E-2</c:v>
                </c:pt>
                <c:pt idx="1">
                  <c:v>0.21276595744680851</c:v>
                </c:pt>
                <c:pt idx="2">
                  <c:v>0.65957446808510634</c:v>
                </c:pt>
                <c:pt idx="3">
                  <c:v>2.1276595744680851E-2</c:v>
                </c:pt>
                <c:pt idx="4">
                  <c:v>0.14893617021276595</c:v>
                </c:pt>
                <c:pt idx="5">
                  <c:v>0.10638297872340426</c:v>
                </c:pt>
                <c:pt idx="6">
                  <c:v>0.2978723404255319</c:v>
                </c:pt>
                <c:pt idx="7">
                  <c:v>0.2978723404255319</c:v>
                </c:pt>
                <c:pt idx="8">
                  <c:v>0.7021276595744681</c:v>
                </c:pt>
                <c:pt idx="9">
                  <c:v>0.74468085106382975</c:v>
                </c:pt>
                <c:pt idx="10">
                  <c:v>0.93617021276595747</c:v>
                </c:pt>
                <c:pt idx="11">
                  <c:v>0.46808510638297873</c:v>
                </c:pt>
                <c:pt idx="12">
                  <c:v>0.82978723404255317</c:v>
                </c:pt>
                <c:pt idx="13">
                  <c:v>0.31914893617021278</c:v>
                </c:pt>
                <c:pt idx="14">
                  <c:v>0</c:v>
                </c:pt>
              </c:numCache>
            </c:numRef>
          </c:xVal>
          <c:yVal>
            <c:numRef>
              <c:f>'Germ. Analysis'!$AB$62:$AB$76</c:f>
              <c:numCache>
                <c:formatCode>General</c:formatCode>
                <c:ptCount val="15"/>
                <c:pt idx="0">
                  <c:v>0.14893617021276595</c:v>
                </c:pt>
                <c:pt idx="1">
                  <c:v>0.23404255319148937</c:v>
                </c:pt>
                <c:pt idx="2">
                  <c:v>0.5957446808510638</c:v>
                </c:pt>
                <c:pt idx="3">
                  <c:v>4.2553191489361701E-2</c:v>
                </c:pt>
                <c:pt idx="4">
                  <c:v>0.40425531914893614</c:v>
                </c:pt>
                <c:pt idx="5">
                  <c:v>0.34042553191489361</c:v>
                </c:pt>
                <c:pt idx="6">
                  <c:v>0.25531914893617019</c:v>
                </c:pt>
                <c:pt idx="7">
                  <c:v>0.8936170212765957</c:v>
                </c:pt>
                <c:pt idx="8">
                  <c:v>0.27659574468085107</c:v>
                </c:pt>
                <c:pt idx="9">
                  <c:v>0.7021276595744681</c:v>
                </c:pt>
                <c:pt idx="10">
                  <c:v>0.40425531914893614</c:v>
                </c:pt>
                <c:pt idx="11">
                  <c:v>2.1276595744680851E-2</c:v>
                </c:pt>
                <c:pt idx="12">
                  <c:v>0.38297872340425532</c:v>
                </c:pt>
                <c:pt idx="13">
                  <c:v>0.68085106382978722</c:v>
                </c:pt>
                <c:pt idx="14">
                  <c:v>0.93617021276595747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0-4A10-8917-B176B0B9F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384911"/>
        <c:axId val="556385391"/>
      </c:scatterChart>
      <c:valAx>
        <c:axId val="55638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85391"/>
        <c:crosses val="autoZero"/>
        <c:crossBetween val="midCat"/>
      </c:valAx>
      <c:valAx>
        <c:axId val="55638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8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SK16</a:t>
            </a:r>
            <a:r>
              <a:rPr lang="en-US" baseline="0"/>
              <a:t> GT vs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62647310801077E-2"/>
                  <c:y val="-0.59058529593483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Analysis'!$I$2:$I$51</c:f>
              <c:numCache>
                <c:formatCode>General</c:formatCode>
                <c:ptCount val="50"/>
                <c:pt idx="0">
                  <c:v>91.215983350878432</c:v>
                </c:pt>
                <c:pt idx="1">
                  <c:v>140.10119167644399</c:v>
                </c:pt>
                <c:pt idx="2">
                  <c:v>112.80622971186341</c:v>
                </c:pt>
                <c:pt idx="3">
                  <c:v>114.89726848226761</c:v>
                </c:pt>
                <c:pt idx="4">
                  <c:v>99.628846495351297</c:v>
                </c:pt>
                <c:pt idx="5">
                  <c:v>92.724787728015357</c:v>
                </c:pt>
                <c:pt idx="6">
                  <c:v>98.943290750533293</c:v>
                </c:pt>
                <c:pt idx="7">
                  <c:v>145.94830129940976</c:v>
                </c:pt>
                <c:pt idx="8">
                  <c:v>101.14840681368726</c:v>
                </c:pt>
                <c:pt idx="9">
                  <c:v>128.07606251097201</c:v>
                </c:pt>
                <c:pt idx="10">
                  <c:v>104.25685812960343</c:v>
                </c:pt>
                <c:pt idx="11">
                  <c:v>105.31242759961636</c:v>
                </c:pt>
                <c:pt idx="12">
                  <c:v>76.842951920305495</c:v>
                </c:pt>
                <c:pt idx="13">
                  <c:v>70.327379721861107</c:v>
                </c:pt>
                <c:pt idx="14">
                  <c:v>66.714605582055583</c:v>
                </c:pt>
                <c:pt idx="15">
                  <c:v>83.714247273397191</c:v>
                </c:pt>
                <c:pt idx="16">
                  <c:v>102.73899295675237</c:v>
                </c:pt>
                <c:pt idx="17">
                  <c:v>77.670099114568828</c:v>
                </c:pt>
                <c:pt idx="18">
                  <c:v>86.566470052083346</c:v>
                </c:pt>
                <c:pt idx="19">
                  <c:v>77.3657629324167</c:v>
                </c:pt>
                <c:pt idx="20">
                  <c:v>93.211497610622857</c:v>
                </c:pt>
                <c:pt idx="21">
                  <c:v>105.18932070746689</c:v>
                </c:pt>
                <c:pt idx="22">
                  <c:v>119.51950676694209</c:v>
                </c:pt>
                <c:pt idx="23">
                  <c:v>99.102894706340209</c:v>
                </c:pt>
                <c:pt idx="24">
                  <c:v>122.13308183971631</c:v>
                </c:pt>
                <c:pt idx="25">
                  <c:v>114.85540112487911</c:v>
                </c:pt>
                <c:pt idx="26">
                  <c:v>82.901195048941034</c:v>
                </c:pt>
                <c:pt idx="27">
                  <c:v>76.129708152638912</c:v>
                </c:pt>
                <c:pt idx="28">
                  <c:v>85.259069074127353</c:v>
                </c:pt>
                <c:pt idx="29">
                  <c:v>111.7502696772363</c:v>
                </c:pt>
                <c:pt idx="30">
                  <c:v>113.72152705027186</c:v>
                </c:pt>
                <c:pt idx="31">
                  <c:v>69.98103933102955</c:v>
                </c:pt>
                <c:pt idx="32">
                  <c:v>110.50039635820082</c:v>
                </c:pt>
                <c:pt idx="33">
                  <c:v>100.44472123845159</c:v>
                </c:pt>
                <c:pt idx="34">
                  <c:v>57.101246600179401</c:v>
                </c:pt>
                <c:pt idx="35">
                  <c:v>130.64304507929623</c:v>
                </c:pt>
                <c:pt idx="37">
                  <c:v>113.32474010542109</c:v>
                </c:pt>
                <c:pt idx="38">
                  <c:v>89.028975569978542</c:v>
                </c:pt>
                <c:pt idx="39">
                  <c:v>95.525441658215954</c:v>
                </c:pt>
                <c:pt idx="40">
                  <c:v>94.998692668565226</c:v>
                </c:pt>
                <c:pt idx="41">
                  <c:v>95.490766464264752</c:v>
                </c:pt>
                <c:pt idx="42">
                  <c:v>44.793794009442628</c:v>
                </c:pt>
                <c:pt idx="43">
                  <c:v>120.70794201231668</c:v>
                </c:pt>
                <c:pt idx="45">
                  <c:v>121.63317593234979</c:v>
                </c:pt>
                <c:pt idx="46">
                  <c:v>95.36973667686371</c:v>
                </c:pt>
                <c:pt idx="47">
                  <c:v>123.14046026868849</c:v>
                </c:pt>
                <c:pt idx="48">
                  <c:v>126.08448861133407</c:v>
                </c:pt>
              </c:numCache>
            </c:numRef>
          </c:xVal>
          <c:yVal>
            <c:numRef>
              <c:f>'Germ. Analysis'!$O$2:$O$51</c:f>
              <c:numCache>
                <c:formatCode>General</c:formatCode>
                <c:ptCount val="50"/>
                <c:pt idx="0">
                  <c:v>17.021276595744681</c:v>
                </c:pt>
                <c:pt idx="1">
                  <c:v>2.1276595744680851</c:v>
                </c:pt>
                <c:pt idx="2">
                  <c:v>76.59574468085107</c:v>
                </c:pt>
                <c:pt idx="3">
                  <c:v>23.404255319148938</c:v>
                </c:pt>
                <c:pt idx="4">
                  <c:v>65.957446808510639</c:v>
                </c:pt>
                <c:pt idx="5">
                  <c:v>61.702127659574465</c:v>
                </c:pt>
                <c:pt idx="6">
                  <c:v>10.638297872340425</c:v>
                </c:pt>
                <c:pt idx="7">
                  <c:v>8.5106382978723403</c:v>
                </c:pt>
                <c:pt idx="8">
                  <c:v>74.468085106382972</c:v>
                </c:pt>
                <c:pt idx="9">
                  <c:v>2.1276595744680851</c:v>
                </c:pt>
                <c:pt idx="10">
                  <c:v>76.59574468085107</c:v>
                </c:pt>
                <c:pt idx="11">
                  <c:v>78.723404255319153</c:v>
                </c:pt>
                <c:pt idx="12">
                  <c:v>6.3829787234042552</c:v>
                </c:pt>
                <c:pt idx="13">
                  <c:v>2.1276595744680851</c:v>
                </c:pt>
                <c:pt idx="14">
                  <c:v>12.76595744680851</c:v>
                </c:pt>
                <c:pt idx="15">
                  <c:v>42.553191489361701</c:v>
                </c:pt>
                <c:pt idx="16">
                  <c:v>51.063829787234042</c:v>
                </c:pt>
                <c:pt idx="17">
                  <c:v>97.872340425531917</c:v>
                </c:pt>
                <c:pt idx="18">
                  <c:v>65.957446808510639</c:v>
                </c:pt>
                <c:pt idx="19">
                  <c:v>2.1276595744680851</c:v>
                </c:pt>
                <c:pt idx="20">
                  <c:v>14.893617021276595</c:v>
                </c:pt>
                <c:pt idx="21">
                  <c:v>10.638297872340425</c:v>
                </c:pt>
                <c:pt idx="22">
                  <c:v>76.59574468085107</c:v>
                </c:pt>
                <c:pt idx="23">
                  <c:v>87.2340425531915</c:v>
                </c:pt>
                <c:pt idx="24">
                  <c:v>29.787234042553191</c:v>
                </c:pt>
                <c:pt idx="25">
                  <c:v>29.787234042553191</c:v>
                </c:pt>
                <c:pt idx="26">
                  <c:v>70.212765957446805</c:v>
                </c:pt>
                <c:pt idx="27">
                  <c:v>74.468085106382972</c:v>
                </c:pt>
                <c:pt idx="28">
                  <c:v>25.531914893617021</c:v>
                </c:pt>
                <c:pt idx="29">
                  <c:v>4.2553191489361701</c:v>
                </c:pt>
                <c:pt idx="30">
                  <c:v>100</c:v>
                </c:pt>
                <c:pt idx="31">
                  <c:v>100</c:v>
                </c:pt>
                <c:pt idx="32">
                  <c:v>46.808510638297875</c:v>
                </c:pt>
                <c:pt idx="33">
                  <c:v>65.957446808510639</c:v>
                </c:pt>
                <c:pt idx="34">
                  <c:v>51.063829787234042</c:v>
                </c:pt>
                <c:pt idx="35">
                  <c:v>31.914893617021278</c:v>
                </c:pt>
                <c:pt idx="36">
                  <c:v>0</c:v>
                </c:pt>
                <c:pt idx="37">
                  <c:v>27.659574468085108</c:v>
                </c:pt>
                <c:pt idx="38">
                  <c:v>93.61702127659575</c:v>
                </c:pt>
                <c:pt idx="39">
                  <c:v>93.61702127659575</c:v>
                </c:pt>
                <c:pt idx="40">
                  <c:v>91.489361702127653</c:v>
                </c:pt>
                <c:pt idx="41">
                  <c:v>100</c:v>
                </c:pt>
                <c:pt idx="42">
                  <c:v>97.872340425531917</c:v>
                </c:pt>
                <c:pt idx="43">
                  <c:v>21.276595744680851</c:v>
                </c:pt>
                <c:pt idx="44">
                  <c:v>8.5106382978723403</c:v>
                </c:pt>
                <c:pt idx="45">
                  <c:v>46.808510638297875</c:v>
                </c:pt>
                <c:pt idx="46">
                  <c:v>68.085106382978722</c:v>
                </c:pt>
                <c:pt idx="47">
                  <c:v>59.574468085106382</c:v>
                </c:pt>
                <c:pt idx="48">
                  <c:v>78.723404255319153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6-40CA-B57B-8BB8DA83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271088"/>
        <c:axId val="1218281648"/>
      </c:scatterChart>
      <c:valAx>
        <c:axId val="121827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81648"/>
        <c:crosses val="autoZero"/>
        <c:crossBetween val="midCat"/>
      </c:valAx>
      <c:valAx>
        <c:axId val="12182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7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Chile19 GT vs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'Germ. Analysis'!$G$2:$G$51</c:f>
              <c:strCache>
                <c:ptCount val="50"/>
                <c:pt idx="0">
                  <c:v>131.771774</c:v>
                </c:pt>
                <c:pt idx="1">
                  <c:v>179.6117373</c:v>
                </c:pt>
                <c:pt idx="2">
                  <c:v>119.4994834</c:v>
                </c:pt>
                <c:pt idx="3">
                  <c:v>146.7378653</c:v>
                </c:pt>
                <c:pt idx="4">
                  <c:v>137.8663981</c:v>
                </c:pt>
                <c:pt idx="5">
                  <c:v>154.1510165</c:v>
                </c:pt>
                <c:pt idx="6">
                  <c:v>142.6707595</c:v>
                </c:pt>
                <c:pt idx="7">
                  <c:v>155.0876995</c:v>
                </c:pt>
                <c:pt idx="8">
                  <c:v>141.0290249</c:v>
                </c:pt>
                <c:pt idx="9">
                  <c:v>149.3009451</c:v>
                </c:pt>
                <c:pt idx="10">
                  <c:v>149.1462667</c:v>
                </c:pt>
                <c:pt idx="11">
                  <c:v>148.4689097</c:v>
                </c:pt>
                <c:pt idx="13">
                  <c:v>138.555078</c:v>
                </c:pt>
                <c:pt idx="14">
                  <c:v>124.4119758</c:v>
                </c:pt>
                <c:pt idx="15">
                  <c:v>83.97483097</c:v>
                </c:pt>
                <c:pt idx="17">
                  <c:v>98.39782917</c:v>
                </c:pt>
                <c:pt idx="18">
                  <c:v>146.0400997</c:v>
                </c:pt>
                <c:pt idx="19">
                  <c:v>114.9254211</c:v>
                </c:pt>
                <c:pt idx="20">
                  <c:v>122.4131824</c:v>
                </c:pt>
                <c:pt idx="21">
                  <c:v>118.3765286</c:v>
                </c:pt>
                <c:pt idx="22">
                  <c:v>136.3791812</c:v>
                </c:pt>
                <c:pt idx="23">
                  <c:v>112.2405124</c:v>
                </c:pt>
                <c:pt idx="24">
                  <c:v>135.28875</c:v>
                </c:pt>
                <c:pt idx="25">
                  <c:v>160.2661704</c:v>
                </c:pt>
                <c:pt idx="26">
                  <c:v>113.5079015</c:v>
                </c:pt>
                <c:pt idx="27">
                  <c:v>128.9867076</c:v>
                </c:pt>
                <c:pt idx="28">
                  <c:v>132.3667824</c:v>
                </c:pt>
                <c:pt idx="29">
                  <c:v>140.2192413</c:v>
                </c:pt>
                <c:pt idx="30">
                  <c:v>128.3991916</c:v>
                </c:pt>
                <c:pt idx="31">
                  <c:v>130.1596569</c:v>
                </c:pt>
                <c:pt idx="32">
                  <c:v>171.4611668</c:v>
                </c:pt>
                <c:pt idx="33">
                  <c:v>129.6644135</c:v>
                </c:pt>
                <c:pt idx="34">
                  <c:v>119.8194278</c:v>
                </c:pt>
                <c:pt idx="35">
                  <c:v>160.370408</c:v>
                </c:pt>
                <c:pt idx="36">
                  <c:v>151.8972934</c:v>
                </c:pt>
                <c:pt idx="37">
                  <c:v>166.2398712</c:v>
                </c:pt>
                <c:pt idx="38">
                  <c:v>93.05129589</c:v>
                </c:pt>
                <c:pt idx="39">
                  <c:v>154.6028577</c:v>
                </c:pt>
                <c:pt idx="40">
                  <c:v>118.8362302</c:v>
                </c:pt>
                <c:pt idx="41">
                  <c:v>126.9341464</c:v>
                </c:pt>
                <c:pt idx="42">
                  <c:v>139.3522805</c:v>
                </c:pt>
                <c:pt idx="43">
                  <c:v>136.1050458</c:v>
                </c:pt>
                <c:pt idx="45">
                  <c:v>149.2922194</c:v>
                </c:pt>
                <c:pt idx="46">
                  <c:v>146.9283511</c:v>
                </c:pt>
                <c:pt idx="47">
                  <c:v>178.720675</c:v>
                </c:pt>
                <c:pt idx="48">
                  <c:v>75.57194065</c:v>
                </c:pt>
                <c:pt idx="49">
                  <c:v>151.9060344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694898735307611E-2"/>
                  <c:y val="-0.651577474810474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'Germ. Analysis'!$G$2:$G$51</c:f>
              <c:numCache>
                <c:formatCode>General</c:formatCode>
                <c:ptCount val="50"/>
                <c:pt idx="0">
                  <c:v>131.77177395544462</c:v>
                </c:pt>
                <c:pt idx="1">
                  <c:v>179.6117373417558</c:v>
                </c:pt>
                <c:pt idx="2">
                  <c:v>119.49948338816253</c:v>
                </c:pt>
                <c:pt idx="3">
                  <c:v>146.73786532449117</c:v>
                </c:pt>
                <c:pt idx="4">
                  <c:v>137.86639806883608</c:v>
                </c:pt>
                <c:pt idx="5">
                  <c:v>154.15101649202535</c:v>
                </c:pt>
                <c:pt idx="6">
                  <c:v>142.6707594983796</c:v>
                </c:pt>
                <c:pt idx="7">
                  <c:v>155.08769954769451</c:v>
                </c:pt>
                <c:pt idx="8">
                  <c:v>141.02902488193612</c:v>
                </c:pt>
                <c:pt idx="9">
                  <c:v>149.3009450956111</c:v>
                </c:pt>
                <c:pt idx="10">
                  <c:v>149.1462667165039</c:v>
                </c:pt>
                <c:pt idx="11">
                  <c:v>148.46890971170319</c:v>
                </c:pt>
                <c:pt idx="13">
                  <c:v>138.55507795654165</c:v>
                </c:pt>
                <c:pt idx="14">
                  <c:v>124.41197578583323</c:v>
                </c:pt>
                <c:pt idx="15">
                  <c:v>83.974830966509273</c:v>
                </c:pt>
                <c:pt idx="17">
                  <c:v>98.397829171238655</c:v>
                </c:pt>
                <c:pt idx="18">
                  <c:v>146.04009971601383</c:v>
                </c:pt>
                <c:pt idx="19">
                  <c:v>114.92542108970521</c:v>
                </c:pt>
                <c:pt idx="20">
                  <c:v>122.4131824055778</c:v>
                </c:pt>
                <c:pt idx="21">
                  <c:v>118.37652856908487</c:v>
                </c:pt>
                <c:pt idx="22">
                  <c:v>136.37918117018285</c:v>
                </c:pt>
                <c:pt idx="23">
                  <c:v>112.2405123655556</c:v>
                </c:pt>
                <c:pt idx="24">
                  <c:v>135.2887500351917</c:v>
                </c:pt>
                <c:pt idx="25">
                  <c:v>160.26617039461769</c:v>
                </c:pt>
                <c:pt idx="26">
                  <c:v>113.50790145219932</c:v>
                </c:pt>
                <c:pt idx="27">
                  <c:v>128.98670759957986</c:v>
                </c:pt>
                <c:pt idx="28">
                  <c:v>132.3667823924936</c:v>
                </c:pt>
                <c:pt idx="29">
                  <c:v>140.21924128296527</c:v>
                </c:pt>
                <c:pt idx="30">
                  <c:v>128.39919155548347</c:v>
                </c:pt>
                <c:pt idx="31">
                  <c:v>130.15965693696037</c:v>
                </c:pt>
                <c:pt idx="32">
                  <c:v>171.46116680029564</c:v>
                </c:pt>
                <c:pt idx="33">
                  <c:v>129.66441345360229</c:v>
                </c:pt>
                <c:pt idx="34">
                  <c:v>119.81942777486107</c:v>
                </c:pt>
                <c:pt idx="35">
                  <c:v>160.37040800923754</c:v>
                </c:pt>
                <c:pt idx="36">
                  <c:v>151.8972933518148</c:v>
                </c:pt>
                <c:pt idx="37">
                  <c:v>166.23987122728249</c:v>
                </c:pt>
                <c:pt idx="38">
                  <c:v>93.051295892154343</c:v>
                </c:pt>
                <c:pt idx="39">
                  <c:v>154.60285766314499</c:v>
                </c:pt>
                <c:pt idx="40">
                  <c:v>118.8362302242156</c:v>
                </c:pt>
                <c:pt idx="41">
                  <c:v>126.93414639926287</c:v>
                </c:pt>
                <c:pt idx="42">
                  <c:v>139.35228045714999</c:v>
                </c:pt>
                <c:pt idx="43">
                  <c:v>136.10504582729664</c:v>
                </c:pt>
                <c:pt idx="45">
                  <c:v>149.29221943085423</c:v>
                </c:pt>
                <c:pt idx="46">
                  <c:v>146.92835108986509</c:v>
                </c:pt>
                <c:pt idx="47">
                  <c:v>178.72067504039833</c:v>
                </c:pt>
                <c:pt idx="48">
                  <c:v>75.571940652694451</c:v>
                </c:pt>
                <c:pt idx="49">
                  <c:v>151.90603442097222</c:v>
                </c:pt>
              </c:numCache>
            </c:numRef>
          </c:xVal>
          <c:yVal>
            <c:numRef>
              <c:f>'Germ. Analysis'!$P$2:$P$51</c:f>
              <c:numCache>
                <c:formatCode>General</c:formatCode>
                <c:ptCount val="50"/>
                <c:pt idx="0">
                  <c:v>10.638297872340425</c:v>
                </c:pt>
                <c:pt idx="1">
                  <c:v>10.638297872340425</c:v>
                </c:pt>
                <c:pt idx="2">
                  <c:v>57.446808510638306</c:v>
                </c:pt>
                <c:pt idx="3">
                  <c:v>46.808510638297875</c:v>
                </c:pt>
                <c:pt idx="4">
                  <c:v>85.106382978723403</c:v>
                </c:pt>
                <c:pt idx="5">
                  <c:v>48.936170212765958</c:v>
                </c:pt>
                <c:pt idx="6">
                  <c:v>38.297872340425535</c:v>
                </c:pt>
                <c:pt idx="7">
                  <c:v>6.3829787234042552</c:v>
                </c:pt>
                <c:pt idx="8">
                  <c:v>85.106382978723403</c:v>
                </c:pt>
                <c:pt idx="9">
                  <c:v>10.638297872340425</c:v>
                </c:pt>
                <c:pt idx="10">
                  <c:v>14.893617021276595</c:v>
                </c:pt>
                <c:pt idx="11">
                  <c:v>40.425531914893611</c:v>
                </c:pt>
                <c:pt idx="13">
                  <c:v>12.76595744680851</c:v>
                </c:pt>
                <c:pt idx="14">
                  <c:v>74.468085106382972</c:v>
                </c:pt>
                <c:pt idx="15">
                  <c:v>31.914893617021278</c:v>
                </c:pt>
                <c:pt idx="17">
                  <c:v>68.085106382978722</c:v>
                </c:pt>
                <c:pt idx="18">
                  <c:v>21.276595744680851</c:v>
                </c:pt>
                <c:pt idx="19">
                  <c:v>27.659574468085108</c:v>
                </c:pt>
                <c:pt idx="20">
                  <c:v>21.276595744680851</c:v>
                </c:pt>
                <c:pt idx="21">
                  <c:v>76.59574468085107</c:v>
                </c:pt>
                <c:pt idx="22">
                  <c:v>51.063829787234042</c:v>
                </c:pt>
                <c:pt idx="23">
                  <c:v>2.1276595744680851</c:v>
                </c:pt>
                <c:pt idx="24">
                  <c:v>21.276595744680851</c:v>
                </c:pt>
                <c:pt idx="25">
                  <c:v>44.680851063829785</c:v>
                </c:pt>
                <c:pt idx="26">
                  <c:v>36.170212765957451</c:v>
                </c:pt>
                <c:pt idx="27">
                  <c:v>51.063829787234042</c:v>
                </c:pt>
                <c:pt idx="28">
                  <c:v>27.659574468085108</c:v>
                </c:pt>
                <c:pt idx="29">
                  <c:v>17.021276595744681</c:v>
                </c:pt>
                <c:pt idx="30">
                  <c:v>78.723404255319153</c:v>
                </c:pt>
                <c:pt idx="31">
                  <c:v>55.319148936170215</c:v>
                </c:pt>
                <c:pt idx="32">
                  <c:v>29.787234042553191</c:v>
                </c:pt>
                <c:pt idx="33">
                  <c:v>80.851063829787222</c:v>
                </c:pt>
                <c:pt idx="34">
                  <c:v>46.808510638297875</c:v>
                </c:pt>
                <c:pt idx="35">
                  <c:v>61.702127659574465</c:v>
                </c:pt>
                <c:pt idx="36">
                  <c:v>6.3829787234042552</c:v>
                </c:pt>
                <c:pt idx="37">
                  <c:v>12.76595744680851</c:v>
                </c:pt>
                <c:pt idx="38">
                  <c:v>95.744680851063833</c:v>
                </c:pt>
                <c:pt idx="39">
                  <c:v>87.2340425531915</c:v>
                </c:pt>
                <c:pt idx="40">
                  <c:v>97.872340425531917</c:v>
                </c:pt>
                <c:pt idx="41">
                  <c:v>82.978723404255319</c:v>
                </c:pt>
                <c:pt idx="42">
                  <c:v>10.638297872340425</c:v>
                </c:pt>
                <c:pt idx="43">
                  <c:v>59.574468085106382</c:v>
                </c:pt>
                <c:pt idx="45">
                  <c:v>8.5106382978723403</c:v>
                </c:pt>
                <c:pt idx="46">
                  <c:v>14.893617021276595</c:v>
                </c:pt>
                <c:pt idx="47">
                  <c:v>6.3829787234042552</c:v>
                </c:pt>
                <c:pt idx="48">
                  <c:v>4.2553191489361701</c:v>
                </c:pt>
                <c:pt idx="49">
                  <c:v>2.1276595744680851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FE-4DB9-9B92-F28EE2EB5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271088"/>
        <c:axId val="1218281648"/>
      </c:scatterChart>
      <c:valAx>
        <c:axId val="121827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81648"/>
        <c:crosses val="autoZero"/>
        <c:crossBetween val="midCat"/>
      </c:valAx>
      <c:valAx>
        <c:axId val="12182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7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0</xdr:row>
      <xdr:rowOff>55562</xdr:rowOff>
    </xdr:from>
    <xdr:to>
      <xdr:col>16</xdr:col>
      <xdr:colOff>120650</xdr:colOff>
      <xdr:row>15</xdr:row>
      <xdr:rowOff>96837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48F55-B459-F387-0AA9-11D1C8154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515937</xdr:colOff>
      <xdr:row>15</xdr:row>
      <xdr:rowOff>169862</xdr:rowOff>
    </xdr:from>
    <xdr:to>
      <xdr:col>16</xdr:col>
      <xdr:colOff>125412</xdr:colOff>
      <xdr:row>31</xdr:row>
      <xdr:rowOff>26987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8C138D-4254-C4FC-25EA-60B929669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512762</xdr:colOff>
      <xdr:row>31</xdr:row>
      <xdr:rowOff>125412</xdr:rowOff>
    </xdr:from>
    <xdr:to>
      <xdr:col>16</xdr:col>
      <xdr:colOff>131762</xdr:colOff>
      <xdr:row>46</xdr:row>
      <xdr:rowOff>160337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B4B64-9B93-141C-D994-AD88C5128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287337</xdr:colOff>
      <xdr:row>47</xdr:row>
      <xdr:rowOff>169862</xdr:rowOff>
    </xdr:from>
    <xdr:to>
      <xdr:col>17</xdr:col>
      <xdr:colOff>293687</xdr:colOff>
      <xdr:row>63</xdr:row>
      <xdr:rowOff>30162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C044F-6ACE-2222-B93D-AA0F5650E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7937</xdr:colOff>
      <xdr:row>54</xdr:row>
      <xdr:rowOff>58737</xdr:rowOff>
    </xdr:from>
    <xdr:to>
      <xdr:col>4</xdr:col>
      <xdr:colOff>817562</xdr:colOff>
      <xdr:row>69</xdr:row>
      <xdr:rowOff>93662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D1E90A-AE91-3EE4-9450-1E6C0D75D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84137</xdr:colOff>
      <xdr:row>54</xdr:row>
      <xdr:rowOff>39687</xdr:rowOff>
    </xdr:from>
    <xdr:to>
      <xdr:col>9</xdr:col>
      <xdr:colOff>893762</xdr:colOff>
      <xdr:row>69</xdr:row>
      <xdr:rowOff>74612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6DB554-B62D-B0BD-AE77-60A606373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941387</xdr:colOff>
      <xdr:row>62</xdr:row>
      <xdr:rowOff>160337</xdr:rowOff>
    </xdr:from>
    <xdr:to>
      <xdr:col>15</xdr:col>
      <xdr:colOff>588962</xdr:colOff>
      <xdr:row>78</xdr:row>
      <xdr:rowOff>20637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6944BB-8591-428F-EC2A-E6981CB39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69</xdr:row>
      <xdr:rowOff>134937</xdr:rowOff>
    </xdr:from>
    <xdr:to>
      <xdr:col>5</xdr:col>
      <xdr:colOff>609600</xdr:colOff>
      <xdr:row>84</xdr:row>
      <xdr:rowOff>169862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3FE00A-1B52-C168-4D8B-8B7ED7B0E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684212</xdr:colOff>
      <xdr:row>69</xdr:row>
      <xdr:rowOff>152399</xdr:rowOff>
    </xdr:from>
    <xdr:to>
      <xdr:col>9</xdr:col>
      <xdr:colOff>942975</xdr:colOff>
      <xdr:row>85</xdr:row>
      <xdr:rowOff>1586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D24195-F699-14CB-CBA0-4114A1233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171449</xdr:colOff>
      <xdr:row>0</xdr:row>
      <xdr:rowOff>153987</xdr:rowOff>
    </xdr:from>
    <xdr:to>
      <xdr:col>23</xdr:col>
      <xdr:colOff>498474</xdr:colOff>
      <xdr:row>16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B623BA-9C63-9CE7-5741-F2E226520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161925</xdr:colOff>
      <xdr:row>16</xdr:row>
      <xdr:rowOff>141287</xdr:rowOff>
    </xdr:from>
    <xdr:to>
      <xdr:col>23</xdr:col>
      <xdr:colOff>466725</xdr:colOff>
      <xdr:row>31</xdr:row>
      <xdr:rowOff>179387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CEF345-975F-FBF7-9393-B405BA456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53</xdr:row>
      <xdr:rowOff>57149</xdr:rowOff>
    </xdr:from>
    <xdr:to>
      <xdr:col>16</xdr:col>
      <xdr:colOff>53975</xdr:colOff>
      <xdr:row>67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5DD68C-00AE-2B6A-9F36-75F77D1F8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230187</xdr:colOff>
      <xdr:row>68</xdr:row>
      <xdr:rowOff>39687</xdr:rowOff>
    </xdr:from>
    <xdr:to>
      <xdr:col>18</xdr:col>
      <xdr:colOff>325437</xdr:colOff>
      <xdr:row>83</xdr:row>
      <xdr:rowOff>77787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99CDD7-5661-6FC1-FC80-0AFD964BC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141287</xdr:colOff>
      <xdr:row>32</xdr:row>
      <xdr:rowOff>77787</xdr:rowOff>
    </xdr:from>
    <xdr:to>
      <xdr:col>23</xdr:col>
      <xdr:colOff>436562</xdr:colOff>
      <xdr:row>47</xdr:row>
      <xdr:rowOff>115887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A5D608-8605-4ED0-006A-FE2F2FDF1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134937</xdr:colOff>
      <xdr:row>47</xdr:row>
      <xdr:rowOff>173037</xdr:rowOff>
    </xdr:from>
    <xdr:to>
      <xdr:col>24</xdr:col>
      <xdr:colOff>227012</xdr:colOff>
      <xdr:row>63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61705-22A7-43A4-F0F5-24288A571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608012</xdr:colOff>
      <xdr:row>53</xdr:row>
      <xdr:rowOff>112712</xdr:rowOff>
    </xdr:from>
    <xdr:to>
      <xdr:col>11</xdr:col>
      <xdr:colOff>504825</xdr:colOff>
      <xdr:row>68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A5E761-ADD3-5F43-9397-1759DA3B0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606425</xdr:colOff>
      <xdr:row>69</xdr:row>
      <xdr:rowOff>0</xdr:rowOff>
    </xdr:from>
    <xdr:to>
      <xdr:col>11</xdr:col>
      <xdr:colOff>503238</xdr:colOff>
      <xdr:row>84</xdr:row>
      <xdr:rowOff>17463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1C80A9-A17D-4195-957C-378874A5B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itzkea\PycharmProjects\CanolaGermProjectV4\DataManager\Export\germdata_0.xlsx" TargetMode="External"/><Relationship Id="rId1" Type="http://schemas.openxmlformats.org/officeDocument/2006/relationships/externalLinkPath" Target="germdata_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Fritzkea\PycharmProjects\CanolaGermProjectV4\DataManager\Export\germdata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ile 19 + SK16 Cycle 4_1.xlsx"/>
      <sheetName val="Chile 19 + SK16 Cycle 4_2.xlsx"/>
      <sheetName val="Chile 19 + SK16 Cycle 4_3.xlsx"/>
      <sheetName val="Chile 19 + SK16 Cycle 4_4.xlsx"/>
      <sheetName val="Chile 19 + SK16 Cycle 4_5.xlsx"/>
      <sheetName val="Chile 19 + SK16 Cycle 4_6.xlsx"/>
      <sheetName val="Chile 19 + SK16 Cycle 4_7.xlsx"/>
      <sheetName val="Cycle 1-1_1.xlsx"/>
      <sheetName val="Cycle 1-1_10.xlsx"/>
      <sheetName val="Cycle 1-1_11.xlsx"/>
      <sheetName val="Cycle 1-1_12.xlsx"/>
      <sheetName val="Cycle 1-1_13.xlsx"/>
      <sheetName val="Cycle 1-1_14.xlsx"/>
      <sheetName val="Cycle 1-1_15.xlsx"/>
      <sheetName val="Cycle 1-1_16.xlsx"/>
      <sheetName val="Cycle 1-1_2.xlsx"/>
      <sheetName val="Cycle 1-1_3.xlsx"/>
      <sheetName val="Cycle 1-1_4.xlsx"/>
      <sheetName val="Cycle 1-1_5.xlsx"/>
      <sheetName val="Cycle 1-1_6.xlsx"/>
      <sheetName val="Cycle 1-1_7.xlsx"/>
      <sheetName val="Cycle 1-1_8.xlsx"/>
      <sheetName val="Cycle 1-1_9.xlsx"/>
      <sheetName val="Cycle 1-2_1.xlsx"/>
      <sheetName val="Cycle 1-2_10.xlsx"/>
      <sheetName val="Cycle 1-2_13.xlsx"/>
      <sheetName val="Cycle 1-2_14.xlsx"/>
      <sheetName val="Cycle 1-2_15.xlsx"/>
      <sheetName val="Cycle 1-2_16.xlsx"/>
      <sheetName val="Cycle 1-2_2.xlsx"/>
      <sheetName val="Cycle 1-2_3.xlsx"/>
      <sheetName val="Cycle 1-2_4.xlsx"/>
      <sheetName val="Cycle 1-2_5.xlsx"/>
      <sheetName val="Cycle 1-2_6.xlsx"/>
      <sheetName val="Cycle 1-2_7.xlsx"/>
      <sheetName val="Cycle 1-2_8.xlsx"/>
      <sheetName val="Cycle 1-2_9.xlsx"/>
      <sheetName val="cycle 1-3_1.xlsx"/>
      <sheetName val="cycle 1-3_10.xlsx"/>
      <sheetName val="cycle 1-3_11.xlsx"/>
      <sheetName val="cycle 1-3_12.xlsx"/>
      <sheetName val="cycle 1-3_13.xlsx"/>
      <sheetName val="cycle 1-3_14.xlsx"/>
      <sheetName val="cycle 1-3_15.xlsx"/>
      <sheetName val="cycle 1-3_2.xlsx"/>
      <sheetName val="cycle 1-3_3.xlsx"/>
      <sheetName val="cycle 1-3_4.xlsx"/>
      <sheetName val="cycle 1-3_5.xlsx"/>
      <sheetName val="cycle 1-3_6.xlsx"/>
      <sheetName val="cycle 1-3_7.xlsx"/>
      <sheetName val="cycle 1-3_8.xlsx"/>
      <sheetName val="cycle 1-3_9.xlsx"/>
      <sheetName val="Cycle 1_1.xlsx"/>
      <sheetName val="Cycle 1_10.xlsx"/>
      <sheetName val="Cycle 1_11.xlsx"/>
      <sheetName val="Cycle 1_12.xlsx"/>
      <sheetName val="Cycle 1_13.xlsx"/>
      <sheetName val="Cycle 1_14.xlsx"/>
      <sheetName val="Cycle 1_15.xlsx"/>
      <sheetName val="Cycle 1_16.xlsx"/>
      <sheetName val="Cycle 1_2.xlsx"/>
      <sheetName val="Cycle 1_3.xlsx"/>
      <sheetName val="Cycle 1_4.xlsx"/>
      <sheetName val="Cycle 1_5.xlsx"/>
      <sheetName val="Cycle 1_6.xlsx"/>
      <sheetName val="Cycle 1_7.xlsx"/>
      <sheetName val="Cycle 1_8.xlsx"/>
      <sheetName val="Cycle 1_9.xlsx"/>
      <sheetName val="Cycle 2_1.xlsx"/>
      <sheetName val="Cycle 2_10.xlsx"/>
      <sheetName val="Cycle 2_11.xlsx"/>
      <sheetName val="Cycle 2_12.xlsx"/>
      <sheetName val="Cycle 2_13.xlsx"/>
      <sheetName val="Cycle 2_14.xlsx"/>
      <sheetName val="Cycle 2_15.xlsx"/>
      <sheetName val="Cycle 2_16.xlsx"/>
      <sheetName val="Cycle 2_2.xlsx"/>
      <sheetName val="Cycle 2_3.xlsx"/>
      <sheetName val="Cycle 2_4.xlsx"/>
      <sheetName val="Cycle 2_5.xlsx"/>
      <sheetName val="Cycle 2_6.xlsx"/>
      <sheetName val="Cycle 2_7.xlsx"/>
      <sheetName val="Cycle 2_8.xlsx"/>
      <sheetName val="Cycle 2_9.xlsx"/>
      <sheetName val="Cycle 3_1.xlsx"/>
      <sheetName val="Cycle 3_10.xlsx"/>
      <sheetName val="Cycle 3_11.xlsx"/>
      <sheetName val="Cycle 3_12.xlsx"/>
      <sheetName val="Cycle 3_13.xlsx"/>
      <sheetName val="Cycle 3_14.xlsx"/>
      <sheetName val="Cycle 3_15.xlsx"/>
      <sheetName val="Cycle 3_16.xlsx"/>
      <sheetName val="Cycle 3_2.xlsx"/>
      <sheetName val="Cycle 3_3.xlsx"/>
      <sheetName val="Cycle 3_4.xlsx"/>
      <sheetName val="Cycle 3_5.xlsx"/>
      <sheetName val="Cycle 3_6.xlsx"/>
      <sheetName val="Cycle 3_7.xlsx"/>
      <sheetName val="Cycle 3_8.xlsx"/>
      <sheetName val="Cycle 3_9.xlsx"/>
      <sheetName val="Cycle 4_1.xlsx"/>
      <sheetName val="Cycle 4_10.xlsx"/>
      <sheetName val="Cycle 4_11.xlsx"/>
      <sheetName val="Cycle 4_12.xlsx"/>
      <sheetName val="Cycle 4_13.xlsx"/>
      <sheetName val="Cycle 4_14.xlsx"/>
      <sheetName val="Cycle 4_15.xlsx"/>
      <sheetName val="Cycle 4_2.xlsx"/>
      <sheetName val="Cycle 4_3.xlsx"/>
      <sheetName val="Cycle 4_4.xlsx"/>
      <sheetName val="Cycle 4_5.xlsx"/>
      <sheetName val="Cycle 4_6.xlsx"/>
      <sheetName val="Cycle 4_7.xlsx"/>
      <sheetName val="Cycle 4_8.xlsx"/>
      <sheetName val="Cycle 4_9.xlsx"/>
    </sheetNames>
    <sheetDataSet>
      <sheetData sheetId="0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1.133953595630911E-3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1.934476085545317E-3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1.3937564502482761E-3</v>
          </cell>
        </row>
        <row r="5">
          <cell r="A5" t="str">
            <v>D1</v>
          </cell>
          <cell r="B5">
            <v>31.146825817888899</v>
          </cell>
          <cell r="C5">
            <v>2.5156609206084431E-5</v>
          </cell>
          <cell r="D5">
            <v>2.0459988745627862E-3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2.0218285552441998E-3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2.3066246212427809E-3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1.483565786813494E-3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1.635740354736347E-3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1.253038718052938E-3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1.730294712294151E-3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1.397074864218126E-3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1.26605027997118E-3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1.743619099281055E-3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2.5933483691994849E-3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3.3239208618099738E-3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2.8438648747609908E-3</v>
          </cell>
        </row>
        <row r="18">
          <cell r="A18" t="str">
            <v>E3</v>
          </cell>
          <cell r="B18">
            <v>106.9530861455</v>
          </cell>
          <cell r="C18">
            <v>7.1137225817025974E-5</v>
          </cell>
          <cell r="D18">
            <v>1.5577428797710149E-3</v>
          </cell>
        </row>
        <row r="19">
          <cell r="A19" t="str">
            <v>F3</v>
          </cell>
          <cell r="B19">
            <v>106.9530861455</v>
          </cell>
          <cell r="C19">
            <v>6.9763345972798712E-5</v>
          </cell>
          <cell r="D19">
            <v>1.836353948939975E-3</v>
          </cell>
        </row>
        <row r="20">
          <cell r="A20" t="str">
            <v>F4</v>
          </cell>
          <cell r="B20">
            <v>32.152092437138897</v>
          </cell>
          <cell r="C20">
            <v>2.434489855312979E-5</v>
          </cell>
          <cell r="D20">
            <v>2.315439811989253E-3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2.204245803520753E-3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1.6630338035248629E-3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2.0153314439025861E-3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2.0901021047437371E-3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1.699927589502758E-3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2.0855769045065608E-3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1.248331139526615E-3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1.8338123549565661E-3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2.1620142770871881E-3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1.9530656825786079E-3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2.2099569119535352E-3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2.6006997501734652E-3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2.0670274613345668E-3</v>
          </cell>
        </row>
        <row r="34">
          <cell r="A34" t="str">
            <v>D6</v>
          </cell>
          <cell r="B34">
            <v>107.456270463111</v>
          </cell>
          <cell r="C34">
            <v>9.8022422852602533E-5</v>
          </cell>
          <cell r="D34">
            <v>1.6996912972611349E-3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1.1861300454318201E-3</v>
          </cell>
        </row>
        <row r="36">
          <cell r="A36" t="str">
            <v>B6</v>
          </cell>
          <cell r="B36">
            <v>106.450621010444</v>
          </cell>
          <cell r="C36">
            <v>5.6369526419665957E-5</v>
          </cell>
          <cell r="D36">
            <v>2.4940858755752499E-3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2.7484972949637478E-3</v>
          </cell>
        </row>
        <row r="38">
          <cell r="A38" t="str">
            <v>A7</v>
          </cell>
          <cell r="B38">
            <v>90.911884995944405</v>
          </cell>
          <cell r="C38">
            <v>6.3857247322193767E-5</v>
          </cell>
          <cell r="D38">
            <v>1.4723276432086381E-3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1.302814387074556E-3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1.8976381448952281E-3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1.7305951795427981E-3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2.571176892070193E-3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1.782104230600315E-3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-8.3860336414022087E-5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2.5354504039593112E-3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1.573379788698947E-3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2.4533136874785189E-3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1.5263675832051151E-3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2.078780895887563E-3</v>
          </cell>
        </row>
      </sheetData>
      <sheetData sheetId="1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 t="str">
            <v>N/A</v>
          </cell>
          <cell r="C2" t="str">
            <v>N/A</v>
          </cell>
          <cell r="D2">
            <v>8.9508112511515624E-4</v>
          </cell>
        </row>
        <row r="3">
          <cell r="A3" t="str">
            <v>B1</v>
          </cell>
          <cell r="B3">
            <v>76.832034170083304</v>
          </cell>
          <cell r="C3">
            <v>3.9949604362342899E-5</v>
          </cell>
          <cell r="D3">
            <v>1.342675028538993E-3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1.033761796988408E-3</v>
          </cell>
        </row>
        <row r="5">
          <cell r="A5" t="str">
            <v>D1</v>
          </cell>
          <cell r="B5">
            <v>76.330375364888894</v>
          </cell>
          <cell r="C5">
            <v>7.7123809082164425E-5</v>
          </cell>
          <cell r="D5">
            <v>1.853532470835931E-3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1.6320944501315459E-3</v>
          </cell>
        </row>
        <row r="7">
          <cell r="A7" t="str">
            <v>F1</v>
          </cell>
          <cell r="B7">
            <v>84.871694221027795</v>
          </cell>
          <cell r="C7">
            <v>7.4212880121418996E-5</v>
          </cell>
          <cell r="D7">
            <v>2.252009551234703E-3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1.042920670147694E-3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1.6649173341955329E-3</v>
          </cell>
        </row>
        <row r="10">
          <cell r="A10" t="str">
            <v>D2</v>
          </cell>
          <cell r="B10">
            <v>88.898419659361096</v>
          </cell>
          <cell r="C10">
            <v>8.3211188437951359E-5</v>
          </cell>
          <cell r="D10">
            <v>2.123106735297062E-3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1.245753735567415E-3</v>
          </cell>
        </row>
        <row r="12">
          <cell r="A12" t="str">
            <v>B2</v>
          </cell>
          <cell r="B12">
            <v>71.3181676443333</v>
          </cell>
          <cell r="C12">
            <v>4.0869891513739172E-5</v>
          </cell>
          <cell r="D12">
            <v>7.3406492033255537E-4</v>
          </cell>
        </row>
        <row r="13">
          <cell r="A13" t="str">
            <v>A2</v>
          </cell>
          <cell r="B13">
            <v>79.845147738999998</v>
          </cell>
          <cell r="C13">
            <v>8.1279999079356238E-5</v>
          </cell>
          <cell r="D13">
            <v>2.0875858341662611E-3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6.6517353441997986E-4</v>
          </cell>
        </row>
        <row r="15">
          <cell r="A15" t="str">
            <v>B3</v>
          </cell>
          <cell r="B15">
            <v>81.3522586286944</v>
          </cell>
          <cell r="C15">
            <v>6.2655566344108128E-5</v>
          </cell>
          <cell r="D15">
            <v>1.542773253987155E-3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1.4568761438279879E-3</v>
          </cell>
        </row>
        <row r="17">
          <cell r="A17" t="str">
            <v>D3</v>
          </cell>
          <cell r="B17">
            <v>114.50125046875</v>
          </cell>
          <cell r="C17">
            <v>5.3793573582857492E-5</v>
          </cell>
          <cell r="D17">
            <v>8.559967611360068E-4</v>
          </cell>
        </row>
        <row r="18">
          <cell r="A18" t="str">
            <v>E3</v>
          </cell>
          <cell r="B18">
            <v>59.767355104499998</v>
          </cell>
          <cell r="C18">
            <v>5.2003384097676472E-5</v>
          </cell>
          <cell r="D18">
            <v>1.822197400290951E-3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1.471421918910537E-3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1.5500131500406581E-3</v>
          </cell>
        </row>
        <row r="21">
          <cell r="A21" t="str">
            <v>E4</v>
          </cell>
          <cell r="B21">
            <v>70.817127330277799</v>
          </cell>
          <cell r="C21">
            <v>9.193865625776757E-5</v>
          </cell>
          <cell r="D21">
            <v>1.6675633770894629E-3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1.372231721558479E-3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1.016515539942413E-3</v>
          </cell>
        </row>
        <row r="24">
          <cell r="A24" t="str">
            <v>B4</v>
          </cell>
          <cell r="B24">
            <v>69.3155989015833</v>
          </cell>
          <cell r="C24">
            <v>8.7096926950984213E-5</v>
          </cell>
          <cell r="D24">
            <v>1.764631771795898E-3</v>
          </cell>
        </row>
        <row r="25">
          <cell r="A25" t="str">
            <v>A4</v>
          </cell>
          <cell r="B25">
            <v>86.8840622071111</v>
          </cell>
          <cell r="C25">
            <v>5.4940470120678659E-5</v>
          </cell>
          <cell r="D25">
            <v>1.451440746762676E-3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1.3530773638069939E-3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8.6827959502711472E-4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1.109449302370988E-3</v>
          </cell>
        </row>
        <row r="29">
          <cell r="A29" t="str">
            <v>D5</v>
          </cell>
          <cell r="B29">
            <v>116.012468497139</v>
          </cell>
          <cell r="C29">
            <v>5.730189436362101E-5</v>
          </cell>
          <cell r="D29">
            <v>1.2964643947554471E-3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9.6009062848367431E-4</v>
          </cell>
        </row>
        <row r="31">
          <cell r="A31" t="str">
            <v>F5</v>
          </cell>
          <cell r="B31">
            <v>75.828978205027795</v>
          </cell>
          <cell r="C31">
            <v>2.1637252942493339E-5</v>
          </cell>
          <cell r="D31">
            <v>1.621526804340545E-3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1.0554743699715671E-3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1.1733014515150539E-3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1.6561175385353239E-3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1.131615849423253E-3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1.20460123559633E-3</v>
          </cell>
        </row>
        <row r="37">
          <cell r="A37" t="str">
            <v>A6</v>
          </cell>
          <cell r="B37">
            <v>94.419667106944402</v>
          </cell>
          <cell r="C37">
            <v>6.0956816928520081E-5</v>
          </cell>
          <cell r="D37">
            <v>1.156623272953622E-3</v>
          </cell>
        </row>
        <row r="38">
          <cell r="A38" t="str">
            <v>A7</v>
          </cell>
          <cell r="B38">
            <v>108.463301737694</v>
          </cell>
          <cell r="C38">
            <v>5.3042785667863902E-5</v>
          </cell>
          <cell r="D38">
            <v>1.304953499898738E-3</v>
          </cell>
        </row>
        <row r="39">
          <cell r="A39" t="str">
            <v>B7</v>
          </cell>
          <cell r="B39">
            <v>47.7161115274167</v>
          </cell>
          <cell r="C39">
            <v>4.7287563633591171E-5</v>
          </cell>
          <cell r="D39">
            <v>2.7267810147017322E-3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7.4240440477554891E-4</v>
          </cell>
        </row>
        <row r="41">
          <cell r="A41" t="str">
            <v>D7</v>
          </cell>
          <cell r="B41">
            <v>94.419667106944402</v>
          </cell>
          <cell r="C41">
            <v>4.4807866795128159E-5</v>
          </cell>
          <cell r="D41">
            <v>1.6925182640380009E-3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1.116448273906692E-3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2.4888520155113909E-3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-9.5985288558403531E-6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9.2228869761798752E-4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1.076015782090695E-3</v>
          </cell>
        </row>
        <row r="47">
          <cell r="A47" t="str">
            <v>C8</v>
          </cell>
          <cell r="B47">
            <v>69.3155989015833</v>
          </cell>
          <cell r="C47">
            <v>5.8573645237555297E-5</v>
          </cell>
          <cell r="D47">
            <v>1.8046029227512259E-3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1.0498422482750321E-3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9.6994323215413079E-4</v>
          </cell>
        </row>
      </sheetData>
      <sheetData sheetId="2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 t="str">
            <v>N/A</v>
          </cell>
          <cell r="C2" t="str">
            <v>N/A</v>
          </cell>
          <cell r="D2">
            <v>3.3052915272203868E-3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2.3085378458224249E-3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1.6657002651377761E-3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1.8142503617686321E-3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3.609594365178511E-3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9.7802394413451748E-4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1.525814759983829E-3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1.840378290382694E-3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1.641897135716787E-3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2.8710743467240622E-3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1.6918905471337369E-3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2.084027494981482E-3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1.5529891216232779E-3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1.849439661129246E-3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2.0161452910311618E-3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1.9192201699696531E-3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1.5037046211004181E-3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1.522234010656589E-3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1.586438362451223E-3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2.0793697995090152E-3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1.932206634652346E-3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2.7032232245803342E-3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1.3136406995403541E-3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2.1555444881938318E-3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2.5501718157575062E-3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2.297297264322064E-3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3.221720815896746E-3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1.8941092008824441E-3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1.3902879786745819E-3</v>
          </cell>
        </row>
        <row r="31">
          <cell r="A31" t="str">
            <v>F5</v>
          </cell>
          <cell r="B31">
            <v>2.5325137844999999</v>
          </cell>
          <cell r="C31">
            <v>1.914490282754656E-5</v>
          </cell>
          <cell r="D31">
            <v>3.0551573161479578E-3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2.0732247243308659E-3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1.6259796812757949E-3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1.6221022596917131E-3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1.78891774374163E-3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1.9721592042014581E-3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1.9859039061637111E-3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1.776221891267785E-3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8.4948979553271645E-4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2.5795981809679232E-3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1.3861392651146E-3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1.6812061942181749E-3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1.488698005490543E-3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3.9733268811453383E-5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2.2556431429815748E-3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2.2228367060926771E-3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2.4696443705491829E-3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2.171146428058384E-3</v>
          </cell>
        </row>
        <row r="49">
          <cell r="A49" t="str">
            <v>A8</v>
          </cell>
          <cell r="B49">
            <v>16.611367520888901</v>
          </cell>
          <cell r="C49">
            <v>4.4686290746189127E-5</v>
          </cell>
          <cell r="D49">
            <v>3.1724563140041648E-3</v>
          </cell>
        </row>
      </sheetData>
      <sheetData sheetId="3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1.689753234238625E-3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2.3666384584922402E-3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1.1706953245704131E-3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1.370981050087964E-3</v>
          </cell>
        </row>
        <row r="6">
          <cell r="A6" t="str">
            <v>E1</v>
          </cell>
          <cell r="B6">
            <v>77.337653788388906</v>
          </cell>
          <cell r="C6">
            <v>5.9418830900113212E-5</v>
          </cell>
          <cell r="D6">
            <v>1.7720335238919391E-3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1.411075044700065E-3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1.7300475012751739E-3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1.2663253382095669E-3</v>
          </cell>
        </row>
        <row r="10">
          <cell r="A10" t="str">
            <v>D2</v>
          </cell>
          <cell r="B10">
            <v>59.770169401138901</v>
          </cell>
          <cell r="C10">
            <v>6.8100959789325357E-5</v>
          </cell>
          <cell r="D10">
            <v>1.935163010104363E-3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1.9110360184567291E-3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2.3666003251319092E-3</v>
          </cell>
        </row>
        <row r="13">
          <cell r="A13" t="str">
            <v>A2</v>
          </cell>
          <cell r="B13">
            <v>62.286451705972198</v>
          </cell>
          <cell r="C13">
            <v>2.188602357209393E-5</v>
          </cell>
          <cell r="D13">
            <v>1.8929297390249259E-3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1.990290355050028E-3</v>
          </cell>
        </row>
        <row r="15">
          <cell r="A15" t="str">
            <v>B3</v>
          </cell>
          <cell r="B15">
            <v>52.232166830972197</v>
          </cell>
          <cell r="C15">
            <v>5.2596821731359087E-5</v>
          </cell>
          <cell r="D15">
            <v>2.1173551789157568E-3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2.8464784259400692E-3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2.9535693839414152E-3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1.2262337683442189E-3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1.9044012929611059E-3</v>
          </cell>
        </row>
        <row r="20">
          <cell r="A20" t="str">
            <v>F4</v>
          </cell>
          <cell r="B20">
            <v>133.07433353438901</v>
          </cell>
          <cell r="C20">
            <v>6.8035241744659279E-5</v>
          </cell>
          <cell r="D20">
            <v>2.0478024750665001E-3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1.8989512255370581E-3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1.657400844581921E-3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1.400343950397509E-3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2.2819396614872228E-3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2.1122532855750091E-3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3.0093921385825799E-3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2.115394619892662E-3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1.521766717695977E-3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1.7628282160753871E-3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1.9518776288398739E-3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2.0900635918800268E-3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3.9150839963792254E-3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2.6169846533619281E-3</v>
          </cell>
        </row>
        <row r="34">
          <cell r="A34" t="str">
            <v>D6</v>
          </cell>
          <cell r="B34">
            <v>97.928053167305507</v>
          </cell>
          <cell r="C34">
            <v>6.5436322140842662E-5</v>
          </cell>
          <cell r="D34">
            <v>2.0498971816383998E-3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1.894266693393811E-3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1.305265297072554E-3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1.8226821495190421E-3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1.9539838628808239E-3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1.8363514771097789E-3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2.034785547278544E-3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3.216746678197682E-3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1.7434284508424931E-3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8.530244916791764E-4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2.0817529021653169E-4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1.837672506667491E-3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2.339523763234058E-3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1.709562191751473E-3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1.3986448751702649E-3</v>
          </cell>
        </row>
        <row r="49">
          <cell r="A49" t="str">
            <v>A8</v>
          </cell>
          <cell r="B49">
            <v>83.869629200888895</v>
          </cell>
          <cell r="C49">
            <v>4.7386440118363388E-5</v>
          </cell>
          <cell r="D49">
            <v>1.681405024142463E-3</v>
          </cell>
        </row>
      </sheetData>
      <sheetData sheetId="4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>
            <v>25.125958422583299</v>
          </cell>
          <cell r="C2">
            <v>7.2087734132287313E-5</v>
          </cell>
          <cell r="D2">
            <v>2.8332540405186552E-3</v>
          </cell>
        </row>
        <row r="3">
          <cell r="A3" t="str">
            <v>B1</v>
          </cell>
          <cell r="B3">
            <v>127.05012215305599</v>
          </cell>
          <cell r="C3">
            <v>1.5372212666851209E-4</v>
          </cell>
          <cell r="D3">
            <v>1.467994435021034E-3</v>
          </cell>
        </row>
        <row r="4">
          <cell r="A4" t="str">
            <v>C1</v>
          </cell>
          <cell r="B4">
            <v>43.713265529638903</v>
          </cell>
          <cell r="C4">
            <v>1.064396316513659E-4</v>
          </cell>
          <cell r="D4">
            <v>3.819727353472779E-3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7.9893814296299256E-3</v>
          </cell>
        </row>
        <row r="6">
          <cell r="A6" t="str">
            <v>E1</v>
          </cell>
          <cell r="B6">
            <v>28.1359735091389</v>
          </cell>
          <cell r="C6">
            <v>1.234988657643254E-4</v>
          </cell>
          <cell r="D6">
            <v>2.9547382136690418E-3</v>
          </cell>
        </row>
        <row r="7">
          <cell r="A7" t="str">
            <v>F1</v>
          </cell>
          <cell r="B7">
            <v>2.24409046111111E-2</v>
          </cell>
          <cell r="C7">
            <v>1.0872956768564811E-4</v>
          </cell>
          <cell r="D7">
            <v>4.650817674024566E-3</v>
          </cell>
        </row>
        <row r="8">
          <cell r="A8" t="str">
            <v>F2</v>
          </cell>
          <cell r="B8">
            <v>27.132097200555599</v>
          </cell>
          <cell r="C8">
            <v>6.1416657367432972E-5</v>
          </cell>
          <cell r="D8">
            <v>2.90133160487225E-3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4.6012073456895859E-3</v>
          </cell>
        </row>
        <row r="10">
          <cell r="A10" t="str">
            <v>D2</v>
          </cell>
          <cell r="B10">
            <v>30.647019991583299</v>
          </cell>
          <cell r="C10">
            <v>9.0690733150068799E-5</v>
          </cell>
          <cell r="D10">
            <v>2.0346294658224709E-3</v>
          </cell>
        </row>
        <row r="11">
          <cell r="A11" t="str">
            <v>C2</v>
          </cell>
          <cell r="B11">
            <v>50.226499881472201</v>
          </cell>
          <cell r="C11">
            <v>7.4440133682313766E-5</v>
          </cell>
          <cell r="D11">
            <v>1.528657609256874E-3</v>
          </cell>
        </row>
        <row r="12">
          <cell r="A12" t="str">
            <v>B2</v>
          </cell>
          <cell r="B12">
            <v>10.5767837176389</v>
          </cell>
          <cell r="C12">
            <v>6.1482256603621007E-5</v>
          </cell>
          <cell r="D12">
            <v>3.5201299125250142E-3</v>
          </cell>
        </row>
        <row r="13">
          <cell r="A13" t="str">
            <v>A2</v>
          </cell>
          <cell r="B13">
            <v>17.612826209944402</v>
          </cell>
          <cell r="C13">
            <v>7.8048386587467424E-5</v>
          </cell>
          <cell r="D13">
            <v>2.9565069473591432E-3</v>
          </cell>
        </row>
        <row r="14">
          <cell r="A14" t="str">
            <v>A3</v>
          </cell>
          <cell r="B14">
            <v>57.759774027500001</v>
          </cell>
          <cell r="C14">
            <v>7.6904610664360531E-5</v>
          </cell>
          <cell r="D14">
            <v>1.86292622390576E-3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5.3859721291846978E-4</v>
          </cell>
        </row>
        <row r="16">
          <cell r="A16" t="str">
            <v>C3</v>
          </cell>
          <cell r="B16">
            <v>37.688076081749998</v>
          </cell>
          <cell r="C16">
            <v>1.061372867154219E-4</v>
          </cell>
          <cell r="D16">
            <v>3.5482659970798411E-3</v>
          </cell>
        </row>
        <row r="17">
          <cell r="A17" t="str">
            <v>D3</v>
          </cell>
          <cell r="B17">
            <v>63.294861066944399</v>
          </cell>
          <cell r="C17">
            <v>9.0054749169609665E-5</v>
          </cell>
          <cell r="D17">
            <v>1.6034182764089939E-3</v>
          </cell>
        </row>
        <row r="18">
          <cell r="A18" t="str">
            <v>E3</v>
          </cell>
          <cell r="B18">
            <v>32.154930528500003</v>
          </cell>
          <cell r="C18">
            <v>7.9729095640577254E-5</v>
          </cell>
          <cell r="D18">
            <v>2.4739780477791491E-3</v>
          </cell>
        </row>
        <row r="19">
          <cell r="A19" t="str">
            <v>F3</v>
          </cell>
          <cell r="B19">
            <v>50.7282649823333</v>
          </cell>
          <cell r="C19">
            <v>8.0776346049070584E-5</v>
          </cell>
          <cell r="D19">
            <v>2.323366809400687E-3</v>
          </cell>
        </row>
        <row r="20">
          <cell r="A20" t="str">
            <v>F4</v>
          </cell>
          <cell r="B20">
            <v>53.739881099999998</v>
          </cell>
          <cell r="C20">
            <v>9.536420796766619E-5</v>
          </cell>
          <cell r="D20">
            <v>2.2900949876841952E-3</v>
          </cell>
        </row>
        <row r="21">
          <cell r="A21" t="str">
            <v>E4</v>
          </cell>
          <cell r="B21">
            <v>20.1154660466667</v>
          </cell>
          <cell r="C21">
            <v>6.4077416393217232E-5</v>
          </cell>
          <cell r="D21">
            <v>3.0353094893879359E-3</v>
          </cell>
        </row>
        <row r="22">
          <cell r="A22" t="str">
            <v>D4</v>
          </cell>
          <cell r="B22">
            <v>16.6122662584167</v>
          </cell>
          <cell r="C22">
            <v>7.4296601650865855E-5</v>
          </cell>
          <cell r="D22">
            <v>3.2359965446375769E-3</v>
          </cell>
        </row>
        <row r="23">
          <cell r="A23" t="str">
            <v>C4</v>
          </cell>
          <cell r="B23">
            <v>6.0496684047777798</v>
          </cell>
          <cell r="C23">
            <v>6.9825723888870494E-5</v>
          </cell>
          <cell r="D23">
            <v>3.8278560939869069E-3</v>
          </cell>
        </row>
        <row r="24">
          <cell r="A24" t="str">
            <v>B4</v>
          </cell>
          <cell r="B24">
            <v>18.113103570861099</v>
          </cell>
          <cell r="C24">
            <v>9.0633301996447826E-5</v>
          </cell>
          <cell r="D24">
            <v>2.7312178216048989E-3</v>
          </cell>
        </row>
        <row r="25">
          <cell r="A25" t="str">
            <v>A4</v>
          </cell>
          <cell r="B25">
            <v>121.036078798472</v>
          </cell>
          <cell r="C25">
            <v>1.3043019681126201E-4</v>
          </cell>
          <cell r="D25">
            <v>1.1542197460761329E-3</v>
          </cell>
        </row>
        <row r="26">
          <cell r="A26" t="str">
            <v>A5</v>
          </cell>
          <cell r="B26">
            <v>35.674822548750001</v>
          </cell>
          <cell r="C26">
            <v>7.2412847015875838E-5</v>
          </cell>
          <cell r="D26">
            <v>1.863233486272002E-3</v>
          </cell>
        </row>
        <row r="27">
          <cell r="A27" t="str">
            <v>B5</v>
          </cell>
          <cell r="B27">
            <v>50.7282649823333</v>
          </cell>
          <cell r="C27">
            <v>5.546373727501666E-5</v>
          </cell>
          <cell r="D27">
            <v>2.049109677200732E-3</v>
          </cell>
        </row>
        <row r="28">
          <cell r="A28" t="str">
            <v>C5</v>
          </cell>
          <cell r="B28">
            <v>23.621819460527799</v>
          </cell>
          <cell r="C28">
            <v>1.028716082813294E-4</v>
          </cell>
          <cell r="D28">
            <v>2.261355273993871E-3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4.5612923533871284E-3</v>
          </cell>
        </row>
        <row r="30">
          <cell r="A30" t="str">
            <v>E5</v>
          </cell>
          <cell r="B30">
            <v>2.0306659881666702</v>
          </cell>
          <cell r="C30">
            <v>8.520838434321596E-5</v>
          </cell>
          <cell r="D30">
            <v>4.078220535859549E-3</v>
          </cell>
        </row>
        <row r="31">
          <cell r="A31" t="str">
            <v>F5</v>
          </cell>
          <cell r="B31">
            <v>115.013315721917</v>
          </cell>
          <cell r="C31">
            <v>8.6761452275211916E-5</v>
          </cell>
          <cell r="D31">
            <v>1.1905360316243881E-3</v>
          </cell>
        </row>
        <row r="32">
          <cell r="A32" t="str">
            <v>F6</v>
          </cell>
          <cell r="B32">
            <v>15.111771070333299</v>
          </cell>
          <cell r="C32">
            <v>9.1803513470003781E-5</v>
          </cell>
          <cell r="D32">
            <v>3.0683443428194701E-3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5.3845623532608796E-3</v>
          </cell>
        </row>
        <row r="34">
          <cell r="A34" t="str">
            <v>D6</v>
          </cell>
          <cell r="B34">
            <v>14.103217989888901</v>
          </cell>
          <cell r="C34">
            <v>1.452614018608103E-4</v>
          </cell>
          <cell r="D34">
            <v>3.329764251984195E-3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2.8626974282449352E-3</v>
          </cell>
        </row>
        <row r="36">
          <cell r="A36" t="str">
            <v>B6</v>
          </cell>
          <cell r="B36">
            <v>53.237402337555601</v>
          </cell>
          <cell r="C36">
            <v>7.4124370680408986E-5</v>
          </cell>
          <cell r="D36">
            <v>2.047059447877829E-3</v>
          </cell>
        </row>
        <row r="37">
          <cell r="A37" t="str">
            <v>A6</v>
          </cell>
          <cell r="B37">
            <v>33.662831265361099</v>
          </cell>
          <cell r="C37">
            <v>8.7525356128013282E-5</v>
          </cell>
          <cell r="D37">
            <v>2.3173868104905569E-3</v>
          </cell>
        </row>
        <row r="38">
          <cell r="A38" t="str">
            <v>A7</v>
          </cell>
          <cell r="B38">
            <v>6.0496684047777798</v>
          </cell>
          <cell r="C38">
            <v>5.9253401224075309E-5</v>
          </cell>
          <cell r="D38">
            <v>3.6349407005143268E-3</v>
          </cell>
        </row>
        <row r="39">
          <cell r="A39" t="str">
            <v>B7</v>
          </cell>
          <cell r="B39">
            <v>10.5767837176389</v>
          </cell>
          <cell r="C39">
            <v>7.0490163276075641E-5</v>
          </cell>
          <cell r="D39">
            <v>5.1350701542560717E-3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5.8145090607604356E-3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4.9582860764152293E-3</v>
          </cell>
        </row>
        <row r="42">
          <cell r="A42" t="str">
            <v>E7</v>
          </cell>
          <cell r="B42">
            <v>37.1847250771389</v>
          </cell>
          <cell r="C42">
            <v>9.9655282493903033E-5</v>
          </cell>
          <cell r="D42">
            <v>1.519521491268798E-3</v>
          </cell>
        </row>
        <row r="43">
          <cell r="A43" t="str">
            <v>F7</v>
          </cell>
          <cell r="B43">
            <v>23.120760539694398</v>
          </cell>
          <cell r="C43">
            <v>7.369954879400121E-5</v>
          </cell>
          <cell r="D43">
            <v>3.194309836284953E-3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-2.0396933388083021E-4</v>
          </cell>
        </row>
        <row r="45">
          <cell r="A45" t="str">
            <v>E8</v>
          </cell>
          <cell r="B45">
            <v>10.0734961991944</v>
          </cell>
          <cell r="C45">
            <v>8.194154439770501E-5</v>
          </cell>
          <cell r="D45">
            <v>3.719777980305981E-3</v>
          </cell>
        </row>
        <row r="46">
          <cell r="A46" t="str">
            <v>D8</v>
          </cell>
          <cell r="B46">
            <v>43.212724886777799</v>
          </cell>
          <cell r="C46">
            <v>1.075960219231555E-4</v>
          </cell>
          <cell r="D46">
            <v>1.239337965406399E-3</v>
          </cell>
        </row>
        <row r="47">
          <cell r="A47" t="str">
            <v>C8</v>
          </cell>
          <cell r="B47">
            <v>41.211385580916698</v>
          </cell>
          <cell r="C47">
            <v>9.1500026899087614E-5</v>
          </cell>
          <cell r="D47">
            <v>2.668384439342265E-3</v>
          </cell>
        </row>
        <row r="48">
          <cell r="A48" t="str">
            <v>B8</v>
          </cell>
          <cell r="B48">
            <v>32.657484175888897</v>
          </cell>
          <cell r="C48">
            <v>7.9875194005861713E-5</v>
          </cell>
          <cell r="D48">
            <v>2.5804321024853632E-3</v>
          </cell>
        </row>
        <row r="49">
          <cell r="A49" t="str">
            <v>A8</v>
          </cell>
          <cell r="B49">
            <v>5.0445543610833301</v>
          </cell>
          <cell r="C49">
            <v>1.164168570397141E-4</v>
          </cell>
          <cell r="D49">
            <v>3.82932098001241E-3</v>
          </cell>
        </row>
      </sheetData>
      <sheetData sheetId="5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>
            <v>35.171972106138902</v>
          </cell>
          <cell r="C2">
            <v>7.3449168307573493E-5</v>
          </cell>
          <cell r="D2">
            <v>2.3494544351401552E-3</v>
          </cell>
        </row>
        <row r="3">
          <cell r="A3" t="str">
            <v>B1</v>
          </cell>
          <cell r="B3">
            <v>1.02597998572222</v>
          </cell>
          <cell r="C3">
            <v>5.5140098451103211E-5</v>
          </cell>
          <cell r="D3">
            <v>5.1355078100964223E-3</v>
          </cell>
        </row>
        <row r="4">
          <cell r="A4" t="str">
            <v>C1</v>
          </cell>
          <cell r="B4">
            <v>88.906621718361095</v>
          </cell>
          <cell r="C4">
            <v>8.6036866271742965E-5</v>
          </cell>
          <cell r="D4">
            <v>2.6684595553771642E-3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5.4747191236615986E-3</v>
          </cell>
        </row>
        <row r="6">
          <cell r="A6" t="str">
            <v>E1</v>
          </cell>
          <cell r="B6">
            <v>5.5467604690277801</v>
          </cell>
          <cell r="C6">
            <v>5.0447237277298307E-5</v>
          </cell>
          <cell r="D6">
            <v>3.0805986896890302E-3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4.8314472824829676E-3</v>
          </cell>
        </row>
        <row r="8">
          <cell r="A8" t="str">
            <v>F2</v>
          </cell>
          <cell r="B8">
            <v>3.0347975994722201</v>
          </cell>
          <cell r="C8">
            <v>9.7875628028122163E-5</v>
          </cell>
          <cell r="D8">
            <v>5.4144580323581123E-3</v>
          </cell>
        </row>
        <row r="9">
          <cell r="A9" t="str">
            <v>E2</v>
          </cell>
          <cell r="B9">
            <v>53.238270442194398</v>
          </cell>
          <cell r="C9">
            <v>1.111140983794572E-4</v>
          </cell>
          <cell r="D9">
            <v>2.0768165476284261E-3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2.468410097547679E-3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5.9276243563576077E-3</v>
          </cell>
        </row>
        <row r="12">
          <cell r="A12" t="str">
            <v>B2</v>
          </cell>
          <cell r="B12">
            <v>33.160649267111097</v>
          </cell>
          <cell r="C12">
            <v>7.7199244952044912E-5</v>
          </cell>
          <cell r="D12">
            <v>4.0693219868104032E-3</v>
          </cell>
        </row>
        <row r="13">
          <cell r="A13" t="str">
            <v>A2</v>
          </cell>
          <cell r="B13">
            <v>13.599312639638899</v>
          </cell>
          <cell r="C13">
            <v>9.9064518115339856E-5</v>
          </cell>
          <cell r="D13">
            <v>3.607336930261662E-3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2.8489145152130828E-3</v>
          </cell>
        </row>
        <row r="15">
          <cell r="A15" t="str">
            <v>B3</v>
          </cell>
          <cell r="B15">
            <v>88.906621718361095</v>
          </cell>
          <cell r="C15">
            <v>9.499244018766399E-5</v>
          </cell>
          <cell r="D15">
            <v>9.8015461502612249E-4</v>
          </cell>
        </row>
        <row r="16">
          <cell r="A16" t="str">
            <v>C3</v>
          </cell>
          <cell r="B16">
            <v>7.5578665143888903</v>
          </cell>
          <cell r="C16">
            <v>7.6490882162891016E-5</v>
          </cell>
          <cell r="D16">
            <v>4.0512500491509144E-3</v>
          </cell>
        </row>
        <row r="17">
          <cell r="A17" t="str">
            <v>D3</v>
          </cell>
          <cell r="B17">
            <v>2.5325939255555601</v>
          </cell>
          <cell r="C17">
            <v>8.9174760873898023E-5</v>
          </cell>
          <cell r="D17">
            <v>3.9927345983338343E-3</v>
          </cell>
        </row>
        <row r="18">
          <cell r="A18" t="str">
            <v>E3</v>
          </cell>
          <cell r="B18">
            <v>13.599312639638899</v>
          </cell>
          <cell r="C18">
            <v>7.7333164576536643E-5</v>
          </cell>
          <cell r="D18">
            <v>2.9463106652101198E-3</v>
          </cell>
        </row>
        <row r="19">
          <cell r="A19" t="str">
            <v>F3</v>
          </cell>
          <cell r="B19">
            <v>19.1140489760833</v>
          </cell>
          <cell r="C19">
            <v>6.2902261712507814E-5</v>
          </cell>
          <cell r="D19">
            <v>2.9416281055136412E-3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5.2945497944801162E-3</v>
          </cell>
        </row>
        <row r="21">
          <cell r="A21" t="str">
            <v>E4</v>
          </cell>
          <cell r="B21">
            <v>1.5280865343055601</v>
          </cell>
          <cell r="C21">
            <v>1.3091324111507609E-4</v>
          </cell>
          <cell r="D21">
            <v>4.181934603978108E-3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2.2505642514617759E-3</v>
          </cell>
        </row>
        <row r="23">
          <cell r="A23" t="str">
            <v>C4</v>
          </cell>
          <cell r="B23">
            <v>11.5837618869444</v>
          </cell>
          <cell r="C23">
            <v>7.7938570131156693E-5</v>
          </cell>
          <cell r="D23">
            <v>3.0255034718904561E-3</v>
          </cell>
        </row>
        <row r="24">
          <cell r="A24" t="str">
            <v>B4</v>
          </cell>
          <cell r="B24">
            <v>4.0395897005277801</v>
          </cell>
          <cell r="C24">
            <v>9.8272237146403599E-5</v>
          </cell>
          <cell r="D24">
            <v>5.0548202858570514E-3</v>
          </cell>
        </row>
        <row r="25">
          <cell r="A25" t="str">
            <v>A4</v>
          </cell>
          <cell r="B25">
            <v>39.703678412833298</v>
          </cell>
          <cell r="C25">
            <v>1.688943104744191E-4</v>
          </cell>
          <cell r="D25">
            <v>9.0036833614726066E-4</v>
          </cell>
        </row>
        <row r="26">
          <cell r="A26" t="str">
            <v>A5</v>
          </cell>
          <cell r="B26">
            <v>41.211907558138897</v>
          </cell>
          <cell r="C26">
            <v>1.005233823822946E-4</v>
          </cell>
          <cell r="D26">
            <v>2.6369158427714161E-3</v>
          </cell>
        </row>
        <row r="27">
          <cell r="A27" t="str">
            <v>B5</v>
          </cell>
          <cell r="B27">
            <v>34.165871268916703</v>
          </cell>
          <cell r="C27">
            <v>8.0331403797530596E-5</v>
          </cell>
          <cell r="D27">
            <v>2.2281260675762501E-3</v>
          </cell>
        </row>
        <row r="28">
          <cell r="A28" t="str">
            <v>C5</v>
          </cell>
          <cell r="B28">
            <v>93.427174022722198</v>
          </cell>
          <cell r="C28">
            <v>9.693479660249701E-5</v>
          </cell>
          <cell r="D28">
            <v>2.1004687604087311E-3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4.7861651564919342E-3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5.6172636809557119E-3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4.9180756958729652E-3</v>
          </cell>
        </row>
        <row r="32">
          <cell r="A32" t="str">
            <v>F6</v>
          </cell>
          <cell r="B32">
            <v>33.663148634805601</v>
          </cell>
          <cell r="C32">
            <v>8.1157291440825949E-5</v>
          </cell>
          <cell r="D32">
            <v>2.8573565122132611E-3</v>
          </cell>
        </row>
        <row r="33">
          <cell r="A33" t="str">
            <v>E6</v>
          </cell>
          <cell r="B33">
            <v>63.799659063527798</v>
          </cell>
          <cell r="C33">
            <v>6.6995308305117633E-5</v>
          </cell>
          <cell r="D33">
            <v>1.5220142104469491E-3</v>
          </cell>
        </row>
        <row r="34">
          <cell r="A34" t="str">
            <v>D6</v>
          </cell>
          <cell r="B34">
            <v>55.248037284027802</v>
          </cell>
          <cell r="C34">
            <v>1.345037818059299E-4</v>
          </cell>
          <cell r="D34">
            <v>7.9214163112670754E-5</v>
          </cell>
        </row>
        <row r="35">
          <cell r="A35" t="str">
            <v>C6</v>
          </cell>
          <cell r="B35">
            <v>92.426576786472197</v>
          </cell>
          <cell r="C35">
            <v>6.4617114256299336E-5</v>
          </cell>
          <cell r="D35">
            <v>2.9676584019327689E-3</v>
          </cell>
        </row>
        <row r="36">
          <cell r="A36" t="str">
            <v>B6</v>
          </cell>
          <cell r="B36">
            <v>6.5520856916111097</v>
          </cell>
          <cell r="C36">
            <v>1.097079815103018E-4</v>
          </cell>
          <cell r="D36">
            <v>3.853932959312524E-3</v>
          </cell>
        </row>
        <row r="37">
          <cell r="A37" t="str">
            <v>A6</v>
          </cell>
          <cell r="B37">
            <v>5.5467604690277801</v>
          </cell>
          <cell r="C37">
            <v>1.229194893081865E-4</v>
          </cell>
          <cell r="D37">
            <v>4.164780980269382E-3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4.1026109297990906E-3</v>
          </cell>
        </row>
        <row r="39">
          <cell r="A39" t="str">
            <v>B7</v>
          </cell>
          <cell r="B39">
            <v>10.07330654575</v>
          </cell>
          <cell r="C39">
            <v>1.2200104337671661E-4</v>
          </cell>
          <cell r="D39">
            <v>3.4214632973414119E-3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2.2529455843569848E-3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6.0508808934786442E-3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7.4070489143539617E-3</v>
          </cell>
        </row>
        <row r="43">
          <cell r="A43" t="str">
            <v>F7</v>
          </cell>
          <cell r="B43">
            <v>29.6424957701111</v>
          </cell>
          <cell r="C43">
            <v>7.7313290558217809E-5</v>
          </cell>
          <cell r="D43">
            <v>2.6639831439432991E-3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3.0961273591182963E-5</v>
          </cell>
        </row>
        <row r="45">
          <cell r="A45" t="str">
            <v>E8</v>
          </cell>
          <cell r="B45">
            <v>22.118901659999999</v>
          </cell>
          <cell r="C45">
            <v>8.0860109767554646E-5</v>
          </cell>
          <cell r="D45">
            <v>2.7650216562962681E-3</v>
          </cell>
        </row>
        <row r="46">
          <cell r="A46" t="str">
            <v>D8</v>
          </cell>
          <cell r="B46">
            <v>4.0395897005277801</v>
          </cell>
          <cell r="C46">
            <v>1.073588670463445E-4</v>
          </cell>
          <cell r="D46">
            <v>4.2326564476227197E-3</v>
          </cell>
        </row>
        <row r="47">
          <cell r="A47" t="str">
            <v>C8</v>
          </cell>
          <cell r="B47">
            <v>19.1140489760833</v>
          </cell>
          <cell r="C47">
            <v>9.156105968151155E-5</v>
          </cell>
          <cell r="D47">
            <v>3.4292434046481381E-3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1.05294469192251E-2</v>
          </cell>
        </row>
        <row r="49">
          <cell r="A49" t="str">
            <v>A8</v>
          </cell>
          <cell r="B49">
            <v>6.5520856916111097</v>
          </cell>
          <cell r="C49">
            <v>3.3624528877147123E-5</v>
          </cell>
          <cell r="D49">
            <v>2.9487607916220421E-3</v>
          </cell>
        </row>
      </sheetData>
      <sheetData sheetId="6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 t="str">
            <v>N/A</v>
          </cell>
          <cell r="C2" t="str">
            <v>N/A</v>
          </cell>
          <cell r="D2">
            <v>-1.5013677241136711E-4</v>
          </cell>
        </row>
        <row r="3">
          <cell r="A3" t="str">
            <v>B1</v>
          </cell>
          <cell r="B3">
            <v>29.140826215000001</v>
          </cell>
          <cell r="C3">
            <v>7.7940287215619793E-5</v>
          </cell>
          <cell r="D3">
            <v>2.644145980980863E-3</v>
          </cell>
        </row>
        <row r="4">
          <cell r="A4" t="str">
            <v>C1</v>
          </cell>
          <cell r="B4">
            <v>40.208600364777801</v>
          </cell>
          <cell r="C4">
            <v>7.305001966427871E-5</v>
          </cell>
          <cell r="D4">
            <v>2.056996381577093E-3</v>
          </cell>
        </row>
        <row r="5">
          <cell r="A5" t="str">
            <v>D1</v>
          </cell>
          <cell r="B5">
            <v>110.487185932778</v>
          </cell>
          <cell r="C5">
            <v>3.020343753338543E-5</v>
          </cell>
          <cell r="D5">
            <v>2.453165514662748E-3</v>
          </cell>
        </row>
        <row r="6">
          <cell r="A6" t="str">
            <v>E1</v>
          </cell>
          <cell r="B6">
            <v>26.631214607277801</v>
          </cell>
          <cell r="C6">
            <v>2.2017087769923E-4</v>
          </cell>
          <cell r="D6">
            <v>6.2743356665364647E-4</v>
          </cell>
        </row>
        <row r="7">
          <cell r="A7" t="str">
            <v>F1</v>
          </cell>
          <cell r="B7">
            <v>60.780249566583301</v>
          </cell>
          <cell r="C7">
            <v>4.9346200013052099E-5</v>
          </cell>
          <cell r="D7">
            <v>2.5742715453942891E-3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2.2661849226438819E-3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1.348809832508068E-3</v>
          </cell>
        </row>
        <row r="10">
          <cell r="A10" t="str">
            <v>D2</v>
          </cell>
          <cell r="B10">
            <v>53.742095598194403</v>
          </cell>
          <cell r="C10">
            <v>9.1196038589684398E-5</v>
          </cell>
          <cell r="D10">
            <v>2.2165349274801448E-3</v>
          </cell>
        </row>
        <row r="11">
          <cell r="A11" t="str">
            <v>C2</v>
          </cell>
          <cell r="B11">
            <v>10.5768116543889</v>
          </cell>
          <cell r="C11">
            <v>7.5832383970320994E-5</v>
          </cell>
          <cell r="D11">
            <v>2.8279995453830919E-3</v>
          </cell>
        </row>
        <row r="12">
          <cell r="A12" t="str">
            <v>B2</v>
          </cell>
          <cell r="B12">
            <v>27.634834664805599</v>
          </cell>
          <cell r="C12">
            <v>8.3737865657313492E-5</v>
          </cell>
          <cell r="D12">
            <v>4.0540986386054037E-3</v>
          </cell>
        </row>
        <row r="13">
          <cell r="A13" t="str">
            <v>A2</v>
          </cell>
          <cell r="B13">
            <v>70.825442090944406</v>
          </cell>
          <cell r="C13">
            <v>6.5805992113709855E-5</v>
          </cell>
          <cell r="D13">
            <v>2.026681101541486E-3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1.043717229456847E-3</v>
          </cell>
        </row>
        <row r="15">
          <cell r="A15" t="str">
            <v>B3</v>
          </cell>
          <cell r="B15">
            <v>27.132912162638899</v>
          </cell>
          <cell r="C15">
            <v>7.7550753675838889E-5</v>
          </cell>
          <cell r="D15">
            <v>3.1790781743069531E-3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-1.8802316413943869E-4</v>
          </cell>
        </row>
        <row r="17">
          <cell r="A17" t="str">
            <v>D3</v>
          </cell>
          <cell r="B17">
            <v>23.121451405805601</v>
          </cell>
          <cell r="C17">
            <v>8.540806835168238E-5</v>
          </cell>
          <cell r="D17">
            <v>2.7082517215170181E-3</v>
          </cell>
        </row>
        <row r="18">
          <cell r="A18" t="str">
            <v>E3</v>
          </cell>
          <cell r="B18">
            <v>46.719206935333297</v>
          </cell>
          <cell r="C18">
            <v>9.1407627206948258E-5</v>
          </cell>
          <cell r="D18">
            <v>2.7536097706430851E-3</v>
          </cell>
        </row>
        <row r="19">
          <cell r="A19" t="str">
            <v>F3</v>
          </cell>
          <cell r="B19">
            <v>50.228345822027798</v>
          </cell>
          <cell r="C19">
            <v>8.7037920915977808E-5</v>
          </cell>
          <cell r="D19">
            <v>2.3070877800156508E-3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2.807670803796829E-3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2.2410975051702009E-3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2.214082832682345E-3</v>
          </cell>
        </row>
        <row r="23">
          <cell r="A23" t="str">
            <v>C4</v>
          </cell>
          <cell r="B23">
            <v>37.185997975666702</v>
          </cell>
          <cell r="C23">
            <v>8.7182987109420549E-5</v>
          </cell>
          <cell r="D23">
            <v>2.2411078252233449E-3</v>
          </cell>
        </row>
        <row r="24">
          <cell r="A24" t="str">
            <v>B4</v>
          </cell>
          <cell r="B24">
            <v>138.61935573761099</v>
          </cell>
          <cell r="C24">
            <v>1.4013785096813621E-4</v>
          </cell>
          <cell r="D24">
            <v>-7.2823823863871944E-5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1.6438484051316321E-3</v>
          </cell>
        </row>
        <row r="26">
          <cell r="A26" t="str">
            <v>A5</v>
          </cell>
          <cell r="B26">
            <v>23.121451405805601</v>
          </cell>
          <cell r="C26">
            <v>2.702121971567378E-5</v>
          </cell>
          <cell r="D26">
            <v>2.840488523681765E-3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7.4920626420334647E-4</v>
          </cell>
        </row>
        <row r="28">
          <cell r="A28" t="str">
            <v>C5</v>
          </cell>
          <cell r="B28">
            <v>22.119452677166699</v>
          </cell>
          <cell r="C28">
            <v>7.9853498055974443E-5</v>
          </cell>
          <cell r="D28">
            <v>3.0311198079985891E-3</v>
          </cell>
        </row>
        <row r="29">
          <cell r="A29" t="str">
            <v>D5</v>
          </cell>
          <cell r="B29">
            <v>33.161307482944402</v>
          </cell>
          <cell r="C29">
            <v>8.6188216919426386E-5</v>
          </cell>
          <cell r="D29">
            <v>3.2222433644628918E-3</v>
          </cell>
        </row>
        <row r="30">
          <cell r="A30" t="str">
            <v>E5</v>
          </cell>
          <cell r="B30">
            <v>48.222615455888899</v>
          </cell>
          <cell r="C30">
            <v>9.3013897233165489E-5</v>
          </cell>
          <cell r="D30">
            <v>2.250046377998049E-3</v>
          </cell>
        </row>
        <row r="31">
          <cell r="A31" t="str">
            <v>F5</v>
          </cell>
          <cell r="B31">
            <v>121.041718962083</v>
          </cell>
          <cell r="C31">
            <v>1.8381286276664019E-4</v>
          </cell>
          <cell r="D31">
            <v>3.5142983385407449E-4</v>
          </cell>
        </row>
        <row r="32">
          <cell r="A32" t="str">
            <v>F6</v>
          </cell>
          <cell r="B32">
            <v>12.591610870305599</v>
          </cell>
          <cell r="C32">
            <v>7.5152651128196352E-5</v>
          </cell>
          <cell r="D32">
            <v>3.9185618311192516E-3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2.7062191773562891E-3</v>
          </cell>
        </row>
        <row r="34">
          <cell r="A34" t="str">
            <v>D6</v>
          </cell>
          <cell r="B34">
            <v>101.44359054122199</v>
          </cell>
          <cell r="C34">
            <v>5.4461235284042838E-5</v>
          </cell>
          <cell r="D34">
            <v>1.8048590286597441E-3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2.4748157341036941E-3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1.597878009149384E-3</v>
          </cell>
        </row>
        <row r="37">
          <cell r="A37" t="str">
            <v>A6</v>
          </cell>
          <cell r="B37">
            <v>127.055907707861</v>
          </cell>
          <cell r="C37">
            <v>2.0196601607488259E-4</v>
          </cell>
          <cell r="D37">
            <v>-1.112769004579404E-4</v>
          </cell>
        </row>
        <row r="38">
          <cell r="A38" t="str">
            <v>A7</v>
          </cell>
          <cell r="B38">
            <v>114.01079731255599</v>
          </cell>
          <cell r="C38">
            <v>1.710078110430309E-4</v>
          </cell>
          <cell r="D38">
            <v>-1.2279100764907191E-4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8.7078341077299112E-4</v>
          </cell>
        </row>
        <row r="40">
          <cell r="A40" t="str">
            <v>C7</v>
          </cell>
          <cell r="B40">
            <v>134.59276906900001</v>
          </cell>
          <cell r="C40">
            <v>1.3038146390666311E-4</v>
          </cell>
          <cell r="D40">
            <v>-3.8805380988260349E-4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8.80164665865335E-4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1.8354203155303791E-3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1.528567674096593E-3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3.6476383187120001E-4</v>
          </cell>
        </row>
        <row r="45">
          <cell r="A45" t="str">
            <v>E8</v>
          </cell>
          <cell r="B45">
            <v>45.717277462055598</v>
          </cell>
          <cell r="C45">
            <v>8.7523688158414078E-5</v>
          </cell>
          <cell r="D45">
            <v>2.538654813997108E-3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6.4726394248118861E-4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4.9941177262035293E-5</v>
          </cell>
        </row>
        <row r="48">
          <cell r="A48" t="str">
            <v>B8</v>
          </cell>
          <cell r="B48">
            <v>62.793802169388897</v>
          </cell>
          <cell r="C48">
            <v>6.4238216174157639E-5</v>
          </cell>
          <cell r="D48">
            <v>1.813365122621383E-3</v>
          </cell>
        </row>
        <row r="49">
          <cell r="A49" t="str">
            <v>A8</v>
          </cell>
          <cell r="B49">
            <v>1.0260556731666699</v>
          </cell>
          <cell r="C49">
            <v>6.0700572492533751E-5</v>
          </cell>
          <cell r="D49">
            <v>3.9148562518617454E-3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1.6962470672300281E-3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1.7753937207891791E-3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1.593419420040714E-3</v>
          </cell>
        </row>
        <row r="5">
          <cell r="A5" t="str">
            <v>D1</v>
          </cell>
          <cell r="B5">
            <v>102.948335665806</v>
          </cell>
          <cell r="C5">
            <v>6.7054172622023431E-5</v>
          </cell>
          <cell r="D5">
            <v>1.071030074296437E-3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2.097358028814379E-3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2.580970560680049E-3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2.0092850349189388E-3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1.8867482549971E-3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1.762236456845442E-3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1.6444007698262709E-3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1.5057099426691949E-3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1.679323617394495E-3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2.7501149153768339E-3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2.5157729415249048E-3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2.5787812901955712E-3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1.8205205359138909E-3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1.8120692843894149E-3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2.103894002923678E-3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2.2600268915916278E-3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2.2120593974541839E-3</v>
          </cell>
        </row>
        <row r="22">
          <cell r="A22" t="str">
            <v>D4</v>
          </cell>
          <cell r="B22">
            <v>131.57793028983301</v>
          </cell>
          <cell r="C22">
            <v>6.4570186792143792E-5</v>
          </cell>
          <cell r="D22">
            <v>2.315891553534709E-3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1.7724785126508561E-3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1.566766490720865E-3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1.8440699323456101E-3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2.6158455434373011E-3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2.3215386380385219E-3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1.6328290795129051E-3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1.3362581056111579E-3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1.3862875368298199E-3</v>
          </cell>
        </row>
        <row r="31">
          <cell r="A31" t="str">
            <v>F5</v>
          </cell>
          <cell r="B31">
            <v>114.498174611417</v>
          </cell>
          <cell r="C31">
            <v>8.0885124439119052E-5</v>
          </cell>
          <cell r="D31">
            <v>2.3812502253078719E-3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1.7586021897180251E-3</v>
          </cell>
        </row>
        <row r="33">
          <cell r="A33" t="str">
            <v>E6</v>
          </cell>
          <cell r="B33">
            <v>124.536071530306</v>
          </cell>
          <cell r="C33">
            <v>1.078921309815112E-4</v>
          </cell>
          <cell r="D33">
            <v>1.839729231683612E-3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1.335933668775061E-3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1.9131024160119259E-3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1.8094699331319599E-3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2.1455513998098301E-3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1.7277844391784651E-3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1.6409026231560401E-3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1.054006662991758E-3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1.7613655400140231E-3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2.3167513925516541E-3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1.3019522010840679E-3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-4.2665724121500022E-4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1.420268322323388E-3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1.9151896278713221E-3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1.9585863114555558E-3</v>
          </cell>
        </row>
        <row r="48">
          <cell r="A48" t="str">
            <v>B8</v>
          </cell>
          <cell r="B48">
            <v>114.498174611417</v>
          </cell>
          <cell r="C48">
            <v>4.3667509894941313E-5</v>
          </cell>
          <cell r="D48">
            <v>1.694908479393285E-3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1.089158096598868E-3</v>
          </cell>
        </row>
      </sheetData>
      <sheetData sheetId="24">
        <row r="2">
          <cell r="A2" t="str">
            <v>A1</v>
          </cell>
          <cell r="B2">
            <v>45.719568058083297</v>
          </cell>
          <cell r="C2">
            <v>8.0619595119016819E-5</v>
          </cell>
          <cell r="D2">
            <v>2.8830540681560358E-3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1.4041399827534979E-3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1.817956976813647E-3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2.2923041115365619E-3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2.380493243307314E-3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1.376981973800038E-3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1.0345087480021671E-3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3.4712721018904961E-3</v>
          </cell>
        </row>
        <row r="10">
          <cell r="A10" t="str">
            <v>D2</v>
          </cell>
          <cell r="B10">
            <v>64.2904510036944</v>
          </cell>
          <cell r="C10">
            <v>9.5435361920995042E-5</v>
          </cell>
          <cell r="D10">
            <v>2.5988255205071009E-3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2.0366799147835311E-3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1.6484817396904511E-3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1.137173433176236E-3</v>
          </cell>
        </row>
        <row r="14">
          <cell r="A14" t="str">
            <v>A3</v>
          </cell>
          <cell r="B14">
            <v>104.479699039111</v>
          </cell>
          <cell r="C14">
            <v>6.8241024454948143E-5</v>
          </cell>
          <cell r="D14">
            <v>1.7128416435803831E-3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1.3168962662734581E-3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1.8307756667380859E-3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1.041207410409653E-3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1.7622228323151241E-3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1.4375522071707681E-3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1.6992420784797139E-3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1.2937077348357581E-3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1.217565152180646E-3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1.813463243159684E-3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1.631715189326065E-3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2.2988078510663211E-3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3.074021648751213E-3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3.333683920314284E-3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1.9370450845111809E-3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3.047988940740196E-3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2.0824217103311391E-3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1.445530097828167E-3</v>
          </cell>
        </row>
        <row r="32">
          <cell r="A32" t="str">
            <v>F6</v>
          </cell>
          <cell r="B32">
            <v>93.430460385666706</v>
          </cell>
          <cell r="C32">
            <v>1.170149331118946E-4</v>
          </cell>
          <cell r="D32">
            <v>1.457797141185943E-3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2.0081283808006689E-3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1.9562593103344761E-3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1.213439676017336E-3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1.0850497302665059E-3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1.8726052858574339E-3</v>
          </cell>
        </row>
        <row r="38">
          <cell r="A38" t="str">
            <v>A7</v>
          </cell>
          <cell r="B38">
            <v>128.58454699149999</v>
          </cell>
          <cell r="C38">
            <v>1.3954179842971481E-4</v>
          </cell>
          <cell r="D38">
            <v>3.9485830848065701E-3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1.727952803939908E-3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1.6668702042930009E-3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1.948365386975617E-3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1.845776119540708E-3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1.2099760187842361E-3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3.6092700351368471E-4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1.627350042417717E-3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1.145757551466818E-3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1.298671680591099E-3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1.4385922705803639E-3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1.51806424402903E-3</v>
          </cell>
        </row>
      </sheetData>
      <sheetData sheetId="25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1.2037738971585261E-3</v>
          </cell>
        </row>
        <row r="3">
          <cell r="A3" t="str">
            <v>B1</v>
          </cell>
          <cell r="B3">
            <v>69.822839114333306</v>
          </cell>
          <cell r="C3">
            <v>1.0808629158617749E-4</v>
          </cell>
          <cell r="D3">
            <v>2.4157652719500461E-3</v>
          </cell>
        </row>
        <row r="4">
          <cell r="A4" t="str">
            <v>C1</v>
          </cell>
          <cell r="B4">
            <v>35.177606850611099</v>
          </cell>
          <cell r="C4">
            <v>5.8145555332275458E-5</v>
          </cell>
          <cell r="D4">
            <v>2.7322304116892031E-3</v>
          </cell>
        </row>
        <row r="5">
          <cell r="A5" t="str">
            <v>D1</v>
          </cell>
          <cell r="B5">
            <v>66.809646375361098</v>
          </cell>
          <cell r="C5">
            <v>7.9967189367568679E-5</v>
          </cell>
          <cell r="D5">
            <v>1.588719541125263E-3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1.5730624063516249E-3</v>
          </cell>
        </row>
        <row r="7">
          <cell r="A7" t="str">
            <v>F1</v>
          </cell>
          <cell r="B7">
            <v>85.887806604749997</v>
          </cell>
          <cell r="C7">
            <v>8.285435423005706E-5</v>
          </cell>
          <cell r="D7">
            <v>1.6107257335341359E-3</v>
          </cell>
        </row>
        <row r="8">
          <cell r="A8" t="str">
            <v>F2</v>
          </cell>
          <cell r="B8">
            <v>40.7089077085</v>
          </cell>
          <cell r="C8">
            <v>1.024973549865737E-4</v>
          </cell>
          <cell r="D8">
            <v>2.080600383207488E-3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1.9902095241362779E-3</v>
          </cell>
        </row>
        <row r="10">
          <cell r="A10" t="str">
            <v>D2</v>
          </cell>
          <cell r="B10">
            <v>60.774202388444401</v>
          </cell>
          <cell r="C10">
            <v>8.6262899758132578E-5</v>
          </cell>
          <cell r="D10">
            <v>1.653131833069445E-3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1.992239991263068E-3</v>
          </cell>
        </row>
        <row r="12">
          <cell r="A12" t="str">
            <v>B2</v>
          </cell>
          <cell r="B12">
            <v>122.557993986111</v>
          </cell>
          <cell r="C12">
            <v>7.6077702494597131E-5</v>
          </cell>
          <cell r="D12">
            <v>2.419052917365285E-3</v>
          </cell>
        </row>
        <row r="13">
          <cell r="A13" t="str">
            <v>A2</v>
          </cell>
          <cell r="B13">
            <v>69.322151474833305</v>
          </cell>
          <cell r="C13">
            <v>8.5789182510225088E-5</v>
          </cell>
          <cell r="D13">
            <v>1.35251513277991E-3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1.8375424615126471E-3</v>
          </cell>
        </row>
        <row r="15">
          <cell r="A15" t="str">
            <v>B3</v>
          </cell>
          <cell r="B15">
            <v>71.827175740194406</v>
          </cell>
          <cell r="C15">
            <v>8.198374120096469E-5</v>
          </cell>
          <cell r="D15">
            <v>1.3320569157549229E-3</v>
          </cell>
        </row>
        <row r="16">
          <cell r="A16" t="str">
            <v>C3</v>
          </cell>
          <cell r="B16">
            <v>40.7089077085</v>
          </cell>
          <cell r="C16">
            <v>7.0557098770617467E-5</v>
          </cell>
          <cell r="D16">
            <v>2.0429964841901529E-3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1.8369266273570309E-3</v>
          </cell>
        </row>
        <row r="18">
          <cell r="A18" t="str">
            <v>E3</v>
          </cell>
          <cell r="B18">
            <v>62.281314679194402</v>
          </cell>
          <cell r="C18">
            <v>8.2982260014049028E-5</v>
          </cell>
          <cell r="D18">
            <v>1.922136982875739E-3</v>
          </cell>
        </row>
        <row r="19">
          <cell r="A19" t="str">
            <v>F3</v>
          </cell>
          <cell r="B19">
            <v>71.3255715151667</v>
          </cell>
          <cell r="C19">
            <v>7.3948937795794353E-5</v>
          </cell>
          <cell r="D19">
            <v>1.3362885682424829E-3</v>
          </cell>
        </row>
        <row r="20">
          <cell r="A20" t="str">
            <v>F4</v>
          </cell>
          <cell r="B20">
            <v>49.737132242249999</v>
          </cell>
          <cell r="C20">
            <v>8.4218373857329506E-5</v>
          </cell>
          <cell r="D20">
            <v>1.938675949803527E-3</v>
          </cell>
        </row>
        <row r="21">
          <cell r="A21" t="str">
            <v>E4</v>
          </cell>
          <cell r="B21">
            <v>42.214348792555597</v>
          </cell>
          <cell r="C21">
            <v>9.5422291735584402E-5</v>
          </cell>
          <cell r="D21">
            <v>1.816750368347844E-3</v>
          </cell>
        </row>
        <row r="22">
          <cell r="A22" t="str">
            <v>D4</v>
          </cell>
          <cell r="B22">
            <v>48.731796633333303</v>
          </cell>
          <cell r="C22">
            <v>8.0411929161008903E-5</v>
          </cell>
          <cell r="D22">
            <v>1.62792208053213E-3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1.815210428863903E-3</v>
          </cell>
        </row>
        <row r="24">
          <cell r="A24" t="str">
            <v>B4</v>
          </cell>
          <cell r="B24">
            <v>21.611618276333299</v>
          </cell>
          <cell r="C24">
            <v>6.7672656698948393E-5</v>
          </cell>
          <cell r="D24">
            <v>3.2133039279519638E-3</v>
          </cell>
        </row>
        <row r="25">
          <cell r="A25" t="str">
            <v>A4</v>
          </cell>
          <cell r="B25">
            <v>39.198404375027799</v>
          </cell>
          <cell r="C25">
            <v>8.6216113027034891E-5</v>
          </cell>
          <cell r="D25">
            <v>2.2050399854592951E-3</v>
          </cell>
        </row>
        <row r="26">
          <cell r="A26" t="str">
            <v>A5</v>
          </cell>
          <cell r="B26">
            <v>53.260825056333303</v>
          </cell>
          <cell r="C26">
            <v>1.2023924132744389E-4</v>
          </cell>
          <cell r="D26">
            <v>2.798350189164754E-3</v>
          </cell>
        </row>
        <row r="27">
          <cell r="A27" t="str">
            <v>B5</v>
          </cell>
          <cell r="B27">
            <v>64.292464783861107</v>
          </cell>
          <cell r="C27">
            <v>6.171904830895762E-5</v>
          </cell>
          <cell r="D27">
            <v>1.4930913968642259E-3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1.8523519737848361E-3</v>
          </cell>
        </row>
        <row r="29">
          <cell r="A29" t="str">
            <v>D5</v>
          </cell>
          <cell r="B29">
            <v>37.1860541536944</v>
          </cell>
          <cell r="C29">
            <v>7.2721749564820542E-5</v>
          </cell>
          <cell r="D29">
            <v>2.7288889131199009E-3</v>
          </cell>
        </row>
        <row r="30">
          <cell r="A30" t="str">
            <v>E5</v>
          </cell>
          <cell r="B30">
            <v>17.602978831833301</v>
          </cell>
          <cell r="C30">
            <v>2.4444451588893021E-5</v>
          </cell>
          <cell r="D30">
            <v>1.7387489924210471E-3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1.3918109078819201E-3</v>
          </cell>
        </row>
        <row r="32">
          <cell r="A32" t="str">
            <v>F6</v>
          </cell>
          <cell r="B32">
            <v>46.724209549333303</v>
          </cell>
          <cell r="C32">
            <v>7.8633968050979348E-5</v>
          </cell>
          <cell r="D32">
            <v>1.878023049335695E-3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1.7990766731121001E-3</v>
          </cell>
        </row>
        <row r="34">
          <cell r="A34" t="str">
            <v>D6</v>
          </cell>
          <cell r="B34">
            <v>83.881784795138898</v>
          </cell>
          <cell r="C34">
            <v>1.0541024579145699E-4</v>
          </cell>
          <cell r="D34">
            <v>1.378309850068095E-3</v>
          </cell>
        </row>
        <row r="35">
          <cell r="A35" t="str">
            <v>C6</v>
          </cell>
          <cell r="B35">
            <v>86.389476422361099</v>
          </cell>
          <cell r="C35">
            <v>5.4966444694234563E-5</v>
          </cell>
          <cell r="D35">
            <v>1.8835451116315869E-3</v>
          </cell>
        </row>
        <row r="36">
          <cell r="A36" t="str">
            <v>B6</v>
          </cell>
          <cell r="B36">
            <v>20.107429013166701</v>
          </cell>
          <cell r="C36">
            <v>5.2284886830216741E-5</v>
          </cell>
          <cell r="D36">
            <v>3.7312924924943289E-3</v>
          </cell>
        </row>
        <row r="37">
          <cell r="A37" t="str">
            <v>A6</v>
          </cell>
          <cell r="B37">
            <v>46.222403971111099</v>
          </cell>
          <cell r="C37">
            <v>7.8292429537228311E-5</v>
          </cell>
          <cell r="D37">
            <v>2.1158108255481668E-3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2.2121943704804269E-3</v>
          </cell>
        </row>
        <row r="39">
          <cell r="A39" t="str">
            <v>B7</v>
          </cell>
          <cell r="B39">
            <v>45.721213828722199</v>
          </cell>
          <cell r="C39">
            <v>8.3166086864605701E-5</v>
          </cell>
          <cell r="D39">
            <v>2.3012515226697489E-3</v>
          </cell>
        </row>
        <row r="40">
          <cell r="A40" t="str">
            <v>C7</v>
          </cell>
          <cell r="B40">
            <v>74.337193284111095</v>
          </cell>
          <cell r="C40">
            <v>8.9056143594531836E-5</v>
          </cell>
          <cell r="D40">
            <v>1.076797582074908E-3</v>
          </cell>
        </row>
        <row r="41">
          <cell r="A41" t="str">
            <v>D7</v>
          </cell>
          <cell r="B41">
            <v>52.252904687499999</v>
          </cell>
          <cell r="C41">
            <v>7.5836824299270426E-5</v>
          </cell>
          <cell r="D41">
            <v>1.830440379249944E-3</v>
          </cell>
        </row>
        <row r="42">
          <cell r="A42" t="str">
            <v>E7</v>
          </cell>
          <cell r="B42">
            <v>60.774202388444401</v>
          </cell>
          <cell r="C42">
            <v>1.3520328010420331E-4</v>
          </cell>
          <cell r="D42">
            <v>1.695272114279686E-3</v>
          </cell>
        </row>
        <row r="43">
          <cell r="A43" t="str">
            <v>F7</v>
          </cell>
          <cell r="B43">
            <v>85.887806604749997</v>
          </cell>
          <cell r="C43">
            <v>9.9474873624974978E-5</v>
          </cell>
          <cell r="D43">
            <v>1.3077075940886669E-3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5.3702584000356888E-4</v>
          </cell>
        </row>
        <row r="45">
          <cell r="A45" t="str">
            <v>E8</v>
          </cell>
          <cell r="B45">
            <v>26.6369064232778</v>
          </cell>
          <cell r="C45">
            <v>7.3745233425575669E-5</v>
          </cell>
          <cell r="D45">
            <v>2.943559458029041E-3</v>
          </cell>
        </row>
        <row r="46">
          <cell r="A46" t="str">
            <v>D8</v>
          </cell>
          <cell r="B46">
            <v>73.834664072527801</v>
          </cell>
          <cell r="C46">
            <v>8.4109727588236748E-5</v>
          </cell>
          <cell r="D46">
            <v>2.3443703063534692E-3</v>
          </cell>
        </row>
        <row r="47">
          <cell r="A47" t="str">
            <v>C8</v>
          </cell>
          <cell r="B47">
            <v>65.299046204638898</v>
          </cell>
          <cell r="C47">
            <v>1.4320137843163119E-4</v>
          </cell>
          <cell r="D47">
            <v>1.7502513512878709E-3</v>
          </cell>
        </row>
        <row r="48">
          <cell r="A48" t="str">
            <v>B8</v>
          </cell>
          <cell r="B48">
            <v>49.737132242249999</v>
          </cell>
          <cell r="C48">
            <v>8.7501937630945787E-5</v>
          </cell>
          <cell r="D48">
            <v>1.5275258902333461E-3</v>
          </cell>
        </row>
        <row r="49">
          <cell r="A49" t="str">
            <v>A8</v>
          </cell>
          <cell r="B49">
            <v>40.7089077085</v>
          </cell>
          <cell r="C49">
            <v>1.08744635967605E-4</v>
          </cell>
          <cell r="D49">
            <v>3.0462404126196511E-3</v>
          </cell>
        </row>
      </sheetData>
      <sheetData sheetId="26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1.351608089442762E-3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1.4778998904363221E-3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1.6056131235065471E-3</v>
          </cell>
        </row>
        <row r="5">
          <cell r="A5" t="str">
            <v>D1</v>
          </cell>
          <cell r="B5">
            <v>50.240512365555603</v>
          </cell>
          <cell r="C5">
            <v>2.4880775093219329E-5</v>
          </cell>
          <cell r="D5">
            <v>2.3078712885935731E-3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8.2782957439259163E-4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8.079032034015043E-4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7.1946286214168056E-4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1.2748408617768059E-3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4.9678262697080344E-3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1.1073568744957071E-3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1.4190478668421589E-3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1.2457147419925681E-3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1.1458551332518361E-3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1.070133777489625E-3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1.593027184378876E-3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9.3098542393089435E-4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1.1623873248958511E-3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9.7809079137192636E-4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8.4982591353233064E-4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1.074799283829502E-3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7.3557144686932374E-4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1.191475522182014E-3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1.333411555236927E-3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1.5480832006801201E-3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1.322581295525061E-3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9.1139917102839394E-4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1.5246937113716861E-3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8.4948405506405159E-4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1.969810462366931E-3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1.165742475417728E-3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2.0457570249391979E-3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1.377174805474923E-3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1.754281787011094E-3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1.024349857927776E-3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1.200482197984286E-3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1.9637944946761451E-3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1.489006072081889E-3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5.7596112165206228E-4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9.8267834851242276E-4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1.521347072195902E-3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7.8724811732869032E-4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7.0507015061276209E-4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2.6893112765865901E-4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1.5265291443472631E-3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1.072209731488413E-3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1.128221080303227E-3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1.3292398669229361E-3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1.1683025066756951E-3</v>
          </cell>
        </row>
      </sheetData>
      <sheetData sheetId="27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-3.2102027532424462E-4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1.1365143820901201E-3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1.7273253879990689E-3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1.355657862454654E-3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9.0654683571886807E-4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1.4476751661260761E-3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6.4031305377315888E-4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1.439430052187534E-3</v>
          </cell>
        </row>
        <row r="10">
          <cell r="A10" t="str">
            <v>D2</v>
          </cell>
          <cell r="B10">
            <v>123.566164270778</v>
          </cell>
          <cell r="C10">
            <v>3.8210330409795493E-5</v>
          </cell>
          <cell r="D10">
            <v>1.9085107826210281E-3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1.1811953850102369E-3</v>
          </cell>
        </row>
        <row r="12">
          <cell r="A12" t="str">
            <v>B2</v>
          </cell>
          <cell r="B12">
            <v>46.223904765333302</v>
          </cell>
          <cell r="C12">
            <v>7.2771458336811645E-5</v>
          </cell>
          <cell r="D12">
            <v>1.9686893961791221E-3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1.2355417569645539E-3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2.1439095747257399E-3</v>
          </cell>
        </row>
        <row r="15">
          <cell r="A15" t="str">
            <v>B3</v>
          </cell>
          <cell r="B15">
            <v>90.4151497056111</v>
          </cell>
          <cell r="C15">
            <v>7.390228221347874E-5</v>
          </cell>
          <cell r="D15">
            <v>1.153515921640464E-3</v>
          </cell>
        </row>
        <row r="16">
          <cell r="A16" t="str">
            <v>C3</v>
          </cell>
          <cell r="B16">
            <v>60.776480770583298</v>
          </cell>
          <cell r="C16">
            <v>7.1228673599162386E-5</v>
          </cell>
          <cell r="D16">
            <v>1.549826919644591E-3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9.8437777989868365E-4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1.383500620624507E-3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1.031340962851172E-3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9.9070339535011712E-4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6.6173219366366697E-4</v>
          </cell>
        </row>
        <row r="22">
          <cell r="A22" t="str">
            <v>D4</v>
          </cell>
          <cell r="B22">
            <v>78.866777801888901</v>
          </cell>
          <cell r="C22">
            <v>6.7411738461919363E-5</v>
          </cell>
          <cell r="D22">
            <v>1.261132429742364E-3</v>
          </cell>
        </row>
        <row r="23">
          <cell r="A23" t="str">
            <v>C4</v>
          </cell>
          <cell r="B23">
            <v>58.268150131805598</v>
          </cell>
          <cell r="C23">
            <v>8.4875044408229999E-5</v>
          </cell>
          <cell r="D23">
            <v>1.946750592506714E-3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6.9802627029985143E-4</v>
          </cell>
        </row>
        <row r="25">
          <cell r="A25" t="str">
            <v>A4</v>
          </cell>
          <cell r="B25">
            <v>68.824692216027799</v>
          </cell>
          <cell r="C25">
            <v>6.8369331816337491E-5</v>
          </cell>
          <cell r="D25">
            <v>1.8098292010281631E-3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9.7652282375489466E-4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1.4046010291369039E-3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2.8545092652182419E-4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1.586605338111897E-3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1.4273730668939229E-3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1.314142696498613E-3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1.380138113456425E-3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1.541389945077382E-3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1.754462347184285E-3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1.1972445140859679E-3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8.6344133137896068E-4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5.7385187258627592E-4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1.3344333282911929E-3</v>
          </cell>
        </row>
        <row r="39">
          <cell r="A39" t="str">
            <v>B7</v>
          </cell>
          <cell r="B39">
            <v>63.791636545944399</v>
          </cell>
          <cell r="C39">
            <v>5.9876505382571703E-5</v>
          </cell>
          <cell r="D39">
            <v>1.602416823619206E-3</v>
          </cell>
        </row>
        <row r="40">
          <cell r="A40" t="str">
            <v>C7</v>
          </cell>
          <cell r="B40">
            <v>59.7726619812778</v>
          </cell>
          <cell r="C40">
            <v>9.4553511297657791E-5</v>
          </cell>
          <cell r="D40">
            <v>1.9235053544826919E-3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1.259928306087112E-3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7.3997450498779259E-4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2.052301124509103E-3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1.0084328939925741E-3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1.2694719071687679E-3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1.221586465186269E-3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9.2841399215314079E-4</v>
          </cell>
        </row>
        <row r="48">
          <cell r="A48" t="str">
            <v>B8</v>
          </cell>
          <cell r="B48">
            <v>82.381882162666699</v>
          </cell>
          <cell r="C48">
            <v>6.3067611577342992E-5</v>
          </cell>
          <cell r="D48">
            <v>1.26732445595265E-3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1.3560514391875451E-3</v>
          </cell>
        </row>
      </sheetData>
      <sheetData sheetId="28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1.737151180447802E-3</v>
          </cell>
        </row>
        <row r="3">
          <cell r="A3" t="str">
            <v>B1</v>
          </cell>
          <cell r="B3">
            <v>115.537414216694</v>
          </cell>
          <cell r="C3">
            <v>9.0247845770510815E-5</v>
          </cell>
          <cell r="D3">
            <v>1.961823105477746E-3</v>
          </cell>
        </row>
        <row r="4">
          <cell r="A4" t="str">
            <v>C1</v>
          </cell>
          <cell r="B4">
            <v>77.861476684055503</v>
          </cell>
          <cell r="C4">
            <v>1.2654382741481319E-4</v>
          </cell>
          <cell r="D4">
            <v>2.178355825168894E-3</v>
          </cell>
        </row>
        <row r="5">
          <cell r="A5" t="str">
            <v>D1</v>
          </cell>
          <cell r="B5">
            <v>86.395066102249999</v>
          </cell>
          <cell r="C5">
            <v>1.0735251723179311E-4</v>
          </cell>
          <cell r="D5">
            <v>1.90632794335663E-3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2.2772883138754592E-3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2.1195979329716491E-3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1.8360237662493821E-3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1.9894212994547339E-3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2.580777270395811E-3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1.9931250507868991E-3</v>
          </cell>
        </row>
        <row r="12">
          <cell r="A12" t="str">
            <v>B2</v>
          </cell>
          <cell r="B12">
            <v>85.391548737888897</v>
          </cell>
          <cell r="C12">
            <v>1.0238946434003369E-4</v>
          </cell>
          <cell r="D12">
            <v>1.8189424063823369E-3</v>
          </cell>
        </row>
        <row r="13">
          <cell r="A13" t="str">
            <v>A2</v>
          </cell>
          <cell r="B13">
            <v>107.00406241727801</v>
          </cell>
          <cell r="C13">
            <v>9.3729382391189171E-5</v>
          </cell>
          <cell r="D13">
            <v>1.750613852986116E-3</v>
          </cell>
        </row>
        <row r="14">
          <cell r="A14" t="str">
            <v>A3</v>
          </cell>
          <cell r="B14">
            <v>133.12004574775</v>
          </cell>
          <cell r="C14">
            <v>7.7395843077866403E-5</v>
          </cell>
          <cell r="D14">
            <v>3.3149809086993648E-3</v>
          </cell>
        </row>
        <row r="15">
          <cell r="A15" t="str">
            <v>B3</v>
          </cell>
          <cell r="B15">
            <v>82.884487744111098</v>
          </cell>
          <cell r="C15">
            <v>9.8009637283538525E-5</v>
          </cell>
          <cell r="D15">
            <v>2.5527502610236999E-3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3.3382079168540208E-3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2.2414772815934039E-3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2.2246290069352749E-3</v>
          </cell>
        </row>
        <row r="19">
          <cell r="A19" t="str">
            <v>F3</v>
          </cell>
          <cell r="B19">
            <v>84.889780052194396</v>
          </cell>
          <cell r="C19">
            <v>1.2249297859805749E-4</v>
          </cell>
          <cell r="D19">
            <v>2.3147268162834762E-3</v>
          </cell>
        </row>
        <row r="20">
          <cell r="A20" t="str">
            <v>F4</v>
          </cell>
          <cell r="B20">
            <v>102.475107728472</v>
          </cell>
          <cell r="C20">
            <v>1.1219749660790529E-4</v>
          </cell>
          <cell r="D20">
            <v>2.3198656500971978E-3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1.545368901176252E-3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1.489739018776902E-3</v>
          </cell>
        </row>
        <row r="23">
          <cell r="A23" t="str">
            <v>C4</v>
          </cell>
          <cell r="B23">
            <v>85.391548737888897</v>
          </cell>
          <cell r="C23">
            <v>9.7933865953126018E-5</v>
          </cell>
          <cell r="D23">
            <v>3.09237004649835E-3</v>
          </cell>
        </row>
        <row r="24">
          <cell r="A24" t="str">
            <v>B4</v>
          </cell>
          <cell r="B24">
            <v>68.826204455861102</v>
          </cell>
          <cell r="C24">
            <v>8.9288126332644964E-5</v>
          </cell>
          <cell r="D24">
            <v>2.8319364790524021E-3</v>
          </cell>
        </row>
        <row r="25">
          <cell r="A25" t="str">
            <v>A4</v>
          </cell>
          <cell r="B25">
            <v>138.141084589222</v>
          </cell>
          <cell r="C25">
            <v>1.2276189916142361E-4</v>
          </cell>
          <cell r="D25">
            <v>2.4733635780439722E-3</v>
          </cell>
        </row>
        <row r="26">
          <cell r="A26" t="str">
            <v>A5</v>
          </cell>
          <cell r="B26">
            <v>130.10790123330599</v>
          </cell>
          <cell r="C26">
            <v>1.7453946184565241E-4</v>
          </cell>
          <cell r="D26">
            <v>2.421783795817646E-3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1.8195316148236071E-3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2.2110458190094601E-3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1.993431592108838E-3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2.563070229360657E-3</v>
          </cell>
        </row>
        <row r="31">
          <cell r="A31" t="str">
            <v>F5</v>
          </cell>
          <cell r="B31">
            <v>100.967016151278</v>
          </cell>
          <cell r="C31">
            <v>1.156333220492862E-4</v>
          </cell>
          <cell r="D31">
            <v>2.298604863621957E-3</v>
          </cell>
        </row>
        <row r="32">
          <cell r="A32" t="str">
            <v>F6</v>
          </cell>
          <cell r="B32">
            <v>120.560139645194</v>
          </cell>
          <cell r="C32">
            <v>1.4380771043166651E-4</v>
          </cell>
          <cell r="D32">
            <v>2.619899752640948E-3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1.458303554713272E-3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1.6417380738579239E-3</v>
          </cell>
        </row>
        <row r="35">
          <cell r="A35" t="str">
            <v>C6</v>
          </cell>
          <cell r="B35">
            <v>95.952179041361106</v>
          </cell>
          <cell r="C35">
            <v>1.02195937996099E-4</v>
          </cell>
          <cell r="D35">
            <v>2.1486482863101088E-3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1.759871257392384E-3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2.2360581374352689E-3</v>
          </cell>
        </row>
        <row r="38">
          <cell r="A38" t="str">
            <v>A7</v>
          </cell>
          <cell r="B38">
            <v>125.07515120825001</v>
          </cell>
          <cell r="C38">
            <v>1.2570847348214979E-4</v>
          </cell>
          <cell r="D38">
            <v>2.063590557181136E-3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2.0716344179606272E-3</v>
          </cell>
        </row>
        <row r="40">
          <cell r="A40" t="str">
            <v>C7</v>
          </cell>
          <cell r="B40">
            <v>62.285097364194399</v>
          </cell>
          <cell r="C40">
            <v>1.0205103793900659E-4</v>
          </cell>
          <cell r="D40">
            <v>2.7459650789548699E-3</v>
          </cell>
        </row>
        <row r="41">
          <cell r="A41" t="str">
            <v>D7</v>
          </cell>
          <cell r="B41">
            <v>68.326149507083301</v>
          </cell>
          <cell r="C41">
            <v>6.7999420764690163E-5</v>
          </cell>
          <cell r="D41">
            <v>1.3430452474651731E-3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2.2627632729116868E-3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1.2763082424104609E-3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6.2366537184230887E-5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1.976357305274548E-3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2.3971159599258801E-3</v>
          </cell>
        </row>
        <row r="47">
          <cell r="A47" t="str">
            <v>C8</v>
          </cell>
          <cell r="B47">
            <v>80.881469727444397</v>
          </cell>
          <cell r="C47">
            <v>7.5576351409929756E-5</v>
          </cell>
          <cell r="D47">
            <v>2.4726780427790341E-3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1.85868159946495E-3</v>
          </cell>
        </row>
        <row r="49">
          <cell r="A49" t="str">
            <v>A8</v>
          </cell>
          <cell r="B49">
            <v>111.516647195194</v>
          </cell>
          <cell r="C49">
            <v>1.3390693067593789E-4</v>
          </cell>
          <cell r="D49">
            <v>2.126838000206461E-3</v>
          </cell>
        </row>
      </sheetData>
      <sheetData sheetId="29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8.077241401204851E-4</v>
          </cell>
        </row>
        <row r="3">
          <cell r="A3" t="str">
            <v>B1</v>
          </cell>
          <cell r="B3">
            <v>88.883354514944401</v>
          </cell>
          <cell r="C3">
            <v>4.8463112503826662E-5</v>
          </cell>
          <cell r="D3">
            <v>1.036246511805398E-3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1.1574539724775461E-3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1.3096515577345901E-3</v>
          </cell>
        </row>
        <row r="6">
          <cell r="A6" t="str">
            <v>E1</v>
          </cell>
          <cell r="B6">
            <v>70.810159299722201</v>
          </cell>
          <cell r="C6">
            <v>7.0178005019563017E-5</v>
          </cell>
          <cell r="D6">
            <v>1.6724195548792999E-3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9.414498127290515E-4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1.16417836435442E-3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1.420376213965733E-3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1.274959540232515E-3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1.274374713554075E-3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1.15206065854016E-3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2.247516081867614E-3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1.6588789092196301E-3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1.2775328487797E-3</v>
          </cell>
        </row>
        <row r="16">
          <cell r="A16" t="str">
            <v>C3</v>
          </cell>
          <cell r="B16">
            <v>66.795884825388896</v>
          </cell>
          <cell r="C16">
            <v>5.3915453617957299E-5</v>
          </cell>
          <cell r="D16">
            <v>1.347292959452832E-3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8.5517992110553133E-4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1.150094196087414E-3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9.9183982920279259E-4</v>
          </cell>
        </row>
        <row r="20">
          <cell r="A20" t="str">
            <v>F4</v>
          </cell>
          <cell r="B20">
            <v>92.4064609578611</v>
          </cell>
          <cell r="C20">
            <v>5.8818372827815243E-5</v>
          </cell>
          <cell r="D20">
            <v>9.4432331918327926E-4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1.6832187748851419E-3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5.8484778866806889E-4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7.845808951277124E-4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1.2325123755786609E-3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7.4202807510713269E-4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1.3299604763226439E-3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1.398372539477951E-3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3.6009599052597618E-4</v>
          </cell>
        </row>
        <row r="29">
          <cell r="A29" t="str">
            <v>D5</v>
          </cell>
          <cell r="B29">
            <v>52.745607717138903</v>
          </cell>
          <cell r="C29">
            <v>9.456927356691502E-5</v>
          </cell>
          <cell r="D29">
            <v>2.004947869351278E-3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7.4094827356634965E-4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8.9487088858594373E-4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1.108591182355057E-3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1.066336341297508E-3</v>
          </cell>
        </row>
        <row r="34">
          <cell r="A34" t="str">
            <v>D6</v>
          </cell>
          <cell r="B34">
            <v>94.421481348194405</v>
          </cell>
          <cell r="C34">
            <v>7.1731410352092944E-5</v>
          </cell>
          <cell r="D34">
            <v>1.67142417004153E-3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1.0919867912752631E-3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1.827995455770256E-3</v>
          </cell>
        </row>
        <row r="37">
          <cell r="A37" t="str">
            <v>A6</v>
          </cell>
          <cell r="B37">
            <v>87.878825045416704</v>
          </cell>
          <cell r="C37">
            <v>5.7970524528797928E-5</v>
          </cell>
          <cell r="D37">
            <v>1.0207025114031139E-3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1.219662882120547E-3</v>
          </cell>
        </row>
        <row r="39">
          <cell r="A39" t="str">
            <v>B7</v>
          </cell>
          <cell r="B39">
            <v>71.812156555055594</v>
          </cell>
          <cell r="C39">
            <v>6.3938455783014991E-5</v>
          </cell>
          <cell r="D39">
            <v>1.6226897926273031E-3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2.015881839539779E-3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1.039291971764647E-3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1.148601601974985E-3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6.1537974204057026E-4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-1.1186089412730981E-5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1.2918276359680659E-3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8.5240162375513709E-4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9.5012898162222519E-4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1.3624121576574801E-3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1.187960992062442E-3</v>
          </cell>
        </row>
      </sheetData>
      <sheetData sheetId="30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4.3706916238443003E-3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2.3360201146793731E-3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2.0703577216065372E-3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4.00362579142603E-3</v>
          </cell>
        </row>
        <row r="6">
          <cell r="A6" t="str">
            <v>E1</v>
          </cell>
          <cell r="B6">
            <v>54.750970729083299</v>
          </cell>
          <cell r="C6">
            <v>1.103733239178179E-4</v>
          </cell>
          <cell r="D6">
            <v>2.3241188889868971E-3</v>
          </cell>
        </row>
        <row r="7">
          <cell r="A7" t="str">
            <v>F1</v>
          </cell>
          <cell r="B7">
            <v>83.364570766444402</v>
          </cell>
          <cell r="C7">
            <v>6.458889948581851E-5</v>
          </cell>
          <cell r="D7">
            <v>1.0463108449245109E-3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1.4757014744932299E-3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2.1073161178712871E-3</v>
          </cell>
        </row>
        <row r="10">
          <cell r="A10" t="str">
            <v>D2</v>
          </cell>
          <cell r="B10">
            <v>40.197806555888903</v>
          </cell>
          <cell r="C10">
            <v>1.120830828923416E-4</v>
          </cell>
          <cell r="D10">
            <v>3.0329488403762869E-3</v>
          </cell>
        </row>
        <row r="11">
          <cell r="A11" t="str">
            <v>C2</v>
          </cell>
          <cell r="B11">
            <v>68.809404902055505</v>
          </cell>
          <cell r="C11">
            <v>5.0169870973969752E-5</v>
          </cell>
          <cell r="D11">
            <v>2.7402809273136728E-3</v>
          </cell>
        </row>
        <row r="12">
          <cell r="A12" t="str">
            <v>B2</v>
          </cell>
          <cell r="B12">
            <v>80.861238142416695</v>
          </cell>
          <cell r="C12">
            <v>1.9197971070045741E-5</v>
          </cell>
          <cell r="D12">
            <v>1.7876351165916041E-3</v>
          </cell>
        </row>
        <row r="13">
          <cell r="A13" t="str">
            <v>A2</v>
          </cell>
          <cell r="B13">
            <v>56.251931253944399</v>
          </cell>
          <cell r="C13">
            <v>9.033793641283555E-5</v>
          </cell>
          <cell r="D13">
            <v>1.9994421868979539E-3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5.1834687992717591E-3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2.6011253865319342E-3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2.5511412288252489E-3</v>
          </cell>
        </row>
        <row r="17">
          <cell r="A17" t="str">
            <v>D3</v>
          </cell>
          <cell r="B17">
            <v>49.727915176250001</v>
          </cell>
          <cell r="C17">
            <v>9.0965779611923393E-5</v>
          </cell>
          <cell r="D17">
            <v>2.2027194882241362E-3</v>
          </cell>
        </row>
        <row r="18">
          <cell r="A18" t="str">
            <v>E3</v>
          </cell>
          <cell r="B18">
            <v>59.257875697666698</v>
          </cell>
          <cell r="C18">
            <v>7.2349628999204753E-5</v>
          </cell>
          <cell r="D18">
            <v>2.3413799849032351E-3</v>
          </cell>
        </row>
        <row r="19">
          <cell r="A19" t="str">
            <v>F3</v>
          </cell>
          <cell r="B19">
            <v>37.179466123805597</v>
          </cell>
          <cell r="C19">
            <v>1.2647579233719561E-4</v>
          </cell>
          <cell r="D19">
            <v>2.6523940541666562E-3</v>
          </cell>
        </row>
        <row r="20">
          <cell r="A20" t="str">
            <v>F4</v>
          </cell>
          <cell r="B20">
            <v>47.718954854666698</v>
          </cell>
          <cell r="C20">
            <v>1.08818608310873E-4</v>
          </cell>
          <cell r="D20">
            <v>3.137890053349818E-3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2.1865654009304118E-3</v>
          </cell>
        </row>
        <row r="22">
          <cell r="A22" t="str">
            <v>D4</v>
          </cell>
          <cell r="B22">
            <v>49.2252265415</v>
          </cell>
          <cell r="C22">
            <v>5.1320003283509529E-5</v>
          </cell>
          <cell r="D22">
            <v>1.8666312941498771E-3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1.909069910550093E-3</v>
          </cell>
        </row>
        <row r="24">
          <cell r="A24" t="str">
            <v>B4</v>
          </cell>
          <cell r="B24">
            <v>57.252922802388902</v>
          </cell>
          <cell r="C24">
            <v>4.3183753183747599E-5</v>
          </cell>
          <cell r="D24">
            <v>2.5829672879133271E-3</v>
          </cell>
        </row>
        <row r="25">
          <cell r="A25" t="str">
            <v>A4</v>
          </cell>
          <cell r="B25">
            <v>75.830297335277805</v>
          </cell>
          <cell r="C25">
            <v>1.031602138840548E-4</v>
          </cell>
          <cell r="D25">
            <v>1.6584814613806809E-3</v>
          </cell>
        </row>
        <row r="26">
          <cell r="A26" t="str">
            <v>A5</v>
          </cell>
          <cell r="B26">
            <v>47.718954854666698</v>
          </cell>
          <cell r="C26">
            <v>8.4956900833124151E-5</v>
          </cell>
          <cell r="D26">
            <v>1.857023058509933E-3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2.601522433698648E-3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2.3912551400696791E-3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2.6072123487436219E-3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2.8497461791073169E-3</v>
          </cell>
        </row>
        <row r="31">
          <cell r="A31" t="str">
            <v>F5</v>
          </cell>
          <cell r="B31">
            <v>64.280408037444403</v>
          </cell>
          <cell r="C31">
            <v>7.5587335404524473E-5</v>
          </cell>
          <cell r="D31">
            <v>1.4960051418002459E-3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2.3871114435627728E-3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1.7681113215188651E-3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2.9982796691159388E-3</v>
          </cell>
        </row>
        <row r="35">
          <cell r="A35" t="str">
            <v>C6</v>
          </cell>
          <cell r="B35">
            <v>61.767579437777798</v>
          </cell>
          <cell r="C35">
            <v>6.6724457790836143E-5</v>
          </cell>
          <cell r="D35">
            <v>1.244266157045129E-3</v>
          </cell>
        </row>
        <row r="36">
          <cell r="A36" t="str">
            <v>B6</v>
          </cell>
          <cell r="B36">
            <v>50.230565823444401</v>
          </cell>
          <cell r="C36">
            <v>1.101383259517905E-4</v>
          </cell>
          <cell r="D36">
            <v>2.4727316444000912E-3</v>
          </cell>
        </row>
        <row r="37">
          <cell r="A37" t="str">
            <v>A6</v>
          </cell>
          <cell r="B37">
            <v>58.756440366138897</v>
          </cell>
          <cell r="C37">
            <v>6.8910533572781189E-5</v>
          </cell>
          <cell r="D37">
            <v>1.6891101404050289E-3</v>
          </cell>
        </row>
        <row r="38">
          <cell r="A38" t="str">
            <v>A7</v>
          </cell>
          <cell r="B38">
            <v>76.333104866472198</v>
          </cell>
          <cell r="C38">
            <v>9.7023783995737006E-5</v>
          </cell>
          <cell r="D38">
            <v>1.639220519697465E-3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6.2963820397233129E-4</v>
          </cell>
        </row>
        <row r="40">
          <cell r="A40" t="str">
            <v>C7</v>
          </cell>
          <cell r="B40">
            <v>84.367264774527797</v>
          </cell>
          <cell r="C40">
            <v>7.022131376241048E-5</v>
          </cell>
          <cell r="D40">
            <v>1.9032142734557011E-3</v>
          </cell>
        </row>
        <row r="41">
          <cell r="A41" t="str">
            <v>D7</v>
          </cell>
          <cell r="B41">
            <v>62.270034142583299</v>
          </cell>
          <cell r="C41">
            <v>6.2299161578462979E-5</v>
          </cell>
          <cell r="D41">
            <v>1.792353782070374E-3</v>
          </cell>
        </row>
        <row r="42">
          <cell r="A42" t="str">
            <v>E7</v>
          </cell>
          <cell r="B42">
            <v>65.790410288777807</v>
          </cell>
          <cell r="C42">
            <v>8.2936192578376633E-5</v>
          </cell>
          <cell r="D42">
            <v>2.352395501608315E-3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2.0800351093785792E-3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-2.5964391672261849E-4</v>
          </cell>
        </row>
        <row r="45">
          <cell r="A45" t="str">
            <v>E8</v>
          </cell>
          <cell r="B45">
            <v>67.805302763444402</v>
          </cell>
          <cell r="C45">
            <v>9.0848012185713547E-5</v>
          </cell>
          <cell r="D45">
            <v>1.673539526535991E-3</v>
          </cell>
        </row>
        <row r="46">
          <cell r="A46" t="str">
            <v>D8</v>
          </cell>
          <cell r="B46">
            <v>14.0843311258611</v>
          </cell>
          <cell r="C46">
            <v>3.2638016972422858E-5</v>
          </cell>
          <cell r="D46">
            <v>2.9300340185563559E-3</v>
          </cell>
        </row>
        <row r="47">
          <cell r="A47" t="str">
            <v>C8</v>
          </cell>
          <cell r="B47">
            <v>42.206300593500004</v>
          </cell>
          <cell r="C47">
            <v>9.5533297459186401E-5</v>
          </cell>
          <cell r="D47">
            <v>2.3433372636013261E-3</v>
          </cell>
        </row>
        <row r="48">
          <cell r="A48" t="str">
            <v>B8</v>
          </cell>
          <cell r="B48">
            <v>39.694436874250002</v>
          </cell>
          <cell r="C48">
            <v>7.9558803385602428E-5</v>
          </cell>
          <cell r="D48">
            <v>2.3260785744953229E-3</v>
          </cell>
        </row>
        <row r="49">
          <cell r="A49" t="str">
            <v>A8</v>
          </cell>
          <cell r="B49">
            <v>56.752336650111097</v>
          </cell>
          <cell r="C49">
            <v>1.2606908853099981E-4</v>
          </cell>
          <cell r="D49">
            <v>2.869383065605417E-3</v>
          </cell>
        </row>
      </sheetData>
      <sheetData sheetId="31">
        <row r="2">
          <cell r="A2" t="str">
            <v>A1</v>
          </cell>
          <cell r="B2">
            <v>84.369418676166703</v>
          </cell>
          <cell r="C2">
            <v>5.3578462142622091E-5</v>
          </cell>
          <cell r="D2">
            <v>1.42146431189378E-3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1.7470302684420771E-3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1.419607249021031E-3</v>
          </cell>
        </row>
        <row r="5">
          <cell r="A5" t="str">
            <v>D1</v>
          </cell>
          <cell r="B5">
            <v>85.874050434305602</v>
          </cell>
          <cell r="C5">
            <v>4.0220875474994702E-5</v>
          </cell>
          <cell r="D5">
            <v>9.0582579647436429E-4</v>
          </cell>
        </row>
        <row r="6">
          <cell r="A6" t="str">
            <v>E1</v>
          </cell>
          <cell r="B6">
            <v>83.366498049388895</v>
          </cell>
          <cell r="C6">
            <v>6.0357766871397972E-5</v>
          </cell>
          <cell r="D6">
            <v>1.631361319070728E-3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1.540629925586572E-3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1.211726937762059E-3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1.122667823516805E-3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1.089701256215214E-3</v>
          </cell>
        </row>
        <row r="11">
          <cell r="A11" t="str">
            <v>C2</v>
          </cell>
          <cell r="B11">
            <v>92.410589493583302</v>
          </cell>
          <cell r="C11">
            <v>6.3636146124034407E-5</v>
          </cell>
          <cell r="D11">
            <v>1.2806699511475851E-3</v>
          </cell>
        </row>
        <row r="12">
          <cell r="A12" t="str">
            <v>B2</v>
          </cell>
          <cell r="B12">
            <v>105.47202075525</v>
          </cell>
          <cell r="C12">
            <v>6.2414578165666753E-5</v>
          </cell>
          <cell r="D12">
            <v>1.36694018997707E-3</v>
          </cell>
        </row>
        <row r="13">
          <cell r="A13" t="str">
            <v>A2</v>
          </cell>
          <cell r="B13">
            <v>100.94455544041701</v>
          </cell>
          <cell r="C13">
            <v>7.235223656066647E-5</v>
          </cell>
          <cell r="D13">
            <v>1.484843573936568E-3</v>
          </cell>
        </row>
        <row r="14">
          <cell r="A14" t="str">
            <v>A3</v>
          </cell>
          <cell r="B14">
            <v>65.288437944777797</v>
          </cell>
          <cell r="C14">
            <v>4.4870488327842439E-5</v>
          </cell>
          <cell r="D14">
            <v>1.535827840855999E-3</v>
          </cell>
        </row>
        <row r="15">
          <cell r="A15" t="str">
            <v>B3</v>
          </cell>
          <cell r="B15">
            <v>84.369418676166703</v>
          </cell>
          <cell r="C15">
            <v>5.3075507118946969E-5</v>
          </cell>
          <cell r="D15">
            <v>1.3180005089621541E-3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1.2132166064316729E-3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2.2119371656388808E-3</v>
          </cell>
        </row>
        <row r="18">
          <cell r="A18" t="str">
            <v>E3</v>
          </cell>
          <cell r="B18">
            <v>62.773597975361099</v>
          </cell>
          <cell r="C18">
            <v>5.6219304938429703E-5</v>
          </cell>
          <cell r="D18">
            <v>1.532314753585545E-3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8.705920106763063E-4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1.0548322906394809E-3</v>
          </cell>
        </row>
        <row r="21">
          <cell r="A21" t="str">
            <v>E4</v>
          </cell>
          <cell r="B21">
            <v>93.921328409027794</v>
          </cell>
          <cell r="C21">
            <v>6.1248357174002133E-5</v>
          </cell>
          <cell r="D21">
            <v>1.3293551762710569E-3</v>
          </cell>
        </row>
        <row r="22">
          <cell r="A22" t="str">
            <v>D4</v>
          </cell>
          <cell r="B22">
            <v>71.815502319972197</v>
          </cell>
          <cell r="C22">
            <v>4.6239669012743129E-5</v>
          </cell>
          <cell r="D22">
            <v>1.2037735607304189E-3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8.006638614785561E-4</v>
          </cell>
        </row>
        <row r="24">
          <cell r="A24" t="str">
            <v>B4</v>
          </cell>
          <cell r="B24">
            <v>84.369418676166703</v>
          </cell>
          <cell r="C24">
            <v>6.6752316913664691E-5</v>
          </cell>
          <cell r="D24">
            <v>1.5957812592208871E-3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5.2964890411203336E-4</v>
          </cell>
        </row>
        <row r="26">
          <cell r="A26" t="str">
            <v>A5</v>
          </cell>
          <cell r="B26">
            <v>94.425716924638905</v>
          </cell>
          <cell r="C26">
            <v>6.2833131290431732E-5</v>
          </cell>
          <cell r="D26">
            <v>7.5555345559911329E-4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1.3276603932261869E-3</v>
          </cell>
        </row>
        <row r="28">
          <cell r="A28" t="str">
            <v>C5</v>
          </cell>
          <cell r="B28">
            <v>111.993118449444</v>
          </cell>
          <cell r="C28">
            <v>6.9202752929226039E-5</v>
          </cell>
          <cell r="D28">
            <v>1.2135833763845499E-3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1.0646323873790169E-3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1.5143495805306981E-3</v>
          </cell>
        </row>
        <row r="31">
          <cell r="A31" t="str">
            <v>F5</v>
          </cell>
          <cell r="B31">
            <v>102.95503324825</v>
          </cell>
          <cell r="C31">
            <v>6.748505217405404E-5</v>
          </cell>
          <cell r="D31">
            <v>1.353957364011884E-3</v>
          </cell>
        </row>
        <row r="32">
          <cell r="A32" t="str">
            <v>F6</v>
          </cell>
          <cell r="B32">
            <v>108.48459848661101</v>
          </cell>
          <cell r="C32">
            <v>7.3483974649552215E-5</v>
          </cell>
          <cell r="D32">
            <v>1.670205097838652E-3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1.1832484233112229E-3</v>
          </cell>
        </row>
        <row r="34">
          <cell r="A34" t="str">
            <v>D6</v>
          </cell>
          <cell r="B34">
            <v>90.396786323444402</v>
          </cell>
          <cell r="C34">
            <v>6.0709731285477212E-5</v>
          </cell>
          <cell r="D34">
            <v>7.5400304049100285E-4</v>
          </cell>
        </row>
        <row r="35">
          <cell r="A35" t="str">
            <v>C6</v>
          </cell>
          <cell r="B35">
            <v>79.858781836194396</v>
          </cell>
          <cell r="C35">
            <v>6.2968269822419125E-5</v>
          </cell>
          <cell r="D35">
            <v>1.8050688473767789E-3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7.6150049066331892E-4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1.0048748743099901E-3</v>
          </cell>
        </row>
        <row r="38">
          <cell r="A38" t="str">
            <v>A7</v>
          </cell>
          <cell r="B38">
            <v>71.314122125194402</v>
          </cell>
          <cell r="C38">
            <v>6.7580357129157003E-5</v>
          </cell>
          <cell r="D38">
            <v>2.9861443498642392E-3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1.0681832456103399E-3</v>
          </cell>
        </row>
        <row r="40">
          <cell r="A40" t="str">
            <v>C7</v>
          </cell>
          <cell r="B40">
            <v>63.778951099222198</v>
          </cell>
          <cell r="C40">
            <v>4.2351725406025262E-5</v>
          </cell>
          <cell r="D40">
            <v>2.0435813609390369E-3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1.330584163810351E-3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9.7495692444786442E-4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1.270608448709072E-3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3.9351923210565988E-4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1.441457675077432E-3</v>
          </cell>
        </row>
        <row r="46">
          <cell r="A46" t="str">
            <v>D8</v>
          </cell>
          <cell r="B46">
            <v>64.281997983027793</v>
          </cell>
          <cell r="C46">
            <v>1.7481737828115249E-5</v>
          </cell>
          <cell r="D46">
            <v>1.555438708365718E-3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5.899249468824851E-4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1.079360071891456E-3</v>
          </cell>
        </row>
        <row r="49">
          <cell r="A49" t="str">
            <v>A8</v>
          </cell>
          <cell r="B49">
            <v>61.769093812194399</v>
          </cell>
          <cell r="C49">
            <v>3.3838822118810078E-5</v>
          </cell>
          <cell r="D49">
            <v>1.355956698331217E-3</v>
          </cell>
        </row>
      </sheetData>
      <sheetData sheetId="32">
        <row r="2">
          <cell r="A2" t="str">
            <v>A1</v>
          </cell>
          <cell r="B2">
            <v>74.829307264305598</v>
          </cell>
          <cell r="C2">
            <v>7.0191860425792619E-5</v>
          </cell>
          <cell r="D2">
            <v>1.4202107749664271E-3</v>
          </cell>
        </row>
        <row r="3">
          <cell r="A3" t="str">
            <v>B1</v>
          </cell>
          <cell r="B3">
            <v>59.260910831527802</v>
          </cell>
          <cell r="C3">
            <v>7.9554767394373393E-5</v>
          </cell>
          <cell r="D3">
            <v>1.986800135395816E-3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1.1553384986727709E-3</v>
          </cell>
        </row>
        <row r="5">
          <cell r="A5" t="str">
            <v>D1</v>
          </cell>
          <cell r="B5">
            <v>60.264024188138897</v>
          </cell>
          <cell r="C5">
            <v>3.7179077157286593E-5</v>
          </cell>
          <cell r="D5">
            <v>2.084799476754556E-3</v>
          </cell>
        </row>
        <row r="6">
          <cell r="A6" t="str">
            <v>E1</v>
          </cell>
          <cell r="B6">
            <v>66.800738364638903</v>
          </cell>
          <cell r="C6">
            <v>8.5643471893118636E-5</v>
          </cell>
          <cell r="D6">
            <v>2.4364588433305819E-3</v>
          </cell>
        </row>
        <row r="7">
          <cell r="A7" t="str">
            <v>F1</v>
          </cell>
          <cell r="B7">
            <v>67.808636421777805</v>
          </cell>
          <cell r="C7">
            <v>7.5178493799725032E-5</v>
          </cell>
          <cell r="D7">
            <v>1.9821932962974442E-3</v>
          </cell>
        </row>
        <row r="8">
          <cell r="A8" t="str">
            <v>F2</v>
          </cell>
          <cell r="B8">
            <v>61.770747710000002</v>
          </cell>
          <cell r="C8">
            <v>7.0330690359716265E-5</v>
          </cell>
          <cell r="D8">
            <v>1.736863083980889E-3</v>
          </cell>
        </row>
        <row r="9">
          <cell r="A9" t="str">
            <v>E2</v>
          </cell>
          <cell r="B9">
            <v>80.8651223763611</v>
          </cell>
          <cell r="C9">
            <v>6.7366508302507986E-5</v>
          </cell>
          <cell r="D9">
            <v>1.452384142486526E-3</v>
          </cell>
        </row>
        <row r="10">
          <cell r="A10" t="str">
            <v>D2</v>
          </cell>
          <cell r="B10">
            <v>76.839699142527806</v>
          </cell>
          <cell r="C10">
            <v>1.032989181332354E-4</v>
          </cell>
          <cell r="D10">
            <v>2.2167643070380959E-3</v>
          </cell>
        </row>
        <row r="11">
          <cell r="A11" t="str">
            <v>C2</v>
          </cell>
          <cell r="B11">
            <v>111.493993355111</v>
          </cell>
          <cell r="C11">
            <v>9.6865140634264164E-5</v>
          </cell>
          <cell r="D11">
            <v>3.6877623758148062E-3</v>
          </cell>
        </row>
        <row r="12">
          <cell r="A12" t="str">
            <v>B2</v>
          </cell>
          <cell r="B12">
            <v>106.982770366444</v>
          </cell>
          <cell r="C12">
            <v>8.4495513922265282E-5</v>
          </cell>
          <cell r="D12">
            <v>1.5544188514113239E-3</v>
          </cell>
        </row>
        <row r="13">
          <cell r="A13" t="str">
            <v>A2</v>
          </cell>
          <cell r="B13">
            <v>66.800738364638903</v>
          </cell>
          <cell r="C13">
            <v>8.1035419468596304E-5</v>
          </cell>
          <cell r="D13">
            <v>1.9842761653828971E-3</v>
          </cell>
        </row>
        <row r="14">
          <cell r="A14" t="str">
            <v>A3</v>
          </cell>
          <cell r="B14">
            <v>114.50844342847201</v>
          </cell>
          <cell r="C14">
            <v>1.0320244857354959E-4</v>
          </cell>
          <cell r="D14">
            <v>2.002340552055332E-3</v>
          </cell>
        </row>
        <row r="15">
          <cell r="A15" t="str">
            <v>B3</v>
          </cell>
          <cell r="B15">
            <v>96.934837425361096</v>
          </cell>
          <cell r="C15">
            <v>7.8807528690894428E-5</v>
          </cell>
          <cell r="D15">
            <v>1.4799429691230649E-3</v>
          </cell>
        </row>
        <row r="16">
          <cell r="A16" t="str">
            <v>C3</v>
          </cell>
          <cell r="B16">
            <v>107.486769970583</v>
          </cell>
          <cell r="C16">
            <v>8.861387317915367E-5</v>
          </cell>
          <cell r="D16">
            <v>2.2269994074968881E-3</v>
          </cell>
        </row>
        <row r="17">
          <cell r="A17" t="str">
            <v>D3</v>
          </cell>
          <cell r="B17">
            <v>80.365060106000001</v>
          </cell>
          <cell r="C17">
            <v>1.026972911492919E-4</v>
          </cell>
          <cell r="D17">
            <v>2.298948295095415E-3</v>
          </cell>
        </row>
        <row r="18">
          <cell r="A18" t="str">
            <v>E3</v>
          </cell>
          <cell r="B18">
            <v>79.860964247833294</v>
          </cell>
          <cell r="C18">
            <v>6.4818771297850541E-5</v>
          </cell>
          <cell r="D18">
            <v>2.154095773345549E-3</v>
          </cell>
        </row>
        <row r="19">
          <cell r="A19" t="str">
            <v>F3</v>
          </cell>
          <cell r="B19">
            <v>105.47474672419401</v>
          </cell>
          <cell r="C19">
            <v>9.8126364563497489E-5</v>
          </cell>
          <cell r="D19">
            <v>1.921334934491232E-3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1.6805058845015071E-3</v>
          </cell>
        </row>
        <row r="21">
          <cell r="A21" t="str">
            <v>E4</v>
          </cell>
          <cell r="B21">
            <v>53.753589799222198</v>
          </cell>
          <cell r="C21">
            <v>1.029346643183457E-4</v>
          </cell>
          <cell r="D21">
            <v>2.7105230325380862E-3</v>
          </cell>
        </row>
        <row r="22">
          <cell r="A22" t="str">
            <v>D4</v>
          </cell>
          <cell r="B22">
            <v>45.213661129888898</v>
          </cell>
          <cell r="C22">
            <v>8.0929305419021803E-5</v>
          </cell>
          <cell r="D22">
            <v>2.8624991196376688E-3</v>
          </cell>
        </row>
        <row r="23">
          <cell r="A23" t="str">
            <v>C4</v>
          </cell>
          <cell r="B23">
            <v>43.209875271694401</v>
          </cell>
          <cell r="C23">
            <v>8.1936556693198181E-5</v>
          </cell>
          <cell r="D23">
            <v>2.2181464711808689E-3</v>
          </cell>
        </row>
        <row r="24">
          <cell r="A24" t="str">
            <v>B4</v>
          </cell>
          <cell r="B24">
            <v>72.318805493305504</v>
          </cell>
          <cell r="C24">
            <v>9.5687237078406529E-5</v>
          </cell>
          <cell r="D24">
            <v>2.3738232190554519E-3</v>
          </cell>
        </row>
        <row r="25">
          <cell r="A25" t="str">
            <v>A4</v>
          </cell>
          <cell r="B25">
            <v>75.833856069194397</v>
          </cell>
          <cell r="C25">
            <v>1.082663944794421E-4</v>
          </cell>
          <cell r="D25">
            <v>2.1748338746398082E-3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1.661671557472951E-3</v>
          </cell>
        </row>
        <row r="27">
          <cell r="A27" t="str">
            <v>B5</v>
          </cell>
          <cell r="B27">
            <v>110.992220965389</v>
          </cell>
          <cell r="C27">
            <v>1.365887179597025E-4</v>
          </cell>
          <cell r="D27">
            <v>1.81304620061762E-3</v>
          </cell>
        </row>
        <row r="28">
          <cell r="A28" t="str">
            <v>C5</v>
          </cell>
          <cell r="B28">
            <v>88.889625236972194</v>
          </cell>
          <cell r="C28">
            <v>1.192866245659829E-4</v>
          </cell>
          <cell r="D28">
            <v>2.2009334140579858E-3</v>
          </cell>
        </row>
        <row r="29">
          <cell r="A29" t="str">
            <v>D5</v>
          </cell>
          <cell r="B29">
            <v>79.356685598722194</v>
          </cell>
          <cell r="C29">
            <v>8.0679212641649166E-5</v>
          </cell>
          <cell r="D29">
            <v>2.0507522011202969E-3</v>
          </cell>
        </row>
        <row r="30">
          <cell r="A30" t="str">
            <v>E5</v>
          </cell>
          <cell r="B30">
            <v>49.2276294213056</v>
          </cell>
          <cell r="C30">
            <v>8.4864853583791492E-5</v>
          </cell>
          <cell r="D30">
            <v>2.4888692399728731E-3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2.1164260036468691E-3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1.7078880855553079E-3</v>
          </cell>
        </row>
        <row r="33">
          <cell r="A33" t="str">
            <v>E6</v>
          </cell>
          <cell r="B33">
            <v>50.736112858805598</v>
          </cell>
          <cell r="C33">
            <v>1.3238783524533739E-4</v>
          </cell>
          <cell r="D33">
            <v>2.1233405394479698E-3</v>
          </cell>
        </row>
        <row r="34">
          <cell r="A34" t="str">
            <v>D6</v>
          </cell>
          <cell r="B34">
            <v>79.356685598722194</v>
          </cell>
          <cell r="C34">
            <v>5.6637078915751673E-5</v>
          </cell>
          <cell r="D34">
            <v>2.363189513134213E-3</v>
          </cell>
        </row>
        <row r="35">
          <cell r="A35" t="str">
            <v>C6</v>
          </cell>
          <cell r="B35">
            <v>77.8462212853333</v>
          </cell>
          <cell r="C35">
            <v>1.0997572869066129E-4</v>
          </cell>
          <cell r="D35">
            <v>1.841310786720296E-3</v>
          </cell>
        </row>
        <row r="36">
          <cell r="A36" t="str">
            <v>B6</v>
          </cell>
          <cell r="B36">
            <v>90.902481373472199</v>
          </cell>
          <cell r="C36">
            <v>6.3497319479809177E-5</v>
          </cell>
          <cell r="D36">
            <v>1.819237183060357E-3</v>
          </cell>
        </row>
        <row r="37">
          <cell r="A37" t="str">
            <v>A6</v>
          </cell>
          <cell r="B37">
            <v>96.934837425361096</v>
          </cell>
          <cell r="C37">
            <v>5.8683114194100878E-5</v>
          </cell>
          <cell r="D37">
            <v>5.9241753458717556E-4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1.7975253129871511E-3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1.7046774424720661E-3</v>
          </cell>
        </row>
        <row r="40">
          <cell r="A40" t="str">
            <v>C7</v>
          </cell>
          <cell r="B40">
            <v>68.312751444388894</v>
          </cell>
          <cell r="C40">
            <v>8.7749896675801429E-5</v>
          </cell>
          <cell r="D40">
            <v>1.7828162881751619E-3</v>
          </cell>
        </row>
        <row r="41">
          <cell r="A41" t="str">
            <v>D7</v>
          </cell>
          <cell r="B41">
            <v>102.45431035552799</v>
          </cell>
          <cell r="C41">
            <v>7.2517057162792739E-5</v>
          </cell>
          <cell r="D41">
            <v>3.110418840645445E-3</v>
          </cell>
        </row>
        <row r="42">
          <cell r="A42" t="str">
            <v>E7</v>
          </cell>
          <cell r="B42">
            <v>114.005856312167</v>
          </cell>
          <cell r="C42">
            <v>5.9010860188907312E-5</v>
          </cell>
          <cell r="D42">
            <v>2.3816410238624488E-3</v>
          </cell>
        </row>
        <row r="43">
          <cell r="A43" t="str">
            <v>F7</v>
          </cell>
          <cell r="B43">
            <v>74.327088364555607</v>
          </cell>
          <cell r="C43">
            <v>6.9212588860350795E-5</v>
          </cell>
          <cell r="D43">
            <v>1.780663220899097E-3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9.435386862588405E-4</v>
          </cell>
        </row>
        <row r="45">
          <cell r="A45" t="str">
            <v>E8</v>
          </cell>
          <cell r="B45">
            <v>84.371623423666705</v>
          </cell>
          <cell r="C45">
            <v>9.0892059072263963E-5</v>
          </cell>
          <cell r="D45">
            <v>1.854568051739265E-3</v>
          </cell>
        </row>
        <row r="46">
          <cell r="A46" t="str">
            <v>D8</v>
          </cell>
          <cell r="B46">
            <v>41.708013067166704</v>
          </cell>
          <cell r="C46">
            <v>8.0104358545768966E-5</v>
          </cell>
          <cell r="D46">
            <v>2.305533410319807E-3</v>
          </cell>
        </row>
        <row r="47">
          <cell r="A47" t="str">
            <v>C8</v>
          </cell>
          <cell r="B47">
            <v>1.5337420313055601</v>
          </cell>
          <cell r="C47">
            <v>2.7719828785548061E-5</v>
          </cell>
          <cell r="D47">
            <v>2.1647737384170029E-3</v>
          </cell>
        </row>
        <row r="48">
          <cell r="A48" t="str">
            <v>B8</v>
          </cell>
          <cell r="B48">
            <v>52.7495907023333</v>
          </cell>
          <cell r="C48">
            <v>9.2545807408288356E-5</v>
          </cell>
          <cell r="D48">
            <v>2.164604583002563E-3</v>
          </cell>
        </row>
        <row r="49">
          <cell r="A49" t="str">
            <v>A8</v>
          </cell>
          <cell r="B49">
            <v>62.273149237027802</v>
          </cell>
          <cell r="C49">
            <v>1.166452323331264E-4</v>
          </cell>
          <cell r="D49">
            <v>1.736473793415406E-3</v>
          </cell>
        </row>
      </sheetData>
      <sheetData sheetId="33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1.0525455979026889E-3</v>
          </cell>
        </row>
        <row r="3">
          <cell r="A3" t="str">
            <v>B1</v>
          </cell>
          <cell r="B3">
            <v>26.633566200416698</v>
          </cell>
          <cell r="C3">
            <v>2.4011969593501829E-5</v>
          </cell>
          <cell r="D3">
            <v>1.7592838653478029E-3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1.4385749995345989E-3</v>
          </cell>
        </row>
        <row r="5">
          <cell r="A5" t="str">
            <v>D1</v>
          </cell>
          <cell r="B5">
            <v>95.934896199166701</v>
          </cell>
          <cell r="C5">
            <v>6.7202172145703953E-5</v>
          </cell>
          <cell r="D5">
            <v>1.543658806466642E-3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1.432676247373049E-3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1.3979646503194741E-3</v>
          </cell>
        </row>
        <row r="8">
          <cell r="A8" t="str">
            <v>F2</v>
          </cell>
          <cell r="B8">
            <v>65.794782667833303</v>
          </cell>
          <cell r="C8">
            <v>3.9773868888621338E-5</v>
          </cell>
          <cell r="D8">
            <v>2.3902456380358668E-3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1.7966495061641731E-3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1.585494584077359E-3</v>
          </cell>
        </row>
        <row r="11">
          <cell r="A11" t="str">
            <v>C2</v>
          </cell>
          <cell r="B11">
            <v>67.809714833083305</v>
          </cell>
          <cell r="C11">
            <v>7.9950611373748548E-5</v>
          </cell>
          <cell r="D11">
            <v>2.328869899072951E-3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1.4071163848941529E-3</v>
          </cell>
        </row>
        <row r="13">
          <cell r="A13" t="str">
            <v>A2</v>
          </cell>
          <cell r="B13">
            <v>90.400829085944395</v>
          </cell>
          <cell r="C13">
            <v>3.7210906447901457E-5</v>
          </cell>
          <cell r="D13">
            <v>2.9162560788040751E-3</v>
          </cell>
        </row>
        <row r="14">
          <cell r="A14" t="str">
            <v>A3</v>
          </cell>
          <cell r="B14">
            <v>114.00824566380599</v>
          </cell>
          <cell r="C14">
            <v>4.8633911542326538E-5</v>
          </cell>
          <cell r="D14">
            <v>1.8214445740429039E-3</v>
          </cell>
        </row>
        <row r="15">
          <cell r="A15" t="str">
            <v>B3</v>
          </cell>
          <cell r="B15">
            <v>72.320105419083305</v>
          </cell>
          <cell r="C15">
            <v>2.9579084973502609E-5</v>
          </cell>
          <cell r="D15">
            <v>4.4806398293395971E-4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6.5492820512817252E-4</v>
          </cell>
        </row>
        <row r="17">
          <cell r="A17" t="str">
            <v>D3</v>
          </cell>
          <cell r="B17">
            <v>117.526985359889</v>
          </cell>
          <cell r="C17">
            <v>6.4471739057160942E-5</v>
          </cell>
          <cell r="D17">
            <v>9.7793049244933707E-4</v>
          </cell>
        </row>
        <row r="18">
          <cell r="A18" t="str">
            <v>E3</v>
          </cell>
          <cell r="B18">
            <v>101.953755109917</v>
          </cell>
          <cell r="C18">
            <v>7.4555661587490541E-5</v>
          </cell>
          <cell r="D18">
            <v>1.387189956026243E-3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1.2997520346036151E-3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1.1514410061553521E-3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1.247097403039717E-3</v>
          </cell>
        </row>
        <row r="22">
          <cell r="A22" t="str">
            <v>D4</v>
          </cell>
          <cell r="B22">
            <v>104.973731331889</v>
          </cell>
          <cell r="C22">
            <v>5.9587714280009011E-5</v>
          </cell>
          <cell r="D22">
            <v>1.2663024510845429E-3</v>
          </cell>
        </row>
        <row r="23">
          <cell r="A23" t="str">
            <v>C4</v>
          </cell>
          <cell r="B23">
            <v>98.439982747861094</v>
          </cell>
          <cell r="C23">
            <v>7.9062642698398363E-5</v>
          </cell>
          <cell r="D23">
            <v>1.771479083824604E-3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1.9319948045400371E-3</v>
          </cell>
        </row>
        <row r="25">
          <cell r="A25" t="str">
            <v>A4</v>
          </cell>
          <cell r="B25">
            <v>87.886777937361103</v>
          </cell>
          <cell r="C25">
            <v>6.1028961751272147E-5</v>
          </cell>
          <cell r="D25">
            <v>2.0319983656893401E-3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1.370254113648597E-3</v>
          </cell>
        </row>
        <row r="27">
          <cell r="A27" t="str">
            <v>B5</v>
          </cell>
          <cell r="B27">
            <v>111.49626840925001</v>
          </cell>
          <cell r="C27">
            <v>9.4029141922747877E-5</v>
          </cell>
          <cell r="D27">
            <v>1.919499313989386E-3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1.8889099804369599E-3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2.2503174106576341E-3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2.4198232448880098E-3</v>
          </cell>
        </row>
        <row r="31">
          <cell r="A31" t="str">
            <v>F5</v>
          </cell>
          <cell r="B31">
            <v>69.814991879305595</v>
          </cell>
          <cell r="C31">
            <v>4.8038040357648962E-5</v>
          </cell>
          <cell r="D31">
            <v>2.7439299515434881E-3</v>
          </cell>
        </row>
        <row r="32">
          <cell r="A32" t="str">
            <v>F6</v>
          </cell>
          <cell r="B32">
            <v>76.338475895944399</v>
          </cell>
          <cell r="C32">
            <v>6.3243176814760062E-5</v>
          </cell>
          <cell r="D32">
            <v>1.8110116885153699E-3</v>
          </cell>
        </row>
        <row r="33">
          <cell r="A33" t="str">
            <v>E6</v>
          </cell>
          <cell r="B33">
            <v>127.062666587222</v>
          </cell>
          <cell r="C33">
            <v>1.042805847756914E-4</v>
          </cell>
          <cell r="D33">
            <v>1.42169877783204E-3</v>
          </cell>
        </row>
        <row r="34">
          <cell r="A34" t="str">
            <v>D6</v>
          </cell>
          <cell r="B34">
            <v>87.384017189722201</v>
          </cell>
          <cell r="C34">
            <v>7.0814730937772836E-5</v>
          </cell>
          <cell r="D34">
            <v>1.8494903769596259E-3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2.7256091884045141E-3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1.617508419700269E-3</v>
          </cell>
        </row>
        <row r="37">
          <cell r="A37" t="str">
            <v>A6</v>
          </cell>
          <cell r="B37">
            <v>57.757598106361101</v>
          </cell>
          <cell r="C37">
            <v>9.6025262292942157E-5</v>
          </cell>
          <cell r="D37">
            <v>2.63840793731999E-3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1.2563917761210109E-3</v>
          </cell>
        </row>
        <row r="39">
          <cell r="A39" t="str">
            <v>B7</v>
          </cell>
          <cell r="B39">
            <v>98.941184211000007</v>
          </cell>
          <cell r="C39">
            <v>9.0861486837590785E-5</v>
          </cell>
          <cell r="D39">
            <v>3.401747096831928E-3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1.9535615110144039E-3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2.1260920355686101E-3</v>
          </cell>
        </row>
        <row r="42">
          <cell r="A42" t="str">
            <v>E7</v>
          </cell>
          <cell r="B42">
            <v>118.03107781408301</v>
          </cell>
          <cell r="C42">
            <v>8.4711207431682043E-5</v>
          </cell>
          <cell r="D42">
            <v>1.363551320364352E-3</v>
          </cell>
        </row>
        <row r="43">
          <cell r="A43" t="str">
            <v>F7</v>
          </cell>
          <cell r="B43">
            <v>73.825723036972207</v>
          </cell>
          <cell r="C43">
            <v>5.8537914342169847E-5</v>
          </cell>
          <cell r="D43">
            <v>1.813743649376162E-3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1.9919196794098969E-4</v>
          </cell>
        </row>
        <row r="45">
          <cell r="A45" t="str">
            <v>E8</v>
          </cell>
          <cell r="B45">
            <v>124.550076236083</v>
          </cell>
          <cell r="C45">
            <v>6.9293770044802732E-5</v>
          </cell>
          <cell r="D45">
            <v>1.6326397390203451E-3</v>
          </cell>
        </row>
        <row r="46">
          <cell r="A46" t="str">
            <v>D8</v>
          </cell>
          <cell r="B46">
            <v>130.587927394389</v>
          </cell>
          <cell r="C46">
            <v>8.0700760539242827E-5</v>
          </cell>
          <cell r="D46">
            <v>1.316347734235099E-3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1.7716467052127499E-3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1.7866499932653599E-3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1.4452449448682219E-3</v>
          </cell>
        </row>
      </sheetData>
      <sheetData sheetId="34">
        <row r="2">
          <cell r="A2" t="str">
            <v>A1</v>
          </cell>
          <cell r="B2">
            <v>53.255530533749997</v>
          </cell>
          <cell r="C2">
            <v>4.8481054111524037E-5</v>
          </cell>
          <cell r="D2">
            <v>1.100265549138342E-3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9.5920128649360946E-4</v>
          </cell>
        </row>
        <row r="4">
          <cell r="A4" t="str">
            <v>C1</v>
          </cell>
          <cell r="B4">
            <v>68.315570752611094</v>
          </cell>
          <cell r="C4">
            <v>6.7324999855515244E-5</v>
          </cell>
          <cell r="D4">
            <v>2.10338555663702E-3</v>
          </cell>
        </row>
        <row r="5">
          <cell r="A5" t="str">
            <v>D1</v>
          </cell>
          <cell r="B5">
            <v>105.479246483583</v>
          </cell>
          <cell r="C5">
            <v>1.105176205589227E-4</v>
          </cell>
          <cell r="D5">
            <v>1.554283373306491E-3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1.5222352338858441E-3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9.5009630670274707E-4</v>
          </cell>
        </row>
        <row r="8">
          <cell r="A8" t="str">
            <v>F2</v>
          </cell>
          <cell r="B8">
            <v>89.899847538333304</v>
          </cell>
          <cell r="C8">
            <v>8.9954427682245155E-5</v>
          </cell>
          <cell r="D8">
            <v>2.0038171211788692E-3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2.7885389572284711E-3</v>
          </cell>
        </row>
        <row r="10">
          <cell r="A10" t="str">
            <v>D2</v>
          </cell>
          <cell r="B10">
            <v>39.6978832909722</v>
          </cell>
          <cell r="C10">
            <v>5.3152037471737832E-5</v>
          </cell>
          <cell r="D10">
            <v>2.6603177817591862E-3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1.1188098111218491E-3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5.9533408882274613E-4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9.8021241044271849E-4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1.5033224697514011E-3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1.326525798561024E-3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1.940012871642572E-3</v>
          </cell>
        </row>
        <row r="17">
          <cell r="A17" t="str">
            <v>D3</v>
          </cell>
          <cell r="B17">
            <v>99.946528202222197</v>
          </cell>
          <cell r="C17">
            <v>1.3317805267574819E-4</v>
          </cell>
          <cell r="D17">
            <v>2.3461290250056991E-3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1.325386387927798E-3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1.695924422349223E-3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1.7949020402218681E-3</v>
          </cell>
        </row>
        <row r="21">
          <cell r="A21" t="str">
            <v>E4</v>
          </cell>
          <cell r="B21">
            <v>106.48730017325001</v>
          </cell>
          <cell r="C21">
            <v>7.4689046624433849E-5</v>
          </cell>
          <cell r="D21">
            <v>1.511919746101754E-3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2.510058670610132E-3</v>
          </cell>
        </row>
        <row r="23">
          <cell r="A23" t="str">
            <v>C4</v>
          </cell>
          <cell r="B23">
            <v>51.241403326416702</v>
          </cell>
          <cell r="C23">
            <v>6.4491830050955517E-5</v>
          </cell>
          <cell r="D23">
            <v>2.172853960411141E-3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2.1413051238411639E-3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1.6835184996820661E-3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2.129393246899191E-3</v>
          </cell>
        </row>
        <row r="27">
          <cell r="A27" t="str">
            <v>B5</v>
          </cell>
          <cell r="B27">
            <v>111.498850101222</v>
          </cell>
          <cell r="C27">
            <v>1.0075308470009359E-4</v>
          </cell>
          <cell r="D27">
            <v>1.0307221173209309E-3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1.952105010002082E-3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1.628573057073709E-3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1.6822516284382191E-3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1.9976407491032288E-3</v>
          </cell>
        </row>
        <row r="32">
          <cell r="A32" t="str">
            <v>F6</v>
          </cell>
          <cell r="B32">
            <v>58.761847328583301</v>
          </cell>
          <cell r="C32">
            <v>9.6464699501929785E-5</v>
          </cell>
          <cell r="D32">
            <v>2.4654205027339498E-3</v>
          </cell>
        </row>
        <row r="33">
          <cell r="A33" t="str">
            <v>E6</v>
          </cell>
          <cell r="B33">
            <v>95.937015983999999</v>
          </cell>
          <cell r="C33">
            <v>6.8231102899824381E-5</v>
          </cell>
          <cell r="D33">
            <v>1.1448410966833371E-3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1.630978373596356E-3</v>
          </cell>
        </row>
        <row r="35">
          <cell r="A35" t="str">
            <v>C6</v>
          </cell>
          <cell r="B35">
            <v>75.334648735527793</v>
          </cell>
          <cell r="C35">
            <v>5.8265513158100667E-5</v>
          </cell>
          <cell r="D35">
            <v>1.814672774861635E-3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2.2070098041603462E-3</v>
          </cell>
        </row>
        <row r="37">
          <cell r="A37" t="str">
            <v>A6</v>
          </cell>
          <cell r="B37">
            <v>98.442248750111105</v>
          </cell>
          <cell r="C37">
            <v>9.4446303853893432E-5</v>
          </cell>
          <cell r="D37">
            <v>2.0888483218459409E-3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1.0810373338839829E-3</v>
          </cell>
        </row>
        <row r="39">
          <cell r="A39" t="str">
            <v>B7</v>
          </cell>
          <cell r="B39">
            <v>69.816546828277794</v>
          </cell>
          <cell r="C39">
            <v>6.930347887359968E-5</v>
          </cell>
          <cell r="D39">
            <v>1.7172828764978781E-3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2.224332879792327E-3</v>
          </cell>
        </row>
        <row r="41">
          <cell r="A41" t="str">
            <v>D7</v>
          </cell>
          <cell r="B41">
            <v>90.906399936222201</v>
          </cell>
          <cell r="C41">
            <v>9.2518588918042626E-5</v>
          </cell>
          <cell r="D41">
            <v>2.29392837098323E-3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1.56914785062597E-3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1.8541319104541131E-3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-9.2702976915425234E-4</v>
          </cell>
        </row>
        <row r="45">
          <cell r="A45" t="str">
            <v>E8</v>
          </cell>
          <cell r="B45">
            <v>60.2665041483056</v>
          </cell>
          <cell r="C45">
            <v>7.8676785805605214E-5</v>
          </cell>
          <cell r="D45">
            <v>1.4429311437861099E-3</v>
          </cell>
        </row>
        <row r="46">
          <cell r="A46" t="str">
            <v>D8</v>
          </cell>
          <cell r="B46">
            <v>85.879898921222207</v>
          </cell>
          <cell r="C46">
            <v>9.1810360429413085E-5</v>
          </cell>
          <cell r="D46">
            <v>2.2215353359858379E-3</v>
          </cell>
        </row>
        <row r="47">
          <cell r="A47" t="str">
            <v>C8</v>
          </cell>
          <cell r="B47">
            <v>90.906399936222201</v>
          </cell>
          <cell r="C47">
            <v>7.7752017497179809E-5</v>
          </cell>
          <cell r="D47">
            <v>3.205263541519167E-3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1.6674891320598089E-3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1.141384266993206E-3</v>
          </cell>
        </row>
      </sheetData>
      <sheetData sheetId="35"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1.2590160771852521E-3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1.125669017752583E-3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1.030283912574307E-3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1.450895556315387E-3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1.8847363655157181E-3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2.4175969793596868E-3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1.173927050620583E-3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1.2537590489001241E-3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1.313822099124704E-3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1.5088277415560641E-3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9.3860098186628331E-4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1.5261964231925141E-3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2.5336490758252768E-3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2.0497883990723809E-3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1.162443931492535E-3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1.0747395475649789E-3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2.1266743141575371E-3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1.9630191462424928E-3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1.7850677152596809E-3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3.0988075389238208E-3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7.1680696820147587E-4</v>
          </cell>
        </row>
        <row r="23">
          <cell r="A23" t="str">
            <v>C4</v>
          </cell>
          <cell r="B23">
            <v>72.824625900249998</v>
          </cell>
          <cell r="C23">
            <v>3.9482933527798323E-5</v>
          </cell>
          <cell r="D23">
            <v>1.247133164236426E-3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1.417606704292438E-3</v>
          </cell>
        </row>
        <row r="25">
          <cell r="A25" t="str">
            <v>A4</v>
          </cell>
          <cell r="B25">
            <v>110.99951414577799</v>
          </cell>
          <cell r="C25">
            <v>1.000744497998772E-4</v>
          </cell>
          <cell r="D25">
            <v>1.5570569498702821E-3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2.7572076600131212E-3</v>
          </cell>
        </row>
        <row r="27">
          <cell r="A27" t="str">
            <v>B5</v>
          </cell>
          <cell r="B27">
            <v>95.438958597055503</v>
          </cell>
          <cell r="C27">
            <v>1.1670402299451159E-4</v>
          </cell>
          <cell r="D27">
            <v>2.344907063925393E-3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1.297701479174468E-3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1.4621209041748571E-3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1.083359538525468E-3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1.6259161876146231E-3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1.258874138319572E-3</v>
          </cell>
        </row>
        <row r="33">
          <cell r="A33" t="str">
            <v>E6</v>
          </cell>
          <cell r="B33" t="str">
            <v>N/A</v>
          </cell>
          <cell r="C33" t="str">
            <v>N/A</v>
          </cell>
          <cell r="D33">
            <v>2.1818390609005221E-3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2.376315392852265E-3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1.6646191397983129E-3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1.036074941982975E-3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1.5314376080855601E-3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1.599796787335587E-3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1.424427145538753E-3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1.3036182582001181E-3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2.2665213447557509E-3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1.9542531887603181E-3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2.7074894707256911E-3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-2.7491952877241381E-4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1.5702390711291019E-3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1.944329679094092E-3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1.253172561528268E-3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1.788983351746126E-3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1.080313090382478E-3</v>
          </cell>
        </row>
      </sheetData>
      <sheetData sheetId="36">
        <row r="2">
          <cell r="A2" t="str">
            <v>A1</v>
          </cell>
          <cell r="B2">
            <v>90.910958264499996</v>
          </cell>
          <cell r="C2">
            <v>6.2730510177791009E-5</v>
          </cell>
          <cell r="D2">
            <v>1.6204990628136511E-3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1.6904056161239191E-3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1.5662694568014349E-3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6.8336225702577129E-4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1.2250104598340731E-3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2.1012298582341292E-3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1.386449659284625E-3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1.8407612517105339E-3</v>
          </cell>
        </row>
        <row r="10">
          <cell r="A10" t="str">
            <v>D2</v>
          </cell>
          <cell r="B10">
            <v>62.780713927138898</v>
          </cell>
          <cell r="C10">
            <v>7.5028752342430353E-5</v>
          </cell>
          <cell r="D10">
            <v>2.0596361204417322E-3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2.869268260658735E-3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1.5125458285605009E-3</v>
          </cell>
        </row>
        <row r="13">
          <cell r="A13" t="str">
            <v>A2</v>
          </cell>
          <cell r="B13">
            <v>83.877881083972198</v>
          </cell>
          <cell r="C13">
            <v>4.6824266681990487E-5</v>
          </cell>
          <cell r="D13">
            <v>1.649467765410475E-3</v>
          </cell>
        </row>
        <row r="14">
          <cell r="A14" t="str">
            <v>A3</v>
          </cell>
          <cell r="B14">
            <v>88.897798303527793</v>
          </cell>
          <cell r="C14">
            <v>6.5794230833813273E-5</v>
          </cell>
          <cell r="D14">
            <v>2.1906607447892122E-3</v>
          </cell>
        </row>
        <row r="15">
          <cell r="A15" t="str">
            <v>B3</v>
          </cell>
          <cell r="B15">
            <v>77.853164308222205</v>
          </cell>
          <cell r="C15">
            <v>9.2077661015622724E-5</v>
          </cell>
          <cell r="D15">
            <v>1.902951670873089E-3</v>
          </cell>
        </row>
        <row r="16">
          <cell r="A16" t="str">
            <v>C3</v>
          </cell>
          <cell r="B16">
            <v>10.5654584673056</v>
          </cell>
          <cell r="C16">
            <v>1.0914768295575771E-5</v>
          </cell>
          <cell r="D16">
            <v>1.847783048248698E-3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1.3104868773372339E-3</v>
          </cell>
        </row>
        <row r="18">
          <cell r="A18" t="str">
            <v>E3</v>
          </cell>
          <cell r="B18">
            <v>85.883941103111098</v>
          </cell>
          <cell r="C18">
            <v>7.1320352416413748E-5</v>
          </cell>
          <cell r="D18">
            <v>1.071363483248913E-3</v>
          </cell>
        </row>
        <row r="19">
          <cell r="A19" t="str">
            <v>F3</v>
          </cell>
          <cell r="B19">
            <v>69.319196484611098</v>
          </cell>
          <cell r="C19">
            <v>4.7735573588607143E-5</v>
          </cell>
          <cell r="D19">
            <v>2.2393417439709341E-3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1.5751552630863951E-3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2.185248180015933E-3</v>
          </cell>
        </row>
        <row r="22">
          <cell r="A22" t="str">
            <v>D4</v>
          </cell>
          <cell r="B22">
            <v>75.338211066</v>
          </cell>
          <cell r="C22">
            <v>7.8163977096235224E-5</v>
          </cell>
          <cell r="D22">
            <v>1.762307085157579E-3</v>
          </cell>
        </row>
        <row r="23">
          <cell r="A23" t="str">
            <v>C4</v>
          </cell>
          <cell r="B23">
            <v>84.880879838083303</v>
          </cell>
          <cell r="C23">
            <v>1.031864836682269E-4</v>
          </cell>
          <cell r="D23">
            <v>1.937133780802674E-3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8.7919601460489515E-4</v>
          </cell>
        </row>
        <row r="25">
          <cell r="A25" t="str">
            <v>A4</v>
          </cell>
          <cell r="B25">
            <v>57.761793026138903</v>
          </cell>
          <cell r="C25">
            <v>1.077873539222058E-4</v>
          </cell>
          <cell r="D25">
            <v>1.7767424221143469E-3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1.1081533329596041E-3</v>
          </cell>
        </row>
        <row r="27">
          <cell r="A27" t="str">
            <v>B5</v>
          </cell>
          <cell r="B27">
            <v>67.310621026472205</v>
          </cell>
          <cell r="C27">
            <v>5.2279448535137761E-5</v>
          </cell>
          <cell r="D27">
            <v>2.225675944456901E-3</v>
          </cell>
        </row>
        <row r="28">
          <cell r="A28" t="str">
            <v>C5</v>
          </cell>
          <cell r="B28" t="str">
            <v>N/A</v>
          </cell>
          <cell r="C28" t="str">
            <v>N/A</v>
          </cell>
          <cell r="D28">
            <v>1.960625125477729E-3</v>
          </cell>
        </row>
        <row r="29">
          <cell r="A29" t="str">
            <v>D5</v>
          </cell>
          <cell r="B29">
            <v>95.941492752416707</v>
          </cell>
          <cell r="C29">
            <v>6.9720314546656845E-5</v>
          </cell>
          <cell r="D29">
            <v>3.9812967883620187E-4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-4.3280225876721458E-6</v>
          </cell>
        </row>
        <row r="31">
          <cell r="A31" t="str">
            <v>F5</v>
          </cell>
          <cell r="B31">
            <v>68.3187556801944</v>
          </cell>
          <cell r="C31">
            <v>7.6400685441434135E-5</v>
          </cell>
          <cell r="D31">
            <v>1.6307057474513539E-3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6.9349522486715238E-4</v>
          </cell>
        </row>
        <row r="33">
          <cell r="A33" t="str">
            <v>E6</v>
          </cell>
          <cell r="B33">
            <v>89.400975180000003</v>
          </cell>
          <cell r="C33">
            <v>8.2850827303477306E-5</v>
          </cell>
          <cell r="D33">
            <v>1.412815505647142E-3</v>
          </cell>
        </row>
        <row r="34">
          <cell r="A34" t="str">
            <v>D6</v>
          </cell>
          <cell r="B34">
            <v>87.390374158111101</v>
          </cell>
          <cell r="C34">
            <v>1.015400014217205E-4</v>
          </cell>
          <cell r="D34">
            <v>1.7486529905645931E-3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2.296697604013243E-3</v>
          </cell>
        </row>
        <row r="36">
          <cell r="A36" t="str">
            <v>B6</v>
          </cell>
          <cell r="B36">
            <v>63.283814305777803</v>
          </cell>
          <cell r="C36">
            <v>7.4505737615044191E-5</v>
          </cell>
          <cell r="D36">
            <v>1.5977030442854399E-3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1.4537726789320539E-3</v>
          </cell>
        </row>
        <row r="38">
          <cell r="A38" t="str">
            <v>A7</v>
          </cell>
          <cell r="B38">
            <v>77.350006706583301</v>
          </cell>
          <cell r="C38">
            <v>8.5187053134485008E-5</v>
          </cell>
          <cell r="D38">
            <v>1.947207232167782E-3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1.1746428421497311E-3</v>
          </cell>
        </row>
        <row r="40">
          <cell r="A40" t="str">
            <v>C7</v>
          </cell>
          <cell r="B40">
            <v>77.853164308222205</v>
          </cell>
          <cell r="C40">
            <v>1.0205126782177459E-4</v>
          </cell>
          <cell r="D40">
            <v>2.1588960653895341E-3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8.9234542392339065E-4</v>
          </cell>
        </row>
        <row r="42">
          <cell r="A42" t="str">
            <v>E7</v>
          </cell>
          <cell r="B42">
            <v>138.62833801625001</v>
          </cell>
          <cell r="C42">
            <v>4.0987900311212171E-5</v>
          </cell>
          <cell r="D42">
            <v>1.7278817306655629E-3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9.9095942467757243E-4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4.7546221094403211E-4</v>
          </cell>
        </row>
        <row r="45">
          <cell r="A45" t="str">
            <v>E8</v>
          </cell>
          <cell r="B45">
            <v>73.328830391805596</v>
          </cell>
          <cell r="C45">
            <v>7.1778458291203397E-5</v>
          </cell>
          <cell r="D45">
            <v>1.6559354189817511E-3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2.1056965829841299E-3</v>
          </cell>
        </row>
        <row r="47">
          <cell r="A47" t="str">
            <v>C8</v>
          </cell>
          <cell r="B47">
            <v>59.767647921972198</v>
          </cell>
          <cell r="C47">
            <v>7.9583234378442666E-5</v>
          </cell>
          <cell r="D47">
            <v>2.199824928669979E-3</v>
          </cell>
        </row>
        <row r="48">
          <cell r="A48" t="str">
            <v>B8</v>
          </cell>
          <cell r="B48">
            <v>72.826676161750001</v>
          </cell>
          <cell r="C48">
            <v>5.9867282044906562E-5</v>
          </cell>
          <cell r="D48">
            <v>1.291980772541481E-3</v>
          </cell>
        </row>
        <row r="49">
          <cell r="A49" t="str">
            <v>A8</v>
          </cell>
          <cell r="B49">
            <v>25.629655602222201</v>
          </cell>
          <cell r="C49">
            <v>5.5149741356203481E-5</v>
          </cell>
          <cell r="D49">
            <v>2.5966151562002398E-3</v>
          </cell>
        </row>
      </sheetData>
      <sheetData sheetId="37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 t="str">
            <v>N/A</v>
          </cell>
          <cell r="C2" t="str">
            <v>N/A</v>
          </cell>
          <cell r="D2">
            <v>2.529842128044163E-3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2.196732290439912E-3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2.5789815134794709E-3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2.1977811284485788E-3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2.4441183271392071E-3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1.935060675326158E-3</v>
          </cell>
        </row>
        <row r="8">
          <cell r="A8" t="str">
            <v>F2</v>
          </cell>
          <cell r="B8">
            <v>66.299001024000006</v>
          </cell>
          <cell r="C8">
            <v>7.51616481016773E-5</v>
          </cell>
          <cell r="D8">
            <v>1.791766012904576E-3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2.79135788950586E-3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2.240594399106855E-3</v>
          </cell>
        </row>
        <row r="11">
          <cell r="A11" t="str">
            <v>C2</v>
          </cell>
          <cell r="B11" t="str">
            <v>N/A</v>
          </cell>
          <cell r="C11" t="str">
            <v>N/A</v>
          </cell>
          <cell r="D11">
            <v>1.6319993418608711E-3</v>
          </cell>
        </row>
        <row r="12">
          <cell r="A12" t="str">
            <v>B2</v>
          </cell>
          <cell r="B12">
            <v>24.630904372194401</v>
          </cell>
          <cell r="C12">
            <v>1.099566240118031E-4</v>
          </cell>
          <cell r="D12">
            <v>2.3801527767730638E-3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3.4851863960881982E-3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1.646264664593838E-3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2.8729075216883272E-3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4.7548935699932389E-3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1.673153277795332E-3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1.7287020453114711E-3</v>
          </cell>
        </row>
        <row r="19">
          <cell r="A19" t="str">
            <v>F3</v>
          </cell>
          <cell r="B19" t="str">
            <v>N/A</v>
          </cell>
          <cell r="C19" t="str">
            <v>N/A</v>
          </cell>
          <cell r="D19">
            <v>3.1552574561682402E-3</v>
          </cell>
        </row>
        <row r="20">
          <cell r="A20" t="str">
            <v>F4</v>
          </cell>
          <cell r="B20">
            <v>57.268741606944403</v>
          </cell>
          <cell r="C20">
            <v>9.4681406421176373E-5</v>
          </cell>
          <cell r="D20">
            <v>1.903130919665528E-3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2.3929325449619059E-3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2.1903650966352529E-3</v>
          </cell>
        </row>
        <row r="23">
          <cell r="A23" t="str">
            <v>C4</v>
          </cell>
          <cell r="B23">
            <v>49.225480555638903</v>
          </cell>
          <cell r="C23">
            <v>1.157517539978942E-4</v>
          </cell>
          <cell r="D23">
            <v>2.8133056656845889E-3</v>
          </cell>
        </row>
        <row r="24">
          <cell r="A24" t="str">
            <v>B4</v>
          </cell>
          <cell r="B24">
            <v>8.5528604817777794</v>
          </cell>
          <cell r="C24">
            <v>7.2821052481639151E-5</v>
          </cell>
          <cell r="D24">
            <v>3.151454092997932E-3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2.104379707147139E-3</v>
          </cell>
        </row>
        <row r="26">
          <cell r="A26" t="str">
            <v>A5</v>
          </cell>
          <cell r="B26">
            <v>61.275685920277802</v>
          </cell>
          <cell r="C26">
            <v>8.7533749005138365E-5</v>
          </cell>
          <cell r="D26">
            <v>2.1299740618483478E-3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3.6859604910918901E-3</v>
          </cell>
        </row>
        <row r="28">
          <cell r="A28" t="str">
            <v>C5</v>
          </cell>
          <cell r="B28">
            <v>36.184827427499997</v>
          </cell>
          <cell r="C28">
            <v>3.2682098937667347E-5</v>
          </cell>
          <cell r="D28">
            <v>2.4682674141337218E-3</v>
          </cell>
        </row>
        <row r="29">
          <cell r="A29" t="str">
            <v>D5</v>
          </cell>
          <cell r="B29">
            <v>22.115462422222201</v>
          </cell>
          <cell r="C29">
            <v>9.5405012921785941E-5</v>
          </cell>
          <cell r="D29">
            <v>2.157741637673368E-3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1.455792976812043E-3</v>
          </cell>
        </row>
        <row r="31">
          <cell r="A31" t="str">
            <v>F5</v>
          </cell>
          <cell r="B31" t="str">
            <v>N/A</v>
          </cell>
          <cell r="C31" t="str">
            <v>N/A</v>
          </cell>
          <cell r="D31">
            <v>2.2323429127386642E-3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1.6615007601093309E-3</v>
          </cell>
        </row>
        <row r="33">
          <cell r="A33" t="str">
            <v>E6</v>
          </cell>
          <cell r="B33">
            <v>45.218538440722199</v>
          </cell>
          <cell r="C33">
            <v>5.7527929175785447E-5</v>
          </cell>
          <cell r="D33">
            <v>2.4509112465988651E-3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2.2834287424604019E-3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1.7179802770422199E-3</v>
          </cell>
        </row>
        <row r="36">
          <cell r="A36" t="str">
            <v>B6</v>
          </cell>
          <cell r="B36" t="str">
            <v>N/A</v>
          </cell>
          <cell r="C36" t="str">
            <v>N/A</v>
          </cell>
          <cell r="D36">
            <v>1.509854524482254E-3</v>
          </cell>
        </row>
        <row r="37">
          <cell r="A37" t="str">
            <v>A6</v>
          </cell>
          <cell r="B37">
            <v>18.089081504999999</v>
          </cell>
          <cell r="C37">
            <v>1.5520463883083251E-4</v>
          </cell>
          <cell r="D37">
            <v>2.595047608144226E-3</v>
          </cell>
        </row>
        <row r="38">
          <cell r="A38" t="str">
            <v>A7</v>
          </cell>
          <cell r="B38" t="str">
            <v>N/A</v>
          </cell>
          <cell r="C38" t="str">
            <v>N/A</v>
          </cell>
          <cell r="D38">
            <v>1.2974071337858769E-3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2.3291709426033901E-3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2.3858359488749471E-3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1.9286179879771401E-3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1.4951806586544229E-3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2.0501286872552731E-3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-2.9201179847050619E-4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2.0294056559357798E-3</v>
          </cell>
        </row>
        <row r="46">
          <cell r="A46" t="str">
            <v>D8</v>
          </cell>
          <cell r="B46">
            <v>19.0945031663889</v>
          </cell>
          <cell r="C46">
            <v>2.7513576544972431E-5</v>
          </cell>
          <cell r="D46">
            <v>1.4359676570317951E-3</v>
          </cell>
        </row>
        <row r="47">
          <cell r="A47" t="str">
            <v>C8</v>
          </cell>
          <cell r="B47">
            <v>110.77453631613901</v>
          </cell>
          <cell r="C47">
            <v>4.3102982017602457E-5</v>
          </cell>
          <cell r="D47">
            <v>2.0581462145032011E-3</v>
          </cell>
        </row>
        <row r="48">
          <cell r="A48" t="str">
            <v>B8</v>
          </cell>
          <cell r="B48">
            <v>69.317845487305505</v>
          </cell>
          <cell r="C48">
            <v>5.1511215021147042E-5</v>
          </cell>
          <cell r="D48">
            <v>1.9913469440593001E-3</v>
          </cell>
        </row>
        <row r="49">
          <cell r="A49" t="str">
            <v>A8</v>
          </cell>
          <cell r="B49">
            <v>7.0446355167499997</v>
          </cell>
          <cell r="C49">
            <v>6.0418474896822872E-5</v>
          </cell>
          <cell r="D49">
            <v>4.5832693164431244E-3</v>
          </cell>
        </row>
      </sheetData>
      <sheetData sheetId="38">
        <row r="2">
          <cell r="B2">
            <v>91.934604486194402</v>
          </cell>
          <cell r="C2">
            <v>6.4017770917673862E-5</v>
          </cell>
          <cell r="D2">
            <v>1.1166528751257959E-3</v>
          </cell>
        </row>
        <row r="3">
          <cell r="B3">
            <v>79.370668257277799</v>
          </cell>
          <cell r="C3">
            <v>8.0176152313126222E-5</v>
          </cell>
          <cell r="D3">
            <v>1.780621177104823E-3</v>
          </cell>
        </row>
        <row r="4">
          <cell r="B4">
            <v>115.82031561366701</v>
          </cell>
          <cell r="C4">
            <v>5.3076778115823583E-5</v>
          </cell>
          <cell r="D4">
            <v>1.2498201232432531E-3</v>
          </cell>
        </row>
        <row r="5">
          <cell r="B5" t="str">
            <v>N/A</v>
          </cell>
          <cell r="C5" t="str">
            <v>N/A</v>
          </cell>
          <cell r="D5">
            <v>1.1483473822990161E-3</v>
          </cell>
        </row>
        <row r="6">
          <cell r="B6">
            <v>120.834237657389</v>
          </cell>
          <cell r="C6">
            <v>6.7312532689390057E-5</v>
          </cell>
          <cell r="D6">
            <v>9.7317223846167999E-4</v>
          </cell>
        </row>
        <row r="7">
          <cell r="B7">
            <v>112.306930663278</v>
          </cell>
          <cell r="C7">
            <v>1.068820860512241E-4</v>
          </cell>
          <cell r="D7">
            <v>1.5502335464831389E-3</v>
          </cell>
        </row>
        <row r="8">
          <cell r="B8">
            <v>126.362881983083</v>
          </cell>
          <cell r="C8">
            <v>9.5591333203318764E-5</v>
          </cell>
          <cell r="D8">
            <v>1.331920114998384E-3</v>
          </cell>
        </row>
        <row r="9">
          <cell r="B9">
            <v>76.354030533722195</v>
          </cell>
          <cell r="C9">
            <v>7.2412604153085128E-5</v>
          </cell>
          <cell r="D9">
            <v>1.52461858579111E-3</v>
          </cell>
        </row>
        <row r="10">
          <cell r="B10">
            <v>117.322734289306</v>
          </cell>
          <cell r="C10">
            <v>8.1233900190669659E-5</v>
          </cell>
          <cell r="D10">
            <v>1.3984028623022699E-3</v>
          </cell>
        </row>
        <row r="11">
          <cell r="B11" t="str">
            <v>N/A</v>
          </cell>
          <cell r="C11" t="str">
            <v>N/A</v>
          </cell>
          <cell r="D11">
            <v>1.159320591731723E-3</v>
          </cell>
        </row>
        <row r="12">
          <cell r="B12">
            <v>68.831237643250006</v>
          </cell>
          <cell r="C12">
            <v>5.9632370108454342E-5</v>
          </cell>
          <cell r="D12">
            <v>1.8784760960446391E-3</v>
          </cell>
        </row>
        <row r="13">
          <cell r="B13">
            <v>96.446417014444407</v>
          </cell>
          <cell r="C13">
            <v>4.2624756117051678E-5</v>
          </cell>
          <cell r="D13">
            <v>1.420601658138823E-3</v>
          </cell>
        </row>
        <row r="14">
          <cell r="B14">
            <v>127.368321791556</v>
          </cell>
          <cell r="C14">
            <v>6.9695274780592285E-5</v>
          </cell>
          <cell r="D14">
            <v>1.3556979376288861E-3</v>
          </cell>
        </row>
        <row r="15">
          <cell r="B15">
            <v>89.922025342222199</v>
          </cell>
          <cell r="C15">
            <v>7.2825098937653258E-5</v>
          </cell>
          <cell r="D15">
            <v>1.8081192384298121E-3</v>
          </cell>
        </row>
        <row r="16">
          <cell r="B16" t="str">
            <v>N/A</v>
          </cell>
          <cell r="C16" t="str">
            <v>N/A</v>
          </cell>
          <cell r="D16">
            <v>1.3228914911810549E-3</v>
          </cell>
        </row>
        <row r="17">
          <cell r="B17">
            <v>101.97776736797201</v>
          </cell>
          <cell r="C17">
            <v>5.5067534520955187E-5</v>
          </cell>
          <cell r="D17">
            <v>1.20454263328794E-3</v>
          </cell>
        </row>
        <row r="18">
          <cell r="B18" t="str">
            <v>N/A</v>
          </cell>
          <cell r="C18" t="str">
            <v>N/A</v>
          </cell>
          <cell r="D18">
            <v>7.9250944087909489E-4</v>
          </cell>
        </row>
        <row r="19">
          <cell r="B19">
            <v>49.736833804416698</v>
          </cell>
          <cell r="C19">
            <v>7.9400265547055596E-5</v>
          </cell>
          <cell r="D19">
            <v>2.4145014345635261E-3</v>
          </cell>
        </row>
        <row r="20">
          <cell r="B20">
            <v>74.344042629361098</v>
          </cell>
          <cell r="C20">
            <v>8.5820748979880071E-5</v>
          </cell>
          <cell r="D20">
            <v>1.6294535845706691E-3</v>
          </cell>
        </row>
        <row r="21">
          <cell r="B21">
            <v>83.386075348138903</v>
          </cell>
          <cell r="C21">
            <v>6.4493724737365899E-5</v>
          </cell>
          <cell r="D21">
            <v>1.60081192430805E-3</v>
          </cell>
        </row>
        <row r="22">
          <cell r="B22">
            <v>85.393155518722196</v>
          </cell>
          <cell r="C22">
            <v>5.5470236490579028E-5</v>
          </cell>
          <cell r="D22">
            <v>1.6117008516035129E-3</v>
          </cell>
        </row>
        <row r="23">
          <cell r="B23">
            <v>69.832036194750003</v>
          </cell>
          <cell r="C23">
            <v>3.9661374744523612E-5</v>
          </cell>
          <cell r="D23">
            <v>1.007653720870942E-3</v>
          </cell>
        </row>
        <row r="24">
          <cell r="B24">
            <v>113.813926731444</v>
          </cell>
          <cell r="C24">
            <v>6.9745450121816682E-5</v>
          </cell>
          <cell r="D24">
            <v>1.499492153306058E-3</v>
          </cell>
        </row>
        <row r="25">
          <cell r="B25">
            <v>85.393155518722196</v>
          </cell>
          <cell r="C25">
            <v>7.1492021030033495E-5</v>
          </cell>
          <cell r="D25">
            <v>1.9548517735033131E-3</v>
          </cell>
        </row>
        <row r="26">
          <cell r="B26">
            <v>100.970099305278</v>
          </cell>
          <cell r="C26">
            <v>6.9060325797176542E-5</v>
          </cell>
          <cell r="D26">
            <v>1.942980291656609E-3</v>
          </cell>
        </row>
        <row r="27">
          <cell r="B27" t="str">
            <v>N/A</v>
          </cell>
          <cell r="C27" t="str">
            <v>N/A</v>
          </cell>
          <cell r="D27">
            <v>2.153236000141679E-3</v>
          </cell>
        </row>
        <row r="28">
          <cell r="B28">
            <v>101.97776736797201</v>
          </cell>
          <cell r="C28">
            <v>7.7396359541372358E-5</v>
          </cell>
          <cell r="D28">
            <v>1.411139286665155E-3</v>
          </cell>
        </row>
        <row r="29">
          <cell r="B29">
            <v>83.888033041722196</v>
          </cell>
          <cell r="C29">
            <v>5.8575568120512339E-5</v>
          </cell>
          <cell r="D29">
            <v>1.7895316702259991E-3</v>
          </cell>
        </row>
        <row r="30">
          <cell r="B30">
            <v>117.322734289306</v>
          </cell>
          <cell r="C30">
            <v>5.6088996806734887E-5</v>
          </cell>
          <cell r="D30">
            <v>9.2303419055116804E-4</v>
          </cell>
        </row>
        <row r="31">
          <cell r="B31">
            <v>95.944774454750004</v>
          </cell>
          <cell r="C31">
            <v>6.8357903798175687E-5</v>
          </cell>
          <cell r="D31">
            <v>1.5619753728374991E-3</v>
          </cell>
        </row>
        <row r="32">
          <cell r="B32">
            <v>89.418329380027799</v>
          </cell>
          <cell r="C32">
            <v>6.1246745144303305E-5</v>
          </cell>
          <cell r="D32">
            <v>1.205846928972494E-3</v>
          </cell>
        </row>
        <row r="33">
          <cell r="B33">
            <v>81.381179506138906</v>
          </cell>
          <cell r="C33">
            <v>7.4280847200714273E-5</v>
          </cell>
          <cell r="D33">
            <v>1.542593387052918E-3</v>
          </cell>
        </row>
        <row r="34">
          <cell r="B34">
            <v>90.425507175694406</v>
          </cell>
          <cell r="C34">
            <v>6.9962214177942666E-5</v>
          </cell>
          <cell r="D34">
            <v>1.7918389743048629E-3</v>
          </cell>
        </row>
        <row r="35">
          <cell r="B35">
            <v>52.248303138861097</v>
          </cell>
          <cell r="C35">
            <v>7.0897644196161932E-5</v>
          </cell>
          <cell r="D35">
            <v>2.2271810369935661E-3</v>
          </cell>
        </row>
        <row r="36">
          <cell r="B36">
            <v>99.963659380027806</v>
          </cell>
          <cell r="C36">
            <v>7.010316231005273E-5</v>
          </cell>
          <cell r="D36">
            <v>1.400734809264821E-3</v>
          </cell>
        </row>
        <row r="37">
          <cell r="B37">
            <v>90.425507175694406</v>
          </cell>
          <cell r="C37">
            <v>6.7951920660249305E-5</v>
          </cell>
          <cell r="D37">
            <v>9.7017498703737336E-4</v>
          </cell>
        </row>
        <row r="38">
          <cell r="B38">
            <v>86.901172134000007</v>
          </cell>
          <cell r="C38">
            <v>9.3611556280235602E-5</v>
          </cell>
          <cell r="D38">
            <v>1.621214179678594E-3</v>
          </cell>
        </row>
        <row r="39">
          <cell r="B39">
            <v>122.342563135028</v>
          </cell>
          <cell r="C39">
            <v>5.9602060433055373E-5</v>
          </cell>
          <cell r="D39">
            <v>1.225023075018648E-3</v>
          </cell>
        </row>
        <row r="40">
          <cell r="B40">
            <v>94.442237742638895</v>
          </cell>
          <cell r="C40">
            <v>6.1414922959135285E-5</v>
          </cell>
          <cell r="D40">
            <v>1.338369742695142E-3</v>
          </cell>
        </row>
        <row r="41">
          <cell r="B41">
            <v>87.404057185444401</v>
          </cell>
          <cell r="C41">
            <v>3.8884089440119918E-5</v>
          </cell>
          <cell r="D41">
            <v>9.4367767763337853E-4</v>
          </cell>
        </row>
        <row r="42">
          <cell r="B42">
            <v>95.944774454750004</v>
          </cell>
          <cell r="C42">
            <v>6.4092574255893606E-5</v>
          </cell>
          <cell r="D42">
            <v>1.5957318663786251E-3</v>
          </cell>
        </row>
        <row r="43">
          <cell r="B43">
            <v>69.331448792861096</v>
          </cell>
          <cell r="C43">
            <v>1.011214625932408E-4</v>
          </cell>
          <cell r="D43">
            <v>2.034935669180944E-3</v>
          </cell>
        </row>
        <row r="44">
          <cell r="B44" t="str">
            <v>N/A</v>
          </cell>
          <cell r="C44" t="str">
            <v>N/A</v>
          </cell>
          <cell r="D44">
            <v>-2.195487623194302E-4</v>
          </cell>
        </row>
        <row r="45">
          <cell r="B45" t="str">
            <v>N/A</v>
          </cell>
          <cell r="C45" t="str">
            <v>N/A</v>
          </cell>
          <cell r="D45">
            <v>8.6648570259121205E-4</v>
          </cell>
        </row>
        <row r="46">
          <cell r="B46">
            <v>92.434948102361105</v>
          </cell>
          <cell r="C46">
            <v>7.4621098465153067E-5</v>
          </cell>
          <cell r="D46">
            <v>1.5214840532954939E-3</v>
          </cell>
        </row>
        <row r="47">
          <cell r="B47">
            <v>101.47344790197199</v>
          </cell>
          <cell r="C47">
            <v>8.0655190613331142E-5</v>
          </cell>
          <cell r="D47">
            <v>1.3383118280404971E-3</v>
          </cell>
        </row>
        <row r="48">
          <cell r="B48">
            <v>74.344042629361098</v>
          </cell>
          <cell r="C48">
            <v>4.2152572168597507E-5</v>
          </cell>
          <cell r="D48">
            <v>1.6332031089937721E-3</v>
          </cell>
        </row>
        <row r="49">
          <cell r="B49">
            <v>81.381179506138906</v>
          </cell>
          <cell r="C49">
            <v>6.7276776005578248E-5</v>
          </cell>
          <cell r="D49">
            <v>1.3527752669569831E-3</v>
          </cell>
        </row>
      </sheetData>
      <sheetData sheetId="39">
        <row r="2">
          <cell r="B2">
            <v>66.817818333749997</v>
          </cell>
          <cell r="C2">
            <v>6.801058610917509E-5</v>
          </cell>
          <cell r="D2">
            <v>1.659529133070312E-3</v>
          </cell>
        </row>
        <row r="3">
          <cell r="B3">
            <v>41.713370309027802</v>
          </cell>
          <cell r="C3">
            <v>7.4039457482359233E-5</v>
          </cell>
          <cell r="D3">
            <v>2.654075754080879E-3</v>
          </cell>
        </row>
        <row r="4">
          <cell r="B4">
            <v>26.1392422698056</v>
          </cell>
          <cell r="C4">
            <v>6.7993161786624067E-5</v>
          </cell>
          <cell r="D4">
            <v>2.3024394929437261E-3</v>
          </cell>
        </row>
        <row r="5">
          <cell r="B5">
            <v>78.368765826083305</v>
          </cell>
          <cell r="C5">
            <v>7.3656748944342336E-5</v>
          </cell>
          <cell r="D5">
            <v>1.667974965944935E-3</v>
          </cell>
        </row>
        <row r="6">
          <cell r="B6">
            <v>30.155642321638901</v>
          </cell>
          <cell r="C6">
            <v>5.8489433241548921E-5</v>
          </cell>
          <cell r="D6">
            <v>2.7749780357578602E-3</v>
          </cell>
        </row>
        <row r="7">
          <cell r="B7">
            <v>95.946942504611101</v>
          </cell>
          <cell r="C7">
            <v>6.0928358615633368E-5</v>
          </cell>
          <cell r="D7">
            <v>1.143975574605048E-3</v>
          </cell>
        </row>
        <row r="8">
          <cell r="B8">
            <v>75.853115497194395</v>
          </cell>
          <cell r="C8">
            <v>5.596677744473914E-5</v>
          </cell>
          <cell r="D8">
            <v>1.524264547087321E-3</v>
          </cell>
        </row>
        <row r="9">
          <cell r="B9">
            <v>63.297295117916697</v>
          </cell>
          <cell r="C9">
            <v>4.9941013921909607E-5</v>
          </cell>
          <cell r="D9">
            <v>1.3623500094065151E-3</v>
          </cell>
        </row>
        <row r="10">
          <cell r="B10">
            <v>48.734908868777801</v>
          </cell>
          <cell r="C10">
            <v>6.9044305941589308E-5</v>
          </cell>
          <cell r="D10">
            <v>1.920638717090647E-3</v>
          </cell>
        </row>
        <row r="11">
          <cell r="B11">
            <v>56.781189737694397</v>
          </cell>
          <cell r="C11">
            <v>6.8941263335741304E-5</v>
          </cell>
          <cell r="D11">
            <v>1.9292273789557929E-3</v>
          </cell>
        </row>
        <row r="12">
          <cell r="B12">
            <v>61.2892575641389</v>
          </cell>
          <cell r="C12">
            <v>5.8440796499731692E-5</v>
          </cell>
          <cell r="D12">
            <v>1.430163912268991E-3</v>
          </cell>
        </row>
        <row r="13">
          <cell r="B13">
            <v>79.372375327305505</v>
          </cell>
          <cell r="C13">
            <v>9.6372585359269199E-5</v>
          </cell>
          <cell r="D13">
            <v>2.0678211130643019E-3</v>
          </cell>
        </row>
        <row r="14">
          <cell r="B14">
            <v>65.306941673500006</v>
          </cell>
          <cell r="C14">
            <v>6.0671914936277683E-5</v>
          </cell>
          <cell r="D14">
            <v>1.6942410962552501E-3</v>
          </cell>
        </row>
        <row r="15">
          <cell r="B15">
            <v>33.175355391166697</v>
          </cell>
          <cell r="C15">
            <v>5.5771734844089067E-5</v>
          </cell>
          <cell r="D15">
            <v>1.524058045038322E-3</v>
          </cell>
        </row>
        <row r="16">
          <cell r="B16">
            <v>110.297261639806</v>
          </cell>
          <cell r="C16">
            <v>6.9356168269589985E-5</v>
          </cell>
          <cell r="D16">
            <v>1.276784552922952E-3</v>
          </cell>
        </row>
        <row r="17">
          <cell r="B17">
            <v>35.691575871222199</v>
          </cell>
          <cell r="C17">
            <v>6.6363022289976452E-5</v>
          </cell>
          <cell r="D17">
            <v>2.361731740268777E-3</v>
          </cell>
        </row>
        <row r="18">
          <cell r="B18">
            <v>40.707095644250003</v>
          </cell>
          <cell r="C18">
            <v>3.9779317529349243E-5</v>
          </cell>
          <cell r="D18">
            <v>2.0573515650813838E-3</v>
          </cell>
        </row>
        <row r="19">
          <cell r="B19">
            <v>56.781189737694397</v>
          </cell>
          <cell r="C19">
            <v>7.6977006853551775E-5</v>
          </cell>
          <cell r="D19">
            <v>2.1265761238958699E-3</v>
          </cell>
        </row>
        <row r="20">
          <cell r="B20">
            <v>48.233924331972197</v>
          </cell>
          <cell r="C20">
            <v>6.3302492397061165E-5</v>
          </cell>
          <cell r="D20">
            <v>2.062959624587842E-3</v>
          </cell>
        </row>
        <row r="21">
          <cell r="B21">
            <v>76.858385063166693</v>
          </cell>
          <cell r="C21">
            <v>5.4503246097180567E-5</v>
          </cell>
          <cell r="D21">
            <v>6.2214199819708542E-4</v>
          </cell>
        </row>
        <row r="22">
          <cell r="B22">
            <v>66.314018032944404</v>
          </cell>
          <cell r="C22">
            <v>7.5248463003701739E-5</v>
          </cell>
          <cell r="D22">
            <v>2.3736333528118678E-3</v>
          </cell>
        </row>
        <row r="23">
          <cell r="B23">
            <v>41.210003222138901</v>
          </cell>
          <cell r="C23">
            <v>6.6609178363011059E-5</v>
          </cell>
          <cell r="D23">
            <v>1.5296828137176259E-3</v>
          </cell>
        </row>
        <row r="24">
          <cell r="B24">
            <v>74.345634905416702</v>
          </cell>
          <cell r="C24">
            <v>6.0478456333699221E-5</v>
          </cell>
          <cell r="D24">
            <v>1.200693128252316E-3</v>
          </cell>
        </row>
        <row r="25">
          <cell r="B25">
            <v>56.276917530972199</v>
          </cell>
          <cell r="C25">
            <v>8.3313586129181425E-5</v>
          </cell>
          <cell r="D25">
            <v>2.0182475558519091E-3</v>
          </cell>
        </row>
        <row r="26">
          <cell r="B26">
            <v>47.2317115109444</v>
          </cell>
          <cell r="C26">
            <v>6.9006989638340646E-5</v>
          </cell>
          <cell r="D26">
            <v>1.879147792076325E-3</v>
          </cell>
        </row>
        <row r="27">
          <cell r="B27">
            <v>65.306941673500006</v>
          </cell>
          <cell r="C27">
            <v>5.9522071587241537E-5</v>
          </cell>
          <cell r="D27">
            <v>1.786116531736768E-3</v>
          </cell>
        </row>
        <row r="28">
          <cell r="B28">
            <v>124.862121539583</v>
          </cell>
          <cell r="C28">
            <v>9.2182721215900741E-5</v>
          </cell>
          <cell r="D28">
            <v>1.3946847317520821E-3</v>
          </cell>
        </row>
        <row r="29">
          <cell r="B29">
            <v>24.131184446583301</v>
          </cell>
          <cell r="C29">
            <v>5.711987626533779E-5</v>
          </cell>
          <cell r="D29">
            <v>2.56374722243892E-3</v>
          </cell>
        </row>
        <row r="30">
          <cell r="B30">
            <v>47.732713877249999</v>
          </cell>
          <cell r="C30">
            <v>6.0870742567193022E-5</v>
          </cell>
          <cell r="D30">
            <v>3.1859419730084488E-3</v>
          </cell>
        </row>
        <row r="31">
          <cell r="B31">
            <v>52.249636183805599</v>
          </cell>
          <cell r="C31">
            <v>6.0559113416073551E-5</v>
          </cell>
          <cell r="D31">
            <v>1.5435259360103339E-3</v>
          </cell>
        </row>
        <row r="32">
          <cell r="B32">
            <v>77.361588003305599</v>
          </cell>
          <cell r="C32">
            <v>6.9551528395791706E-5</v>
          </cell>
          <cell r="D32">
            <v>1.463801992487637E-3</v>
          </cell>
        </row>
        <row r="33">
          <cell r="B33">
            <v>16.584288467638899</v>
          </cell>
          <cell r="C33">
            <v>8.6247667613365879E-5</v>
          </cell>
          <cell r="D33">
            <v>3.3717884401172171E-3</v>
          </cell>
        </row>
        <row r="34">
          <cell r="B34">
            <v>42.217004151805597</v>
          </cell>
          <cell r="C34">
            <v>8.3233314161338756E-5</v>
          </cell>
          <cell r="D34">
            <v>2.38027744671284E-3</v>
          </cell>
        </row>
        <row r="35">
          <cell r="B35">
            <v>48.734908868777801</v>
          </cell>
          <cell r="C35">
            <v>5.9072356555208088E-5</v>
          </cell>
          <cell r="D35">
            <v>2.7687714126382098E-3</v>
          </cell>
        </row>
        <row r="36">
          <cell r="B36">
            <v>29.652705434000001</v>
          </cell>
          <cell r="C36">
            <v>6.6818236810137915E-5</v>
          </cell>
          <cell r="D36">
            <v>2.6032674739111358E-3</v>
          </cell>
        </row>
        <row r="37">
          <cell r="B37">
            <v>110.800507693361</v>
          </cell>
          <cell r="C37">
            <v>5.6640388292042291E-5</v>
          </cell>
          <cell r="D37">
            <v>1.207298821634226E-3</v>
          </cell>
        </row>
        <row r="38">
          <cell r="B38">
            <v>36.192228870138898</v>
          </cell>
          <cell r="C38">
            <v>7.5393013954998576E-5</v>
          </cell>
          <cell r="D38">
            <v>2.6187207532232509E-3</v>
          </cell>
        </row>
        <row r="39">
          <cell r="B39">
            <v>50.239754191611098</v>
          </cell>
          <cell r="C39">
            <v>4.4308147974067193E-5</v>
          </cell>
          <cell r="D39">
            <v>1.485358543354093E-3</v>
          </cell>
        </row>
        <row r="40">
          <cell r="B40">
            <v>44.227733240055599</v>
          </cell>
          <cell r="C40">
            <v>5.5056315358709662E-5</v>
          </cell>
          <cell r="D40">
            <v>1.4827041707262761E-3</v>
          </cell>
        </row>
        <row r="41">
          <cell r="B41">
            <v>74.345634905416702</v>
          </cell>
          <cell r="C41">
            <v>5.4437937340133612E-5</v>
          </cell>
          <cell r="D41">
            <v>1.270942494394475E-3</v>
          </cell>
        </row>
        <row r="42">
          <cell r="B42">
            <v>15.079214499055601</v>
          </cell>
          <cell r="C42">
            <v>6.312929319969377E-5</v>
          </cell>
          <cell r="D42">
            <v>3.4356698492752111E-3</v>
          </cell>
        </row>
        <row r="43">
          <cell r="B43">
            <v>73.341775918500005</v>
          </cell>
          <cell r="C43">
            <v>9.0851017058577696E-5</v>
          </cell>
          <cell r="D43">
            <v>1.808795387959477E-3</v>
          </cell>
        </row>
        <row r="44">
          <cell r="B44" t="str">
            <v>N/A</v>
          </cell>
          <cell r="C44" t="str">
            <v>N/A</v>
          </cell>
          <cell r="D44">
            <v>-2.8267130438989249E-4</v>
          </cell>
        </row>
        <row r="45">
          <cell r="B45">
            <v>42.217004151805597</v>
          </cell>
          <cell r="C45">
            <v>5.0055565287558727E-5</v>
          </cell>
          <cell r="D45">
            <v>2.3271136550479729E-3</v>
          </cell>
        </row>
        <row r="46">
          <cell r="B46">
            <v>39.701937453472198</v>
          </cell>
          <cell r="C46">
            <v>4.4378863522214313E-5</v>
          </cell>
          <cell r="D46">
            <v>2.032961464388677E-3</v>
          </cell>
        </row>
        <row r="47">
          <cell r="B47" t="str">
            <v>N/A</v>
          </cell>
          <cell r="C47" t="str">
            <v>N/A</v>
          </cell>
          <cell r="D47">
            <v>1.2949051235666921E-3</v>
          </cell>
        </row>
        <row r="48">
          <cell r="B48">
            <v>84.391599504611094</v>
          </cell>
          <cell r="C48">
            <v>5.7741846414854873E-5</v>
          </cell>
          <cell r="D48">
            <v>1.2447124698834371E-3</v>
          </cell>
        </row>
        <row r="49">
          <cell r="B49">
            <v>38.1961690065</v>
          </cell>
          <cell r="C49">
            <v>6.1892381463366059E-5</v>
          </cell>
          <cell r="D49">
            <v>2.172200109225531E-3</v>
          </cell>
        </row>
      </sheetData>
      <sheetData sheetId="40">
        <row r="2">
          <cell r="B2">
            <v>72.340115153638905</v>
          </cell>
          <cell r="C2">
            <v>6.6123170541994254E-5</v>
          </cell>
          <cell r="D2">
            <v>1.4234352700074129E-3</v>
          </cell>
        </row>
        <row r="3">
          <cell r="B3" t="str">
            <v>N/A</v>
          </cell>
          <cell r="C3" t="str">
            <v>N/A</v>
          </cell>
          <cell r="D3">
            <v>1.2796285562387459E-3</v>
          </cell>
        </row>
        <row r="4">
          <cell r="B4">
            <v>92.943738772222204</v>
          </cell>
          <cell r="C4">
            <v>9.2293048423144664E-5</v>
          </cell>
          <cell r="D4">
            <v>3.2852638860743971E-3</v>
          </cell>
        </row>
        <row r="5">
          <cell r="B5">
            <v>44.729627468472202</v>
          </cell>
          <cell r="C5">
            <v>7.470435152073294E-5</v>
          </cell>
          <cell r="D5">
            <v>2.0924165208460492E-3</v>
          </cell>
        </row>
        <row r="6">
          <cell r="B6">
            <v>80.383349901833299</v>
          </cell>
          <cell r="C6">
            <v>7.2014165425778848E-5</v>
          </cell>
          <cell r="D6">
            <v>7.80129288106983E-4</v>
          </cell>
        </row>
        <row r="7">
          <cell r="B7" t="str">
            <v>N/A</v>
          </cell>
          <cell r="C7" t="str">
            <v>N/A</v>
          </cell>
          <cell r="D7">
            <v>1.764551672095627E-3</v>
          </cell>
        </row>
        <row r="8">
          <cell r="B8">
            <v>48.235129808388898</v>
          </cell>
          <cell r="C8">
            <v>9.3771534968178352E-5</v>
          </cell>
          <cell r="D8">
            <v>2.2708146251901578E-3</v>
          </cell>
        </row>
        <row r="9">
          <cell r="B9" t="str">
            <v>N/A</v>
          </cell>
          <cell r="C9" t="str">
            <v>N/A</v>
          </cell>
          <cell r="D9">
            <v>8.4758723761166365E-4</v>
          </cell>
        </row>
        <row r="10">
          <cell r="B10">
            <v>90.933784831277805</v>
          </cell>
          <cell r="C10">
            <v>8.5043217161271515E-5</v>
          </cell>
          <cell r="D10">
            <v>1.5336114411305349E-3</v>
          </cell>
        </row>
        <row r="11">
          <cell r="B11" t="str">
            <v>N/A</v>
          </cell>
          <cell r="C11" t="str">
            <v>N/A</v>
          </cell>
          <cell r="D11">
            <v>1.080114422256886E-3</v>
          </cell>
        </row>
        <row r="12">
          <cell r="B12">
            <v>66.819437413472201</v>
          </cell>
          <cell r="C12">
            <v>6.7935434737049859E-5</v>
          </cell>
          <cell r="D12">
            <v>2.4469551372441919E-3</v>
          </cell>
        </row>
        <row r="13">
          <cell r="B13">
            <v>110.30012906375001</v>
          </cell>
          <cell r="C13">
            <v>5.114513715006876E-5</v>
          </cell>
          <cell r="D13">
            <v>1.8386445752014769E-3</v>
          </cell>
        </row>
        <row r="14">
          <cell r="B14" t="str">
            <v>N/A</v>
          </cell>
          <cell r="C14" t="str">
            <v>N/A</v>
          </cell>
          <cell r="D14">
            <v>1.654773541662229E-3</v>
          </cell>
        </row>
        <row r="15">
          <cell r="B15" t="str">
            <v>N/A</v>
          </cell>
          <cell r="C15" t="str">
            <v>N/A</v>
          </cell>
          <cell r="D15">
            <v>1.489048087798582E-3</v>
          </cell>
        </row>
        <row r="16">
          <cell r="B16" t="str">
            <v>N/A</v>
          </cell>
          <cell r="C16" t="str">
            <v>N/A</v>
          </cell>
          <cell r="D16">
            <v>1.4351681939624389E-3</v>
          </cell>
        </row>
        <row r="17">
          <cell r="B17">
            <v>82.889489995583304</v>
          </cell>
          <cell r="C17">
            <v>5.5291249213100111E-5</v>
          </cell>
          <cell r="D17">
            <v>1.2602104308508119E-3</v>
          </cell>
        </row>
        <row r="18">
          <cell r="B18" t="str">
            <v>N/A</v>
          </cell>
          <cell r="C18" t="str">
            <v>N/A</v>
          </cell>
          <cell r="D18">
            <v>1.4702588481113671E-3</v>
          </cell>
        </row>
        <row r="19">
          <cell r="B19">
            <v>70.335929603861103</v>
          </cell>
          <cell r="C19">
            <v>7.1978999786868197E-5</v>
          </cell>
          <cell r="D19">
            <v>1.822467117177031E-3</v>
          </cell>
        </row>
        <row r="20">
          <cell r="B20" t="str">
            <v>N/A</v>
          </cell>
          <cell r="C20" t="str">
            <v>N/A</v>
          </cell>
          <cell r="D20">
            <v>1.4435145496621809E-3</v>
          </cell>
        </row>
        <row r="21">
          <cell r="B21">
            <v>78.874609615527802</v>
          </cell>
          <cell r="C21">
            <v>7.6320268005297223E-5</v>
          </cell>
          <cell r="D21">
            <v>5.7805687889884267E-4</v>
          </cell>
        </row>
        <row r="22">
          <cell r="B22" t="str">
            <v>N/A</v>
          </cell>
          <cell r="C22" t="str">
            <v>N/A</v>
          </cell>
          <cell r="D22">
            <v>7.2477780331248686E-4</v>
          </cell>
        </row>
        <row r="23">
          <cell r="B23" t="str">
            <v>N/A</v>
          </cell>
          <cell r="C23" t="str">
            <v>N/A</v>
          </cell>
          <cell r="D23">
            <v>2.234149235837259E-3</v>
          </cell>
        </row>
        <row r="24">
          <cell r="B24" t="str">
            <v>N/A</v>
          </cell>
          <cell r="C24" t="str">
            <v>N/A</v>
          </cell>
          <cell r="D24">
            <v>2.4709202017513053E-4</v>
          </cell>
        </row>
        <row r="25">
          <cell r="B25">
            <v>93.4440985071667</v>
          </cell>
          <cell r="C25">
            <v>8.747240293543299E-5</v>
          </cell>
          <cell r="D25">
            <v>1.2923391688384679E-3</v>
          </cell>
        </row>
        <row r="26">
          <cell r="B26">
            <v>74.347671462138905</v>
          </cell>
          <cell r="C26">
            <v>6.657312190312384E-5</v>
          </cell>
          <cell r="D26">
            <v>9.5567326433401972E-4</v>
          </cell>
        </row>
        <row r="27">
          <cell r="B27">
            <v>82.387951399027799</v>
          </cell>
          <cell r="C27">
            <v>8.0005832247328687E-5</v>
          </cell>
          <cell r="D27">
            <v>1.215759484434627E-3</v>
          </cell>
        </row>
        <row r="28">
          <cell r="B28" t="str">
            <v>N/A</v>
          </cell>
          <cell r="C28" t="str">
            <v>N/A</v>
          </cell>
          <cell r="D28">
            <v>1.405721460449985E-3</v>
          </cell>
        </row>
        <row r="29">
          <cell r="B29">
            <v>112.31256274708301</v>
          </cell>
          <cell r="C29">
            <v>6.3690416103293702E-5</v>
          </cell>
          <cell r="D29">
            <v>1.165097484873843E-3</v>
          </cell>
        </row>
        <row r="30">
          <cell r="B30">
            <v>56.278469246722203</v>
          </cell>
          <cell r="C30">
            <v>8.9064639276892937E-5</v>
          </cell>
          <cell r="D30">
            <v>1.948018909590435E-3</v>
          </cell>
        </row>
        <row r="31">
          <cell r="B31">
            <v>57.283134771555602</v>
          </cell>
          <cell r="C31">
            <v>7.0422159328491167E-5</v>
          </cell>
          <cell r="D31">
            <v>1.6204384802685141E-3</v>
          </cell>
        </row>
        <row r="32">
          <cell r="B32">
            <v>68.330644423277803</v>
          </cell>
          <cell r="C32">
            <v>6.5550445710600149E-5</v>
          </cell>
          <cell r="D32">
            <v>8.3743015561206328E-4</v>
          </cell>
        </row>
        <row r="33">
          <cell r="B33" t="str">
            <v>N/A</v>
          </cell>
          <cell r="C33" t="str">
            <v>N/A</v>
          </cell>
          <cell r="D33">
            <v>1.757046159148128E-3</v>
          </cell>
        </row>
        <row r="34">
          <cell r="B34">
            <v>81.3851715179444</v>
          </cell>
          <cell r="C34">
            <v>7.7461565285044871E-5</v>
          </cell>
          <cell r="D34">
            <v>1.291494808383517E-3</v>
          </cell>
        </row>
        <row r="35">
          <cell r="B35">
            <v>65.811963323527806</v>
          </cell>
          <cell r="C35">
            <v>6.9234228571115683E-5</v>
          </cell>
          <cell r="D35">
            <v>1.2733701655365231E-3</v>
          </cell>
        </row>
        <row r="36">
          <cell r="B36">
            <v>78.370722414527805</v>
          </cell>
          <cell r="C36">
            <v>6.6551866556043929E-5</v>
          </cell>
          <cell r="D36">
            <v>2.0846034070225818E-3</v>
          </cell>
        </row>
        <row r="37">
          <cell r="B37">
            <v>77.867164115194399</v>
          </cell>
          <cell r="C37">
            <v>6.7193143135869997E-5</v>
          </cell>
          <cell r="D37">
            <v>1.2330760232751241E-3</v>
          </cell>
        </row>
        <row r="38">
          <cell r="B38" t="str">
            <v>N/A</v>
          </cell>
          <cell r="C38" t="str">
            <v>N/A</v>
          </cell>
          <cell r="D38">
            <v>1.5199334186635229E-3</v>
          </cell>
        </row>
        <row r="39">
          <cell r="B39">
            <v>61.2907790868056</v>
          </cell>
          <cell r="C39">
            <v>7.4323617582269937E-5</v>
          </cell>
          <cell r="D39">
            <v>1.6078958983701799E-3</v>
          </cell>
        </row>
        <row r="40">
          <cell r="B40">
            <v>52.250869404249997</v>
          </cell>
          <cell r="C40">
            <v>7.6471732487399206E-5</v>
          </cell>
          <cell r="D40">
            <v>1.396034923972986E-3</v>
          </cell>
        </row>
        <row r="41">
          <cell r="B41" t="str">
            <v>N/A</v>
          </cell>
          <cell r="C41" t="str">
            <v>N/A</v>
          </cell>
          <cell r="D41">
            <v>1.1801765525598501E-3</v>
          </cell>
        </row>
        <row r="42">
          <cell r="B42" t="str">
            <v>N/A</v>
          </cell>
          <cell r="C42" t="str">
            <v>N/A</v>
          </cell>
          <cell r="D42">
            <v>1.124933398171374E-3</v>
          </cell>
        </row>
        <row r="43">
          <cell r="B43">
            <v>71.838914261527805</v>
          </cell>
          <cell r="C43">
            <v>6.4826637123940498E-5</v>
          </cell>
          <cell r="D43">
            <v>1.843225158893033E-3</v>
          </cell>
        </row>
        <row r="44">
          <cell r="B44" t="str">
            <v>N/A</v>
          </cell>
          <cell r="C44" t="str">
            <v>N/A</v>
          </cell>
          <cell r="D44">
            <v>-1.7404561559783891E-5</v>
          </cell>
        </row>
        <row r="45">
          <cell r="B45">
            <v>64.806137457472204</v>
          </cell>
          <cell r="C45">
            <v>5.4635173831348792E-5</v>
          </cell>
          <cell r="D45">
            <v>3.0957860612313348E-3</v>
          </cell>
        </row>
        <row r="46">
          <cell r="B46">
            <v>62.796719390861099</v>
          </cell>
          <cell r="C46">
            <v>8.1441749173710408E-5</v>
          </cell>
          <cell r="D46">
            <v>2.0072194146508382E-3</v>
          </cell>
        </row>
        <row r="47">
          <cell r="B47" t="str">
            <v>N/A</v>
          </cell>
          <cell r="C47" t="str">
            <v>N/A</v>
          </cell>
          <cell r="D47">
            <v>1.1084874114848039E-3</v>
          </cell>
        </row>
        <row r="48">
          <cell r="B48">
            <v>75.352968007194406</v>
          </cell>
          <cell r="C48">
            <v>5.8969749979026728E-5</v>
          </cell>
          <cell r="D48">
            <v>9.5034269935002588E-4</v>
          </cell>
        </row>
        <row r="49">
          <cell r="B49" t="str">
            <v>N/A</v>
          </cell>
          <cell r="C49" t="str">
            <v>N/A</v>
          </cell>
          <cell r="D49">
            <v>1.626956060710045E-3</v>
          </cell>
        </row>
      </sheetData>
      <sheetData sheetId="41">
        <row r="2">
          <cell r="B2" t="str">
            <v>N/A</v>
          </cell>
          <cell r="C2" t="str">
            <v>N/A</v>
          </cell>
          <cell r="D2">
            <v>2.1040199830298341E-3</v>
          </cell>
        </row>
        <row r="3">
          <cell r="B3" t="str">
            <v>N/A</v>
          </cell>
          <cell r="C3" t="str">
            <v>N/A</v>
          </cell>
          <cell r="D3">
            <v>9.1392908870128618E-4</v>
          </cell>
        </row>
        <row r="4">
          <cell r="B4" t="str">
            <v>N/A</v>
          </cell>
          <cell r="C4" t="str">
            <v>N/A</v>
          </cell>
          <cell r="D4">
            <v>1.8496460613109059E-3</v>
          </cell>
        </row>
        <row r="5">
          <cell r="B5" t="str">
            <v>N/A</v>
          </cell>
          <cell r="C5" t="str">
            <v>N/A</v>
          </cell>
          <cell r="D5">
            <v>1.2434331900610439E-3</v>
          </cell>
        </row>
        <row r="6">
          <cell r="B6" t="str">
            <v>N/A</v>
          </cell>
          <cell r="C6" t="str">
            <v>N/A</v>
          </cell>
          <cell r="D6">
            <v>1.594061788049748E-3</v>
          </cell>
        </row>
        <row r="7">
          <cell r="B7" t="str">
            <v>N/A</v>
          </cell>
          <cell r="C7" t="str">
            <v>N/A</v>
          </cell>
          <cell r="D7">
            <v>1.7317177627104419E-3</v>
          </cell>
        </row>
        <row r="8">
          <cell r="B8">
            <v>91.440707108972205</v>
          </cell>
          <cell r="C8">
            <v>5.6567231810361673E-5</v>
          </cell>
          <cell r="D8">
            <v>1.860353481799416E-3</v>
          </cell>
        </row>
        <row r="9">
          <cell r="B9" t="str">
            <v>N/A</v>
          </cell>
          <cell r="C9" t="str">
            <v>N/A</v>
          </cell>
          <cell r="D9">
            <v>1.270777432344282E-3</v>
          </cell>
        </row>
        <row r="10">
          <cell r="B10" t="str">
            <v>N/A</v>
          </cell>
          <cell r="C10" t="str">
            <v>N/A</v>
          </cell>
          <cell r="D10">
            <v>1.042724346650813E-3</v>
          </cell>
        </row>
        <row r="11">
          <cell r="B11" t="str">
            <v>N/A</v>
          </cell>
          <cell r="C11" t="str">
            <v>N/A</v>
          </cell>
          <cell r="D11">
            <v>8.915896262592023E-4</v>
          </cell>
        </row>
        <row r="12">
          <cell r="B12" t="str">
            <v>N/A</v>
          </cell>
          <cell r="C12" t="str">
            <v>N/A</v>
          </cell>
          <cell r="D12">
            <v>1.7779179849980111E-3</v>
          </cell>
        </row>
        <row r="13">
          <cell r="B13" t="str">
            <v>N/A</v>
          </cell>
          <cell r="C13" t="str">
            <v>N/A</v>
          </cell>
          <cell r="D13">
            <v>8.9159949250903179E-4</v>
          </cell>
        </row>
        <row r="14">
          <cell r="B14" t="str">
            <v>N/A</v>
          </cell>
          <cell r="C14" t="str">
            <v>N/A</v>
          </cell>
          <cell r="D14">
            <v>1.2206007408259751E-3</v>
          </cell>
        </row>
        <row r="15">
          <cell r="B15" t="str">
            <v>N/A</v>
          </cell>
          <cell r="C15" t="str">
            <v>N/A</v>
          </cell>
          <cell r="D15">
            <v>1.5446773264317991E-3</v>
          </cell>
        </row>
        <row r="16">
          <cell r="B16" t="str">
            <v>N/A</v>
          </cell>
          <cell r="C16" t="str">
            <v>N/A</v>
          </cell>
          <cell r="D16">
            <v>1.899803175219797E-3</v>
          </cell>
        </row>
        <row r="17">
          <cell r="B17" t="str">
            <v>N/A</v>
          </cell>
          <cell r="C17" t="str">
            <v>N/A</v>
          </cell>
          <cell r="D17">
            <v>1.228516473730411E-3</v>
          </cell>
        </row>
        <row r="18">
          <cell r="B18" t="str">
            <v>N/A</v>
          </cell>
          <cell r="C18" t="str">
            <v>N/A</v>
          </cell>
          <cell r="D18">
            <v>1.5403971854549591E-3</v>
          </cell>
        </row>
        <row r="19">
          <cell r="B19" t="str">
            <v>N/A</v>
          </cell>
          <cell r="C19" t="str">
            <v>N/A</v>
          </cell>
          <cell r="D19">
            <v>1.923147621405283E-3</v>
          </cell>
        </row>
        <row r="20">
          <cell r="B20" t="str">
            <v>N/A</v>
          </cell>
          <cell r="C20" t="str">
            <v>N/A</v>
          </cell>
          <cell r="D20">
            <v>8.7911071480566681E-4</v>
          </cell>
        </row>
        <row r="21">
          <cell r="B21" t="str">
            <v>N/A</v>
          </cell>
          <cell r="C21" t="str">
            <v>N/A</v>
          </cell>
          <cell r="D21">
            <v>1.464067474597139E-3</v>
          </cell>
        </row>
        <row r="22">
          <cell r="B22" t="str">
            <v>N/A</v>
          </cell>
          <cell r="C22" t="str">
            <v>N/A</v>
          </cell>
          <cell r="D22">
            <v>6.5644111775028545E-4</v>
          </cell>
        </row>
        <row r="23">
          <cell r="B23" t="str">
            <v>N/A</v>
          </cell>
          <cell r="C23" t="str">
            <v>N/A</v>
          </cell>
          <cell r="D23">
            <v>8.1698468826001971E-4</v>
          </cell>
        </row>
        <row r="24">
          <cell r="B24" t="str">
            <v>N/A</v>
          </cell>
          <cell r="C24" t="str">
            <v>N/A</v>
          </cell>
          <cell r="D24">
            <v>8.1388699254553566E-4</v>
          </cell>
        </row>
        <row r="25">
          <cell r="B25" t="str">
            <v>N/A</v>
          </cell>
          <cell r="C25" t="str">
            <v>N/A</v>
          </cell>
          <cell r="D25">
            <v>4.3868241440392998E-4</v>
          </cell>
        </row>
        <row r="26">
          <cell r="B26">
            <v>67.828425607833296</v>
          </cell>
          <cell r="C26">
            <v>5.9132329169869851E-5</v>
          </cell>
          <cell r="D26">
            <v>1.650934563869285E-3</v>
          </cell>
        </row>
        <row r="27">
          <cell r="B27" t="str">
            <v>N/A</v>
          </cell>
          <cell r="C27" t="str">
            <v>N/A</v>
          </cell>
          <cell r="D27">
            <v>1.1516108970026711E-3</v>
          </cell>
        </row>
        <row r="28">
          <cell r="B28" t="str">
            <v>N/A</v>
          </cell>
          <cell r="C28" t="str">
            <v>N/A</v>
          </cell>
          <cell r="D28">
            <v>1.9415272028973131E-3</v>
          </cell>
        </row>
        <row r="29">
          <cell r="B29" t="str">
            <v>N/A</v>
          </cell>
          <cell r="C29" t="str">
            <v>N/A</v>
          </cell>
          <cell r="D29">
            <v>8.9665785417412393E-4</v>
          </cell>
        </row>
        <row r="30">
          <cell r="B30">
            <v>89.425093567694404</v>
          </cell>
          <cell r="C30">
            <v>8.6023544870818819E-5</v>
          </cell>
          <cell r="D30">
            <v>1.9319755769199381E-3</v>
          </cell>
        </row>
        <row r="31">
          <cell r="B31" t="str">
            <v>N/A</v>
          </cell>
          <cell r="C31" t="str">
            <v>N/A</v>
          </cell>
          <cell r="D31">
            <v>1.1491875173014719E-3</v>
          </cell>
        </row>
        <row r="32">
          <cell r="B32" t="str">
            <v>N/A</v>
          </cell>
          <cell r="C32" t="str">
            <v>N/A</v>
          </cell>
          <cell r="D32">
            <v>1.1872574386503881E-3</v>
          </cell>
        </row>
        <row r="33">
          <cell r="B33" t="str">
            <v>N/A</v>
          </cell>
          <cell r="C33" t="str">
            <v>N/A</v>
          </cell>
          <cell r="D33">
            <v>1.7271224475084921E-3</v>
          </cell>
        </row>
        <row r="34">
          <cell r="B34" t="str">
            <v>N/A</v>
          </cell>
          <cell r="C34" t="str">
            <v>N/A</v>
          </cell>
          <cell r="D34">
            <v>1.5794642293137709E-3</v>
          </cell>
        </row>
        <row r="35">
          <cell r="B35">
            <v>100.47465143891699</v>
          </cell>
          <cell r="C35">
            <v>5.4987856342971862E-5</v>
          </cell>
          <cell r="D35">
            <v>1.4679246666781381E-3</v>
          </cell>
        </row>
        <row r="36">
          <cell r="B36" t="str">
            <v>N/A</v>
          </cell>
          <cell r="C36" t="str">
            <v>N/A</v>
          </cell>
          <cell r="D36">
            <v>1.1033662611674309E-3</v>
          </cell>
        </row>
        <row r="37">
          <cell r="B37" t="str">
            <v>N/A</v>
          </cell>
          <cell r="C37" t="str">
            <v>N/A</v>
          </cell>
          <cell r="D37">
            <v>2.2014908013894552E-3</v>
          </cell>
        </row>
        <row r="38">
          <cell r="B38" t="str">
            <v>N/A</v>
          </cell>
          <cell r="C38" t="str">
            <v>N/A</v>
          </cell>
          <cell r="D38">
            <v>1.5880554330924351E-3</v>
          </cell>
        </row>
        <row r="39">
          <cell r="B39" t="str">
            <v>N/A</v>
          </cell>
          <cell r="C39" t="str">
            <v>N/A</v>
          </cell>
          <cell r="D39">
            <v>1.768264337440967E-3</v>
          </cell>
        </row>
        <row r="40">
          <cell r="B40" t="str">
            <v>N/A</v>
          </cell>
          <cell r="C40" t="str">
            <v>N/A</v>
          </cell>
          <cell r="D40">
            <v>9.7792371385944802E-4</v>
          </cell>
        </row>
        <row r="41">
          <cell r="B41" t="str">
            <v>N/A</v>
          </cell>
          <cell r="C41" t="str">
            <v>N/A</v>
          </cell>
          <cell r="D41">
            <v>1.2964159069641351E-3</v>
          </cell>
        </row>
        <row r="42">
          <cell r="B42" t="str">
            <v>N/A</v>
          </cell>
          <cell r="C42" t="str">
            <v>N/A</v>
          </cell>
          <cell r="D42">
            <v>1.166968357394201E-3</v>
          </cell>
        </row>
        <row r="43">
          <cell r="B43" t="str">
            <v>N/A</v>
          </cell>
          <cell r="C43" t="str">
            <v>N/A</v>
          </cell>
          <cell r="D43">
            <v>7.0292408968733748E-4</v>
          </cell>
        </row>
        <row r="44">
          <cell r="B44" t="str">
            <v>N/A</v>
          </cell>
          <cell r="C44" t="str">
            <v>N/A</v>
          </cell>
          <cell r="D44">
            <v>-2.4639380054431381E-4</v>
          </cell>
        </row>
        <row r="45">
          <cell r="B45" t="str">
            <v>N/A</v>
          </cell>
          <cell r="C45" t="str">
            <v>N/A</v>
          </cell>
          <cell r="D45">
            <v>1.6510512695139281E-3</v>
          </cell>
        </row>
        <row r="46">
          <cell r="B46" t="str">
            <v>N/A</v>
          </cell>
          <cell r="C46" t="str">
            <v>N/A</v>
          </cell>
          <cell r="D46">
            <v>1.5508040793178E-3</v>
          </cell>
        </row>
        <row r="47">
          <cell r="B47" t="str">
            <v>N/A</v>
          </cell>
          <cell r="C47" t="str">
            <v>N/A</v>
          </cell>
          <cell r="D47">
            <v>7.5366597813783932E-4</v>
          </cell>
        </row>
        <row r="48">
          <cell r="B48" t="str">
            <v>N/A</v>
          </cell>
          <cell r="C48" t="str">
            <v>N/A</v>
          </cell>
          <cell r="D48">
            <v>1.3388762680817509E-3</v>
          </cell>
        </row>
        <row r="49">
          <cell r="B49" t="str">
            <v>N/A</v>
          </cell>
          <cell r="C49" t="str">
            <v>N/A</v>
          </cell>
          <cell r="D49">
            <v>8.9584122952910197E-4</v>
          </cell>
        </row>
      </sheetData>
      <sheetData sheetId="42">
        <row r="2">
          <cell r="B2">
            <v>103.780283964806</v>
          </cell>
          <cell r="C2">
            <v>5.4397683945308308E-5</v>
          </cell>
          <cell r="D2">
            <v>1.5318528049780001E-3</v>
          </cell>
        </row>
        <row r="3">
          <cell r="B3" t="str">
            <v>N/A</v>
          </cell>
          <cell r="C3" t="str">
            <v>N/A</v>
          </cell>
          <cell r="D3">
            <v>1.201321105656858E-3</v>
          </cell>
        </row>
        <row r="4">
          <cell r="B4" t="str">
            <v>N/A</v>
          </cell>
          <cell r="C4" t="str">
            <v>N/A</v>
          </cell>
          <cell r="D4">
            <v>2.1047295687161749E-3</v>
          </cell>
        </row>
        <row r="5">
          <cell r="B5" t="str">
            <v>N/A</v>
          </cell>
          <cell r="C5" t="str">
            <v>N/A</v>
          </cell>
          <cell r="D5">
            <v>1.580429197136655E-3</v>
          </cell>
        </row>
        <row r="6">
          <cell r="B6" t="str">
            <v>N/A</v>
          </cell>
          <cell r="C6" t="str">
            <v>N/A</v>
          </cell>
          <cell r="D6">
            <v>1.5394366333782131E-3</v>
          </cell>
        </row>
        <row r="7">
          <cell r="B7" t="str">
            <v>N/A</v>
          </cell>
          <cell r="C7" t="str">
            <v>N/A</v>
          </cell>
          <cell r="D7">
            <v>1.452751147392582E-3</v>
          </cell>
        </row>
        <row r="8">
          <cell r="B8" t="str">
            <v>N/A</v>
          </cell>
          <cell r="C8" t="str">
            <v>N/A</v>
          </cell>
          <cell r="D8">
            <v>1.9766967694027802E-3</v>
          </cell>
        </row>
        <row r="9">
          <cell r="B9" t="str">
            <v>N/A</v>
          </cell>
          <cell r="C9" t="str">
            <v>N/A</v>
          </cell>
          <cell r="D9">
            <v>9.847954264471995E-4</v>
          </cell>
        </row>
        <row r="10">
          <cell r="B10" t="str">
            <v>N/A</v>
          </cell>
          <cell r="C10" t="str">
            <v>N/A</v>
          </cell>
          <cell r="D10">
            <v>1.4537289275926161E-3</v>
          </cell>
        </row>
        <row r="11">
          <cell r="B11">
            <v>100.47659706316701</v>
          </cell>
          <cell r="C11">
            <v>7.0985985733884707E-5</v>
          </cell>
          <cell r="D11">
            <v>2.0927994479061568E-3</v>
          </cell>
        </row>
        <row r="12">
          <cell r="B12" t="str">
            <v>N/A</v>
          </cell>
          <cell r="C12" t="str">
            <v>N/A</v>
          </cell>
          <cell r="D12">
            <v>1.4462920582698829E-3</v>
          </cell>
        </row>
        <row r="13">
          <cell r="B13" t="str">
            <v>N/A</v>
          </cell>
          <cell r="C13" t="str">
            <v>N/A</v>
          </cell>
          <cell r="D13">
            <v>1.6466274622486559E-3</v>
          </cell>
        </row>
        <row r="14">
          <cell r="B14">
            <v>133.90514409322199</v>
          </cell>
          <cell r="C14">
            <v>1.148028328090407E-4</v>
          </cell>
          <cell r="D14">
            <v>8.8092853606281329E-4</v>
          </cell>
        </row>
        <row r="15">
          <cell r="B15" t="str">
            <v>N/A</v>
          </cell>
          <cell r="C15" t="str">
            <v>N/A</v>
          </cell>
          <cell r="D15">
            <v>1.9884886425609641E-3</v>
          </cell>
        </row>
        <row r="16">
          <cell r="B16" t="str">
            <v>N/A</v>
          </cell>
          <cell r="C16" t="str">
            <v>N/A</v>
          </cell>
          <cell r="D16">
            <v>1.723077650490511E-3</v>
          </cell>
        </row>
        <row r="17">
          <cell r="B17" t="str">
            <v>N/A</v>
          </cell>
          <cell r="C17" t="str">
            <v>N/A</v>
          </cell>
          <cell r="D17">
            <v>1.8040282801399599E-3</v>
          </cell>
        </row>
        <row r="18">
          <cell r="B18" t="str">
            <v>N/A</v>
          </cell>
          <cell r="C18" t="str">
            <v>N/A</v>
          </cell>
          <cell r="D18">
            <v>1.609935366020261E-3</v>
          </cell>
        </row>
        <row r="19">
          <cell r="B19" t="str">
            <v>N/A</v>
          </cell>
          <cell r="C19" t="str">
            <v>N/A</v>
          </cell>
          <cell r="D19">
            <v>2.090672459435121E-3</v>
          </cell>
        </row>
        <row r="20">
          <cell r="B20" t="str">
            <v>N/A</v>
          </cell>
          <cell r="C20" t="str">
            <v>N/A</v>
          </cell>
          <cell r="D20">
            <v>2.2937636496319822E-3</v>
          </cell>
        </row>
        <row r="21">
          <cell r="B21" t="str">
            <v>N/A</v>
          </cell>
          <cell r="C21" t="str">
            <v>N/A</v>
          </cell>
          <cell r="D21">
            <v>1.7447054035387561E-3</v>
          </cell>
        </row>
        <row r="22">
          <cell r="B22" t="str">
            <v>N/A</v>
          </cell>
          <cell r="C22" t="str">
            <v>N/A</v>
          </cell>
          <cell r="D22">
            <v>2.0892574905904942E-3</v>
          </cell>
        </row>
        <row r="23">
          <cell r="B23" t="str">
            <v>N/A</v>
          </cell>
          <cell r="C23" t="str">
            <v>N/A</v>
          </cell>
          <cell r="D23">
            <v>1.816926935629098E-3</v>
          </cell>
        </row>
        <row r="24">
          <cell r="B24" t="str">
            <v>N/A</v>
          </cell>
          <cell r="C24" t="str">
            <v>N/A</v>
          </cell>
          <cell r="D24">
            <v>1.2574279001218861E-3</v>
          </cell>
        </row>
        <row r="25">
          <cell r="B25" t="str">
            <v>N/A</v>
          </cell>
          <cell r="C25" t="str">
            <v>N/A</v>
          </cell>
          <cell r="D25">
            <v>7.3849233570727891E-4</v>
          </cell>
        </row>
        <row r="26">
          <cell r="B26" t="str">
            <v>N/A</v>
          </cell>
          <cell r="C26" t="str">
            <v>N/A</v>
          </cell>
          <cell r="D26">
            <v>2.0144925924453811E-3</v>
          </cell>
        </row>
        <row r="27">
          <cell r="B27" t="str">
            <v>N/A</v>
          </cell>
          <cell r="C27" t="str">
            <v>N/A</v>
          </cell>
          <cell r="D27">
            <v>8.9951127446724123E-4</v>
          </cell>
        </row>
        <row r="28">
          <cell r="B28" t="str">
            <v>N/A</v>
          </cell>
          <cell r="C28" t="str">
            <v>N/A</v>
          </cell>
          <cell r="D28">
            <v>7.6177935949636494E-4</v>
          </cell>
        </row>
        <row r="29">
          <cell r="B29" t="str">
            <v>N/A</v>
          </cell>
          <cell r="C29" t="str">
            <v>N/A</v>
          </cell>
          <cell r="D29">
            <v>1.3851936720408219E-3</v>
          </cell>
        </row>
        <row r="30">
          <cell r="B30" t="str">
            <v>N/A</v>
          </cell>
          <cell r="C30" t="str">
            <v>N/A</v>
          </cell>
          <cell r="D30">
            <v>9.557391094067901E-4</v>
          </cell>
        </row>
        <row r="31">
          <cell r="B31" t="str">
            <v>N/A</v>
          </cell>
          <cell r="C31" t="str">
            <v>N/A</v>
          </cell>
          <cell r="D31">
            <v>2.2363736727887681E-3</v>
          </cell>
        </row>
        <row r="32">
          <cell r="B32" t="str">
            <v>N/A</v>
          </cell>
          <cell r="C32" t="str">
            <v>N/A</v>
          </cell>
          <cell r="D32">
            <v>1.416415741553998E-3</v>
          </cell>
        </row>
        <row r="33">
          <cell r="B33" t="str">
            <v>N/A</v>
          </cell>
          <cell r="C33" t="str">
            <v>N/A</v>
          </cell>
          <cell r="D33">
            <v>1.0752389514547241E-3</v>
          </cell>
        </row>
        <row r="34">
          <cell r="B34" t="str">
            <v>N/A</v>
          </cell>
          <cell r="C34" t="str">
            <v>N/A</v>
          </cell>
          <cell r="D34">
            <v>1.469770956236838E-3</v>
          </cell>
        </row>
        <row r="35">
          <cell r="B35" t="str">
            <v>N/A</v>
          </cell>
          <cell r="C35" t="str">
            <v>N/A</v>
          </cell>
          <cell r="D35">
            <v>1.3909471337900381E-3</v>
          </cell>
        </row>
        <row r="36">
          <cell r="B36" t="str">
            <v>N/A</v>
          </cell>
          <cell r="C36" t="str">
            <v>N/A</v>
          </cell>
          <cell r="D36">
            <v>1.853627110886439E-3</v>
          </cell>
        </row>
        <row r="37">
          <cell r="B37" t="str">
            <v>N/A</v>
          </cell>
          <cell r="C37" t="str">
            <v>N/A</v>
          </cell>
          <cell r="D37">
            <v>5.8577465359750311E-4</v>
          </cell>
        </row>
        <row r="38">
          <cell r="B38" t="str">
            <v>N/A</v>
          </cell>
          <cell r="C38" t="str">
            <v>N/A</v>
          </cell>
          <cell r="D38">
            <v>2.0723120687119109E-3</v>
          </cell>
        </row>
        <row r="39">
          <cell r="B39" t="str">
            <v>N/A</v>
          </cell>
          <cell r="C39" t="str">
            <v>N/A</v>
          </cell>
          <cell r="D39">
            <v>1.476373592788671E-3</v>
          </cell>
        </row>
        <row r="40">
          <cell r="B40" t="str">
            <v>N/A</v>
          </cell>
          <cell r="C40" t="str">
            <v>N/A</v>
          </cell>
          <cell r="D40">
            <v>1.285144426714677E-3</v>
          </cell>
        </row>
        <row r="41">
          <cell r="B41" t="str">
            <v>N/A</v>
          </cell>
          <cell r="C41" t="str">
            <v>N/A</v>
          </cell>
          <cell r="D41">
            <v>1.7556506459150869E-3</v>
          </cell>
        </row>
        <row r="42">
          <cell r="B42" t="str">
            <v>N/A</v>
          </cell>
          <cell r="C42" t="str">
            <v>N/A</v>
          </cell>
          <cell r="D42">
            <v>1.776441423582078E-3</v>
          </cell>
        </row>
        <row r="43">
          <cell r="B43" t="str">
            <v>N/A</v>
          </cell>
          <cell r="C43" t="str">
            <v>N/A</v>
          </cell>
          <cell r="D43">
            <v>1.0271740798927229E-3</v>
          </cell>
        </row>
        <row r="44">
          <cell r="B44" t="str">
            <v>N/A</v>
          </cell>
          <cell r="C44" t="str">
            <v>N/A</v>
          </cell>
          <cell r="D44">
            <v>1.19857416480972E-5</v>
          </cell>
        </row>
        <row r="45">
          <cell r="B45" t="str">
            <v>N/A</v>
          </cell>
          <cell r="C45" t="str">
            <v>N/A</v>
          </cell>
          <cell r="D45">
            <v>2.5945348594680461E-3</v>
          </cell>
        </row>
        <row r="46">
          <cell r="B46" t="str">
            <v>N/A</v>
          </cell>
          <cell r="C46" t="str">
            <v>N/A</v>
          </cell>
          <cell r="D46">
            <v>1.436686632820411E-3</v>
          </cell>
        </row>
        <row r="47">
          <cell r="B47" t="str">
            <v>N/A</v>
          </cell>
          <cell r="C47" t="str">
            <v>N/A</v>
          </cell>
          <cell r="D47">
            <v>1.372309085909058E-3</v>
          </cell>
        </row>
        <row r="48">
          <cell r="B48" t="str">
            <v>N/A</v>
          </cell>
          <cell r="C48" t="str">
            <v>N/A</v>
          </cell>
          <cell r="D48">
            <v>1.651618892309242E-3</v>
          </cell>
        </row>
        <row r="49">
          <cell r="B49" t="str">
            <v>N/A</v>
          </cell>
          <cell r="C49" t="str">
            <v>N/A</v>
          </cell>
          <cell r="D49">
            <v>1.7610155847855081E-3</v>
          </cell>
        </row>
      </sheetData>
      <sheetData sheetId="43">
        <row r="2">
          <cell r="B2" t="str">
            <v>N/A</v>
          </cell>
          <cell r="C2" t="str">
            <v>N/A</v>
          </cell>
          <cell r="D2">
            <v>2.8939763995690712E-4</v>
          </cell>
        </row>
        <row r="3">
          <cell r="B3" t="str">
            <v>N/A</v>
          </cell>
          <cell r="C3" t="str">
            <v>N/A</v>
          </cell>
          <cell r="D3">
            <v>1.0249873040704489E-3</v>
          </cell>
        </row>
        <row r="4">
          <cell r="B4" t="str">
            <v>N/A</v>
          </cell>
          <cell r="C4" t="str">
            <v>N/A</v>
          </cell>
          <cell r="D4">
            <v>1.033215506640111E-3</v>
          </cell>
        </row>
        <row r="5">
          <cell r="B5" t="str">
            <v>N/A</v>
          </cell>
          <cell r="C5" t="str">
            <v>N/A</v>
          </cell>
          <cell r="D5">
            <v>8.3644726100699145E-4</v>
          </cell>
        </row>
        <row r="6">
          <cell r="B6" t="str">
            <v>N/A</v>
          </cell>
          <cell r="C6" t="str">
            <v>N/A</v>
          </cell>
          <cell r="D6">
            <v>4.4945607089399081E-4</v>
          </cell>
        </row>
        <row r="7">
          <cell r="B7" t="str">
            <v>N/A</v>
          </cell>
          <cell r="C7" t="str">
            <v>N/A</v>
          </cell>
          <cell r="D7">
            <v>4.751585769973248E-4</v>
          </cell>
        </row>
        <row r="8">
          <cell r="B8" t="str">
            <v>N/A</v>
          </cell>
          <cell r="C8" t="str">
            <v>N/A</v>
          </cell>
          <cell r="D8">
            <v>1.0477376535768879E-3</v>
          </cell>
        </row>
        <row r="9">
          <cell r="B9" t="str">
            <v>N/A</v>
          </cell>
          <cell r="C9" t="str">
            <v>N/A</v>
          </cell>
          <cell r="D9">
            <v>6.9536854658264126E-4</v>
          </cell>
        </row>
        <row r="10">
          <cell r="B10" t="str">
            <v>N/A</v>
          </cell>
          <cell r="C10" t="str">
            <v>N/A</v>
          </cell>
          <cell r="D10">
            <v>9.7492252435667681E-4</v>
          </cell>
        </row>
        <row r="11">
          <cell r="B11" t="str">
            <v>N/A</v>
          </cell>
          <cell r="C11" t="str">
            <v>N/A</v>
          </cell>
          <cell r="D11">
            <v>1.386436741940969E-3</v>
          </cell>
        </row>
        <row r="12">
          <cell r="B12" t="str">
            <v>N/A</v>
          </cell>
          <cell r="C12" t="str">
            <v>N/A</v>
          </cell>
          <cell r="D12">
            <v>5.7592153604104203E-4</v>
          </cell>
        </row>
        <row r="13">
          <cell r="B13" t="str">
            <v>N/A</v>
          </cell>
          <cell r="C13" t="str">
            <v>N/A</v>
          </cell>
          <cell r="D13">
            <v>5.1831304065193446E-4</v>
          </cell>
        </row>
        <row r="14">
          <cell r="B14" t="str">
            <v>N/A</v>
          </cell>
          <cell r="C14" t="str">
            <v>N/A</v>
          </cell>
          <cell r="D14">
            <v>6.6839154857909876E-4</v>
          </cell>
        </row>
        <row r="15">
          <cell r="B15" t="str">
            <v>N/A</v>
          </cell>
          <cell r="C15" t="str">
            <v>N/A</v>
          </cell>
          <cell r="D15">
            <v>6.7417479740134931E-4</v>
          </cell>
        </row>
        <row r="16">
          <cell r="B16" t="str">
            <v>N/A</v>
          </cell>
          <cell r="C16" t="str">
            <v>N/A</v>
          </cell>
          <cell r="D16">
            <v>1.662682779701047E-3</v>
          </cell>
        </row>
        <row r="17">
          <cell r="B17" t="str">
            <v>N/A</v>
          </cell>
          <cell r="C17" t="str">
            <v>N/A</v>
          </cell>
          <cell r="D17">
            <v>6.2590893077837625E-4</v>
          </cell>
        </row>
        <row r="18">
          <cell r="B18" t="str">
            <v>N/A</v>
          </cell>
          <cell r="C18" t="str">
            <v>N/A</v>
          </cell>
          <cell r="D18">
            <v>9.8795035126109662E-4</v>
          </cell>
        </row>
        <row r="19">
          <cell r="B19" t="str">
            <v>N/A</v>
          </cell>
          <cell r="C19" t="str">
            <v>N/A</v>
          </cell>
          <cell r="D19">
            <v>7.5746522759246942E-4</v>
          </cell>
        </row>
        <row r="20">
          <cell r="B20" t="str">
            <v>N/A</v>
          </cell>
          <cell r="C20" t="str">
            <v>N/A</v>
          </cell>
          <cell r="D20">
            <v>6.2227703739435104E-4</v>
          </cell>
        </row>
        <row r="21">
          <cell r="B21" t="str">
            <v>N/A</v>
          </cell>
          <cell r="C21" t="str">
            <v>N/A</v>
          </cell>
          <cell r="D21">
            <v>6.7935493295239585E-4</v>
          </cell>
        </row>
        <row r="22">
          <cell r="B22" t="str">
            <v>N/A</v>
          </cell>
          <cell r="C22" t="str">
            <v>N/A</v>
          </cell>
          <cell r="D22">
            <v>1.017718042457628E-3</v>
          </cell>
        </row>
        <row r="23">
          <cell r="B23" t="str">
            <v>N/A</v>
          </cell>
          <cell r="C23" t="str">
            <v>N/A</v>
          </cell>
          <cell r="D23">
            <v>7.9467872352393439E-4</v>
          </cell>
        </row>
        <row r="24">
          <cell r="B24" t="str">
            <v>N/A</v>
          </cell>
          <cell r="C24" t="str">
            <v>N/A</v>
          </cell>
          <cell r="D24">
            <v>6.908612107613633E-4</v>
          </cell>
        </row>
        <row r="25">
          <cell r="B25" t="str">
            <v>N/A</v>
          </cell>
          <cell r="C25" t="str">
            <v>N/A</v>
          </cell>
          <cell r="D25">
            <v>2.8073660847177559E-4</v>
          </cell>
        </row>
        <row r="26">
          <cell r="B26" t="str">
            <v>N/A</v>
          </cell>
          <cell r="C26" t="str">
            <v>N/A</v>
          </cell>
          <cell r="D26">
            <v>9.8552346793262004E-4</v>
          </cell>
        </row>
        <row r="27">
          <cell r="B27" t="str">
            <v>N/A</v>
          </cell>
          <cell r="C27" t="str">
            <v>N/A</v>
          </cell>
          <cell r="D27">
            <v>5.2021749469192361E-4</v>
          </cell>
        </row>
        <row r="28">
          <cell r="B28" t="str">
            <v>N/A</v>
          </cell>
          <cell r="C28" t="str">
            <v>N/A</v>
          </cell>
          <cell r="D28">
            <v>9.1135761389246042E-4</v>
          </cell>
        </row>
        <row r="29">
          <cell r="B29" t="str">
            <v>N/A</v>
          </cell>
          <cell r="C29" t="str">
            <v>N/A</v>
          </cell>
          <cell r="D29">
            <v>8.6528503377483127E-4</v>
          </cell>
        </row>
        <row r="30">
          <cell r="B30">
            <v>85.906034420972205</v>
          </cell>
          <cell r="C30">
            <v>7.808256339804297E-5</v>
          </cell>
          <cell r="D30">
            <v>1.337299282559703E-3</v>
          </cell>
        </row>
        <row r="31">
          <cell r="B31" t="str">
            <v>N/A</v>
          </cell>
          <cell r="C31" t="str">
            <v>N/A</v>
          </cell>
          <cell r="D31">
            <v>6.3999126897352934E-4</v>
          </cell>
        </row>
        <row r="32">
          <cell r="B32" t="str">
            <v>N/A</v>
          </cell>
          <cell r="C32" t="str">
            <v>N/A</v>
          </cell>
          <cell r="D32">
            <v>1.0792148657960969E-3</v>
          </cell>
        </row>
        <row r="33">
          <cell r="B33" t="str">
            <v>N/A</v>
          </cell>
          <cell r="C33" t="str">
            <v>N/A</v>
          </cell>
          <cell r="D33">
            <v>4.8611249376911882E-4</v>
          </cell>
        </row>
        <row r="34">
          <cell r="B34" t="str">
            <v>N/A</v>
          </cell>
          <cell r="C34" t="str">
            <v>N/A</v>
          </cell>
          <cell r="D34">
            <v>1.1113477883765289E-3</v>
          </cell>
        </row>
        <row r="35">
          <cell r="B35" t="str">
            <v>N/A</v>
          </cell>
          <cell r="C35" t="str">
            <v>N/A</v>
          </cell>
          <cell r="D35">
            <v>1.130616815456151E-3</v>
          </cell>
        </row>
        <row r="36">
          <cell r="B36" t="str">
            <v>N/A</v>
          </cell>
          <cell r="C36" t="str">
            <v>N/A</v>
          </cell>
          <cell r="D36">
            <v>8.3321697846370298E-4</v>
          </cell>
        </row>
        <row r="37">
          <cell r="B37" t="str">
            <v>N/A</v>
          </cell>
          <cell r="C37" t="str">
            <v>N/A</v>
          </cell>
          <cell r="D37">
            <v>7.6492121492473188E-4</v>
          </cell>
        </row>
        <row r="38">
          <cell r="B38" t="str">
            <v>N/A</v>
          </cell>
          <cell r="C38" t="str">
            <v>N/A</v>
          </cell>
          <cell r="D38">
            <v>3.8963733622177982E-4</v>
          </cell>
        </row>
        <row r="39">
          <cell r="B39" t="str">
            <v>N/A</v>
          </cell>
          <cell r="C39" t="str">
            <v>N/A</v>
          </cell>
          <cell r="D39">
            <v>5.4906232054746358E-4</v>
          </cell>
        </row>
        <row r="40">
          <cell r="B40" t="str">
            <v>N/A</v>
          </cell>
          <cell r="C40" t="str">
            <v>N/A</v>
          </cell>
          <cell r="D40">
            <v>7.7898405891044242E-4</v>
          </cell>
        </row>
        <row r="41">
          <cell r="B41" t="str">
            <v>N/A</v>
          </cell>
          <cell r="C41" t="str">
            <v>N/A</v>
          </cell>
          <cell r="D41">
            <v>1.0862581681211939E-3</v>
          </cell>
        </row>
        <row r="42">
          <cell r="B42" t="str">
            <v>N/A</v>
          </cell>
          <cell r="C42" t="str">
            <v>N/A</v>
          </cell>
          <cell r="D42">
            <v>1.855810537590297E-3</v>
          </cell>
        </row>
        <row r="43">
          <cell r="B43" t="str">
            <v>N/A</v>
          </cell>
          <cell r="C43" t="str">
            <v>N/A</v>
          </cell>
          <cell r="D43">
            <v>7.9947387900238876E-4</v>
          </cell>
        </row>
        <row r="44">
          <cell r="B44" t="str">
            <v>N/A</v>
          </cell>
          <cell r="C44" t="str">
            <v>N/A</v>
          </cell>
          <cell r="D44">
            <v>2.8231376019241002E-4</v>
          </cell>
        </row>
        <row r="45">
          <cell r="B45" t="str">
            <v>N/A</v>
          </cell>
          <cell r="C45" t="str">
            <v>N/A</v>
          </cell>
          <cell r="D45">
            <v>7.6243334031260315E-4</v>
          </cell>
        </row>
        <row r="46">
          <cell r="B46" t="str">
            <v>N/A</v>
          </cell>
          <cell r="C46" t="str">
            <v>N/A</v>
          </cell>
          <cell r="D46">
            <v>4.7861037866423519E-4</v>
          </cell>
        </row>
        <row r="47">
          <cell r="B47" t="str">
            <v>N/A</v>
          </cell>
          <cell r="C47" t="str">
            <v>N/A</v>
          </cell>
          <cell r="D47">
            <v>4.6870012593837508E-4</v>
          </cell>
        </row>
        <row r="48">
          <cell r="B48" t="str">
            <v>N/A</v>
          </cell>
          <cell r="C48" t="str">
            <v>N/A</v>
          </cell>
          <cell r="D48">
            <v>1.1888940150660929E-3</v>
          </cell>
        </row>
        <row r="49">
          <cell r="B49" t="str">
            <v>N/A</v>
          </cell>
          <cell r="C49" t="str">
            <v>N/A</v>
          </cell>
          <cell r="D49">
            <v>1.010695009923781E-3</v>
          </cell>
        </row>
      </sheetData>
      <sheetData sheetId="44">
        <row r="2">
          <cell r="B2" t="str">
            <v>N/A</v>
          </cell>
          <cell r="C2" t="str">
            <v>N/A</v>
          </cell>
          <cell r="D2">
            <v>1.8349372519242131E-3</v>
          </cell>
        </row>
        <row r="3">
          <cell r="B3" t="str">
            <v>N/A</v>
          </cell>
          <cell r="C3" t="str">
            <v>N/A</v>
          </cell>
          <cell r="D3">
            <v>4.1330940366092646E-3</v>
          </cell>
        </row>
        <row r="4">
          <cell r="B4" t="str">
            <v>N/A</v>
          </cell>
          <cell r="C4" t="str">
            <v>N/A</v>
          </cell>
          <cell r="D4">
            <v>1.298613851240466E-3</v>
          </cell>
        </row>
        <row r="5">
          <cell r="B5">
            <v>53.7473902189722</v>
          </cell>
          <cell r="C5">
            <v>7.5854958569995755E-5</v>
          </cell>
          <cell r="D5">
            <v>1.605871529876869E-3</v>
          </cell>
        </row>
        <row r="6">
          <cell r="B6">
            <v>99.944666653444401</v>
          </cell>
          <cell r="C6">
            <v>9.5398366495187738E-5</v>
          </cell>
          <cell r="D6">
            <v>1.166557418115695E-3</v>
          </cell>
        </row>
        <row r="7">
          <cell r="B7" t="str">
            <v>N/A</v>
          </cell>
          <cell r="C7" t="str">
            <v>N/A</v>
          </cell>
          <cell r="D7">
            <v>1.6745762946659541E-3</v>
          </cell>
        </row>
        <row r="8">
          <cell r="B8" t="str">
            <v>N/A</v>
          </cell>
          <cell r="C8" t="str">
            <v>N/A</v>
          </cell>
          <cell r="D8">
            <v>8.1355984053302919E-4</v>
          </cell>
        </row>
        <row r="9">
          <cell r="B9" t="str">
            <v>N/A</v>
          </cell>
          <cell r="C9" t="str">
            <v>N/A</v>
          </cell>
          <cell r="D9">
            <v>6.3966040641221184E-4</v>
          </cell>
        </row>
        <row r="10">
          <cell r="B10" t="str">
            <v>N/A</v>
          </cell>
          <cell r="C10" t="str">
            <v>N/A</v>
          </cell>
          <cell r="D10">
            <v>1.9219503076940119E-3</v>
          </cell>
        </row>
        <row r="11">
          <cell r="B11">
            <v>11.070673875055601</v>
          </cell>
          <cell r="C11">
            <v>1.105535194226653E-4</v>
          </cell>
          <cell r="D11">
            <v>3.5452983676955E-3</v>
          </cell>
        </row>
        <row r="12">
          <cell r="B12">
            <v>70.319471321583293</v>
          </cell>
          <cell r="C12">
            <v>1.3318889287774839E-4</v>
          </cell>
          <cell r="D12">
            <v>2.982700561579022E-3</v>
          </cell>
        </row>
        <row r="13">
          <cell r="B13" t="str">
            <v>N/A</v>
          </cell>
          <cell r="C13" t="str">
            <v>N/A</v>
          </cell>
          <cell r="D13">
            <v>1.5121361799228629E-3</v>
          </cell>
        </row>
        <row r="14">
          <cell r="B14">
            <v>47.222158962500004</v>
          </cell>
          <cell r="C14">
            <v>7.1896981337086683E-5</v>
          </cell>
          <cell r="D14">
            <v>2.0564156405514138E-3</v>
          </cell>
        </row>
        <row r="15">
          <cell r="B15">
            <v>44.718740061888901</v>
          </cell>
          <cell r="C15">
            <v>5.8722372098264457E-5</v>
          </cell>
          <cell r="D15">
            <v>1.888817504313694E-3</v>
          </cell>
        </row>
        <row r="16">
          <cell r="B16" t="str">
            <v>N/A</v>
          </cell>
          <cell r="C16" t="str">
            <v>N/A</v>
          </cell>
          <cell r="D16">
            <v>1.271320735391254E-3</v>
          </cell>
        </row>
        <row r="17">
          <cell r="B17">
            <v>39.191594473194399</v>
          </cell>
          <cell r="C17">
            <v>9.8006554075267001E-5</v>
          </cell>
          <cell r="D17">
            <v>3.9770898291009689E-3</v>
          </cell>
        </row>
        <row r="18">
          <cell r="B18">
            <v>81.366135846416697</v>
          </cell>
          <cell r="C18">
            <v>6.9497433123076428E-5</v>
          </cell>
          <cell r="D18">
            <v>1.7808184933855631E-3</v>
          </cell>
        </row>
        <row r="19">
          <cell r="B19">
            <v>58.270757870472202</v>
          </cell>
          <cell r="C19">
            <v>8.3637912015720471E-5</v>
          </cell>
          <cell r="D19">
            <v>1.858442150953335E-3</v>
          </cell>
        </row>
        <row r="20">
          <cell r="B20">
            <v>57.269637790250002</v>
          </cell>
          <cell r="C20">
            <v>5.1153944420303873E-5</v>
          </cell>
          <cell r="D20">
            <v>2.2706180376221869E-3</v>
          </cell>
        </row>
        <row r="21">
          <cell r="B21">
            <v>41.7040027399444</v>
          </cell>
          <cell r="C21">
            <v>9.7673414348892624E-5</v>
          </cell>
          <cell r="D21">
            <v>2.529847955057736E-3</v>
          </cell>
        </row>
        <row r="22">
          <cell r="B22">
            <v>33.672751499527799</v>
          </cell>
          <cell r="C22">
            <v>7.7645254316168188E-5</v>
          </cell>
          <cell r="D22">
            <v>2.9479021172464179E-3</v>
          </cell>
        </row>
        <row r="23">
          <cell r="B23">
            <v>39.191594473194399</v>
          </cell>
          <cell r="C23">
            <v>1.011321256950665E-4</v>
          </cell>
          <cell r="D23">
            <v>2.4417760764472662E-3</v>
          </cell>
        </row>
        <row r="24">
          <cell r="B24" t="str">
            <v>N/A</v>
          </cell>
          <cell r="C24" t="str">
            <v>N/A</v>
          </cell>
          <cell r="D24">
            <v>1.8555266415340411E-3</v>
          </cell>
        </row>
        <row r="25">
          <cell r="B25">
            <v>58.270757870472202</v>
          </cell>
          <cell r="C25">
            <v>7.404321414338111E-5</v>
          </cell>
          <cell r="D25">
            <v>1.79208327982989E-3</v>
          </cell>
        </row>
        <row r="26">
          <cell r="B26" t="str">
            <v>N/A</v>
          </cell>
          <cell r="C26" t="str">
            <v>N/A</v>
          </cell>
          <cell r="D26">
            <v>1.827362674301227E-3</v>
          </cell>
        </row>
        <row r="27">
          <cell r="B27">
            <v>55.761427399777801</v>
          </cell>
          <cell r="C27">
            <v>1.0829302219399909E-4</v>
          </cell>
          <cell r="D27">
            <v>4.3160333095411856E-3</v>
          </cell>
        </row>
        <row r="28">
          <cell r="B28" t="str">
            <v>N/A</v>
          </cell>
          <cell r="C28" t="str">
            <v>N/A</v>
          </cell>
          <cell r="D28">
            <v>1.7136071456787679E-3</v>
          </cell>
        </row>
        <row r="29">
          <cell r="B29" t="str">
            <v>N/A</v>
          </cell>
          <cell r="C29" t="str">
            <v>N/A</v>
          </cell>
          <cell r="D29">
            <v>1.85983726837354E-3</v>
          </cell>
        </row>
        <row r="30">
          <cell r="B30">
            <v>41.201314232500003</v>
          </cell>
          <cell r="C30">
            <v>7.5920898782603984E-5</v>
          </cell>
          <cell r="D30">
            <v>2.855897637459485E-3</v>
          </cell>
        </row>
        <row r="31">
          <cell r="B31" t="str">
            <v>N/A</v>
          </cell>
          <cell r="C31" t="str">
            <v>N/A</v>
          </cell>
          <cell r="D31">
            <v>1.67530921369531E-3</v>
          </cell>
        </row>
        <row r="32">
          <cell r="B32" t="str">
            <v>N/A</v>
          </cell>
          <cell r="C32" t="str">
            <v>N/A</v>
          </cell>
          <cell r="D32">
            <v>4.9006509041397261E-3</v>
          </cell>
        </row>
        <row r="33">
          <cell r="B33" t="str">
            <v>N/A</v>
          </cell>
          <cell r="C33" t="str">
            <v>N/A</v>
          </cell>
          <cell r="D33">
            <v>2.4173876775527379E-3</v>
          </cell>
        </row>
        <row r="34">
          <cell r="B34" t="str">
            <v>N/A</v>
          </cell>
          <cell r="C34" t="str">
            <v>N/A</v>
          </cell>
          <cell r="D34">
            <v>1.2291317200870549E-3</v>
          </cell>
        </row>
        <row r="35">
          <cell r="B35">
            <v>42.711249398194397</v>
          </cell>
          <cell r="C35">
            <v>8.1078887456606329E-5</v>
          </cell>
          <cell r="D35">
            <v>2.5455807539576571E-3</v>
          </cell>
        </row>
        <row r="36">
          <cell r="B36" t="str">
            <v>N/A</v>
          </cell>
          <cell r="C36" t="str">
            <v>N/A</v>
          </cell>
          <cell r="D36">
            <v>1.4576125568034691E-3</v>
          </cell>
        </row>
        <row r="37">
          <cell r="B37" t="str">
            <v>N/A</v>
          </cell>
          <cell r="C37" t="str">
            <v>N/A</v>
          </cell>
          <cell r="D37">
            <v>1.607306775971076E-3</v>
          </cell>
        </row>
        <row r="38">
          <cell r="B38" t="str">
            <v>N/A</v>
          </cell>
          <cell r="C38" t="str">
            <v>N/A</v>
          </cell>
          <cell r="D38">
            <v>2.3508645061895918E-3</v>
          </cell>
        </row>
        <row r="39">
          <cell r="B39" t="str">
            <v>N/A</v>
          </cell>
          <cell r="C39" t="str">
            <v>N/A</v>
          </cell>
          <cell r="D39">
            <v>2.656578529416614E-3</v>
          </cell>
        </row>
        <row r="40">
          <cell r="B40" t="str">
            <v>N/A</v>
          </cell>
          <cell r="C40" t="str">
            <v>N/A</v>
          </cell>
          <cell r="D40">
            <v>2.1666939767178818E-3</v>
          </cell>
        </row>
        <row r="41">
          <cell r="B41" t="str">
            <v>N/A</v>
          </cell>
          <cell r="C41" t="str">
            <v>N/A</v>
          </cell>
          <cell r="D41">
            <v>1.7753533438369269E-3</v>
          </cell>
        </row>
        <row r="42">
          <cell r="B42" t="str">
            <v>N/A</v>
          </cell>
          <cell r="C42" t="str">
            <v>N/A</v>
          </cell>
          <cell r="D42">
            <v>1.555705084766599E-3</v>
          </cell>
        </row>
        <row r="43">
          <cell r="B43" t="str">
            <v>N/A</v>
          </cell>
          <cell r="C43" t="str">
            <v>N/A</v>
          </cell>
          <cell r="D43">
            <v>2.1818135096738169E-3</v>
          </cell>
        </row>
        <row r="44">
          <cell r="B44" t="str">
            <v>N/A</v>
          </cell>
          <cell r="C44" t="str">
            <v>N/A</v>
          </cell>
          <cell r="D44">
            <v>-7.286459640961138E-5</v>
          </cell>
        </row>
        <row r="45">
          <cell r="B45" t="str">
            <v>N/A</v>
          </cell>
          <cell r="C45" t="str">
            <v>N/A</v>
          </cell>
          <cell r="D45">
            <v>2.7552928163945322E-3</v>
          </cell>
        </row>
        <row r="46">
          <cell r="B46" t="str">
            <v>N/A</v>
          </cell>
          <cell r="C46" t="str">
            <v>N/A</v>
          </cell>
          <cell r="D46">
            <v>1.427762239233766E-3</v>
          </cell>
        </row>
        <row r="47">
          <cell r="B47" t="str">
            <v>N/A</v>
          </cell>
          <cell r="C47" t="str">
            <v>N/A</v>
          </cell>
          <cell r="D47">
            <v>1.266785051606474E-3</v>
          </cell>
        </row>
        <row r="48">
          <cell r="B48" t="str">
            <v>N/A</v>
          </cell>
          <cell r="C48" t="str">
            <v>N/A</v>
          </cell>
          <cell r="D48">
            <v>1.9904832085680139E-3</v>
          </cell>
        </row>
        <row r="49">
          <cell r="B49" t="str">
            <v>N/A</v>
          </cell>
          <cell r="C49" t="str">
            <v>N/A</v>
          </cell>
          <cell r="D49">
            <v>2.398935180455382E-3</v>
          </cell>
        </row>
      </sheetData>
      <sheetData sheetId="45">
        <row r="2">
          <cell r="B2">
            <v>113.292788293778</v>
          </cell>
          <cell r="C2">
            <v>1.001206999621354E-4</v>
          </cell>
          <cell r="D2">
            <v>2.3604938071387022E-3</v>
          </cell>
        </row>
        <row r="3">
          <cell r="B3">
            <v>76.844297755249997</v>
          </cell>
          <cell r="C3">
            <v>6.0719841144002912E-5</v>
          </cell>
          <cell r="D3">
            <v>1.7292089573590101E-3</v>
          </cell>
        </row>
        <row r="4">
          <cell r="B4" t="str">
            <v>N/A</v>
          </cell>
          <cell r="C4" t="str">
            <v>N/A</v>
          </cell>
          <cell r="D4">
            <v>1.2342373730589329E-3</v>
          </cell>
        </row>
        <row r="5">
          <cell r="B5" t="str">
            <v>N/A</v>
          </cell>
          <cell r="C5" t="str">
            <v>N/A</v>
          </cell>
          <cell r="D5">
            <v>2.0446477184345741E-3</v>
          </cell>
        </row>
        <row r="6">
          <cell r="B6" t="str">
            <v>N/A</v>
          </cell>
          <cell r="C6" t="str">
            <v>N/A</v>
          </cell>
          <cell r="D6">
            <v>2.0505305179291129E-3</v>
          </cell>
        </row>
        <row r="7">
          <cell r="B7" t="str">
            <v>N/A</v>
          </cell>
          <cell r="C7" t="str">
            <v>N/A</v>
          </cell>
          <cell r="D7">
            <v>9.9921064301430385E-4</v>
          </cell>
        </row>
        <row r="8">
          <cell r="B8" t="str">
            <v>N/A</v>
          </cell>
          <cell r="C8" t="str">
            <v>N/A</v>
          </cell>
          <cell r="D8">
            <v>1.4917750591603839E-3</v>
          </cell>
        </row>
        <row r="9">
          <cell r="B9" t="str">
            <v>N/A</v>
          </cell>
          <cell r="C9" t="str">
            <v>N/A</v>
          </cell>
          <cell r="D9">
            <v>2.05970138610829E-3</v>
          </cell>
        </row>
        <row r="10">
          <cell r="B10" t="str">
            <v>N/A</v>
          </cell>
          <cell r="C10" t="str">
            <v>N/A</v>
          </cell>
          <cell r="D10">
            <v>1.9925691792784992E-3</v>
          </cell>
        </row>
        <row r="11">
          <cell r="B11" t="str">
            <v>N/A</v>
          </cell>
          <cell r="C11" t="str">
            <v>N/A</v>
          </cell>
          <cell r="D11">
            <v>1.6004276016064441E-3</v>
          </cell>
        </row>
        <row r="12">
          <cell r="B12">
            <v>47.223385664055598</v>
          </cell>
          <cell r="C12">
            <v>6.5329924455957258E-5</v>
          </cell>
          <cell r="D12">
            <v>1.734634088336208E-3</v>
          </cell>
        </row>
        <row r="13">
          <cell r="B13" t="str">
            <v>N/A</v>
          </cell>
          <cell r="C13" t="str">
            <v>N/A</v>
          </cell>
          <cell r="D13">
            <v>1.7950333587507391E-3</v>
          </cell>
        </row>
        <row r="14">
          <cell r="B14" t="str">
            <v>N/A</v>
          </cell>
          <cell r="C14" t="str">
            <v>N/A</v>
          </cell>
          <cell r="D14">
            <v>1.094332667702436E-3</v>
          </cell>
        </row>
        <row r="15">
          <cell r="B15" t="str">
            <v>N/A</v>
          </cell>
          <cell r="C15" t="str">
            <v>N/A</v>
          </cell>
          <cell r="D15">
            <v>1.541111956366752E-3</v>
          </cell>
        </row>
        <row r="16">
          <cell r="B16">
            <v>35.685995969222198</v>
          </cell>
          <cell r="C16">
            <v>6.5743406127039236E-5</v>
          </cell>
          <cell r="D16">
            <v>2.586259877582956E-3</v>
          </cell>
        </row>
        <row r="17">
          <cell r="B17" t="str">
            <v>N/A</v>
          </cell>
          <cell r="C17" t="str">
            <v>N/A</v>
          </cell>
          <cell r="D17">
            <v>1.5695424025760399E-3</v>
          </cell>
        </row>
        <row r="18">
          <cell r="B18">
            <v>96.430527836666698</v>
          </cell>
          <cell r="C18">
            <v>6.9360470020284995E-5</v>
          </cell>
          <cell r="D18">
            <v>1.4431866323394711E-3</v>
          </cell>
        </row>
        <row r="19">
          <cell r="B19" t="str">
            <v>N/A</v>
          </cell>
          <cell r="C19" t="str">
            <v>N/A</v>
          </cell>
          <cell r="D19">
            <v>1.3709009573069869E-3</v>
          </cell>
        </row>
        <row r="20">
          <cell r="B20">
            <v>47.223385664055598</v>
          </cell>
          <cell r="C20">
            <v>3.5487416589139562E-5</v>
          </cell>
          <cell r="D20">
            <v>1.383366114871547E-3</v>
          </cell>
        </row>
        <row r="21">
          <cell r="B21">
            <v>65.2955737591667</v>
          </cell>
          <cell r="C21">
            <v>6.7732395060427902E-5</v>
          </cell>
          <cell r="D21">
            <v>1.682701602033757E-3</v>
          </cell>
        </row>
        <row r="22">
          <cell r="B22">
            <v>43.2160010980556</v>
          </cell>
          <cell r="C22">
            <v>5.8540028841347982E-5</v>
          </cell>
          <cell r="D22">
            <v>2.3202556424113262E-3</v>
          </cell>
        </row>
        <row r="23">
          <cell r="B23" t="str">
            <v>N/A</v>
          </cell>
          <cell r="C23" t="str">
            <v>N/A</v>
          </cell>
          <cell r="D23">
            <v>1.40742979610623E-3</v>
          </cell>
        </row>
        <row r="24">
          <cell r="B24" t="str">
            <v>N/A</v>
          </cell>
          <cell r="C24" t="str">
            <v>N/A</v>
          </cell>
          <cell r="D24">
            <v>1.979619167924801E-3</v>
          </cell>
        </row>
        <row r="25">
          <cell r="B25" t="str">
            <v>N/A</v>
          </cell>
          <cell r="C25" t="str">
            <v>N/A</v>
          </cell>
          <cell r="D25">
            <v>4.9366435061340744E-4</v>
          </cell>
        </row>
        <row r="26">
          <cell r="B26" t="str">
            <v>N/A</v>
          </cell>
          <cell r="C26" t="str">
            <v>N/A</v>
          </cell>
          <cell r="D26">
            <v>1.472803050048677E-3</v>
          </cell>
        </row>
        <row r="27">
          <cell r="B27" t="str">
            <v>N/A</v>
          </cell>
          <cell r="C27" t="str">
            <v>N/A</v>
          </cell>
          <cell r="D27">
            <v>1.7902757708223361E-3</v>
          </cell>
        </row>
        <row r="28">
          <cell r="B28" t="str">
            <v>N/A</v>
          </cell>
          <cell r="C28" t="str">
            <v>N/A</v>
          </cell>
          <cell r="D28">
            <v>1.4137383540321321E-3</v>
          </cell>
        </row>
        <row r="29">
          <cell r="B29" t="str">
            <v>N/A</v>
          </cell>
          <cell r="C29" t="str">
            <v>N/A</v>
          </cell>
          <cell r="D29">
            <v>8.6556935720804695E-4</v>
          </cell>
        </row>
        <row r="30">
          <cell r="B30" t="str">
            <v>N/A</v>
          </cell>
          <cell r="C30" t="str">
            <v>N/A</v>
          </cell>
          <cell r="D30">
            <v>1.126774387879519E-3</v>
          </cell>
        </row>
        <row r="31">
          <cell r="B31" t="str">
            <v>N/A</v>
          </cell>
          <cell r="C31" t="str">
            <v>N/A</v>
          </cell>
          <cell r="D31">
            <v>1.2755859432182061E-3</v>
          </cell>
        </row>
        <row r="32">
          <cell r="B32" t="str">
            <v>N/A</v>
          </cell>
          <cell r="C32" t="str">
            <v>N/A</v>
          </cell>
          <cell r="D32">
            <v>1.2486432746353789E-3</v>
          </cell>
        </row>
        <row r="33">
          <cell r="B33" t="str">
            <v>N/A</v>
          </cell>
          <cell r="C33" t="str">
            <v>N/A</v>
          </cell>
          <cell r="D33">
            <v>9.5735221013670737E-4</v>
          </cell>
        </row>
        <row r="34">
          <cell r="B34" t="str">
            <v>N/A</v>
          </cell>
          <cell r="C34" t="str">
            <v>N/A</v>
          </cell>
          <cell r="D34">
            <v>1.5864402392202961E-3</v>
          </cell>
        </row>
        <row r="35">
          <cell r="B35">
            <v>58.2721139045833</v>
          </cell>
          <cell r="C35">
            <v>8.0458703394880828E-5</v>
          </cell>
          <cell r="D35">
            <v>2.1246059210283819E-3</v>
          </cell>
        </row>
        <row r="36">
          <cell r="B36">
            <v>38.189366366416699</v>
          </cell>
          <cell r="C36">
            <v>6.7745252246833158E-5</v>
          </cell>
          <cell r="D36">
            <v>2.345845065069603E-3</v>
          </cell>
        </row>
        <row r="37">
          <cell r="B37" t="str">
            <v>N/A</v>
          </cell>
          <cell r="C37" t="str">
            <v>N/A</v>
          </cell>
          <cell r="D37">
            <v>1.7433833139535661E-3</v>
          </cell>
        </row>
        <row r="38">
          <cell r="B38">
            <v>100.953877872194</v>
          </cell>
          <cell r="C38">
            <v>7.9169182104300606E-5</v>
          </cell>
          <cell r="D38">
            <v>2.2464243383000862E-3</v>
          </cell>
        </row>
        <row r="39">
          <cell r="B39" t="str">
            <v>N/A</v>
          </cell>
          <cell r="C39" t="str">
            <v>N/A</v>
          </cell>
          <cell r="D39">
            <v>1.0916583545012551E-3</v>
          </cell>
        </row>
        <row r="40">
          <cell r="B40" t="str">
            <v>N/A</v>
          </cell>
          <cell r="C40" t="str">
            <v>N/A</v>
          </cell>
          <cell r="D40">
            <v>1.291360260469026E-3</v>
          </cell>
        </row>
        <row r="41">
          <cell r="B41" t="str">
            <v>N/A</v>
          </cell>
          <cell r="C41" t="str">
            <v>N/A</v>
          </cell>
          <cell r="D41">
            <v>1.550358389002399E-3</v>
          </cell>
        </row>
        <row r="42">
          <cell r="B42" t="str">
            <v>N/A</v>
          </cell>
          <cell r="C42" t="str">
            <v>N/A</v>
          </cell>
          <cell r="D42">
            <v>1.31378280464252E-3</v>
          </cell>
        </row>
        <row r="43">
          <cell r="B43" t="str">
            <v>N/A</v>
          </cell>
          <cell r="C43" t="str">
            <v>N/A</v>
          </cell>
          <cell r="D43">
            <v>1.7143193870649521E-3</v>
          </cell>
        </row>
        <row r="44">
          <cell r="B44" t="str">
            <v>N/A</v>
          </cell>
          <cell r="C44" t="str">
            <v>N/A</v>
          </cell>
          <cell r="D44">
            <v>3.9902645305657638E-4</v>
          </cell>
        </row>
        <row r="45">
          <cell r="B45">
            <v>121.819626030028</v>
          </cell>
          <cell r="C45">
            <v>7.8929811703354056E-5</v>
          </cell>
          <cell r="D45">
            <v>1.4721503610126241E-3</v>
          </cell>
        </row>
        <row r="46">
          <cell r="B46">
            <v>70.321230888944399</v>
          </cell>
          <cell r="C46">
            <v>6.123565466246224E-5</v>
          </cell>
          <cell r="D46">
            <v>1.433309953468947E-3</v>
          </cell>
        </row>
        <row r="47">
          <cell r="B47" t="str">
            <v>N/A</v>
          </cell>
          <cell r="C47" t="str">
            <v>N/A</v>
          </cell>
          <cell r="D47">
            <v>2.1033691947069128E-3</v>
          </cell>
        </row>
        <row r="48">
          <cell r="B48" t="str">
            <v>N/A</v>
          </cell>
          <cell r="C48" t="str">
            <v>N/A</v>
          </cell>
          <cell r="D48">
            <v>1.5512448529995081E-3</v>
          </cell>
        </row>
        <row r="49">
          <cell r="B49" t="str">
            <v>N/A</v>
          </cell>
          <cell r="C49" t="str">
            <v>N/A</v>
          </cell>
          <cell r="D49">
            <v>1.3155588492527409E-3</v>
          </cell>
        </row>
      </sheetData>
      <sheetData sheetId="46">
        <row r="2">
          <cell r="B2">
            <v>72.828231534055504</v>
          </cell>
          <cell r="C2">
            <v>7.1648417499214158E-5</v>
          </cell>
          <cell r="D2">
            <v>1.499595880066547E-3</v>
          </cell>
        </row>
        <row r="3">
          <cell r="B3">
            <v>71.825685296611098</v>
          </cell>
          <cell r="C3">
            <v>7.3419309092888704E-5</v>
          </cell>
          <cell r="D3">
            <v>2.3883746342020541E-3</v>
          </cell>
        </row>
        <row r="4">
          <cell r="B4">
            <v>57.772696805861102</v>
          </cell>
          <cell r="C4">
            <v>6.0898343140268219E-5</v>
          </cell>
          <cell r="D4">
            <v>1.570572648372669E-3</v>
          </cell>
        </row>
        <row r="5">
          <cell r="B5">
            <v>64.292086228972195</v>
          </cell>
          <cell r="C5">
            <v>5.8864772471992673E-5</v>
          </cell>
          <cell r="D5">
            <v>1.1358958987282811E-3</v>
          </cell>
        </row>
        <row r="6">
          <cell r="B6" t="str">
            <v>N/A</v>
          </cell>
          <cell r="C6" t="str">
            <v>N/A</v>
          </cell>
          <cell r="D6">
            <v>1.2959157772139171E-3</v>
          </cell>
        </row>
        <row r="7">
          <cell r="B7" t="str">
            <v>N/A</v>
          </cell>
          <cell r="C7" t="str">
            <v>N/A</v>
          </cell>
          <cell r="D7">
            <v>1.0741168488726451E-3</v>
          </cell>
        </row>
        <row r="8">
          <cell r="B8">
            <v>86.889181019583305</v>
          </cell>
          <cell r="C8">
            <v>4.813953131736371E-5</v>
          </cell>
          <cell r="D8">
            <v>1.323607449382579E-3</v>
          </cell>
        </row>
        <row r="9">
          <cell r="B9">
            <v>54.254089488638897</v>
          </cell>
          <cell r="C9">
            <v>7.2602039726676003E-5</v>
          </cell>
          <cell r="D9">
            <v>1.521189714510205E-3</v>
          </cell>
        </row>
        <row r="10">
          <cell r="B10">
            <v>78.859850614777798</v>
          </cell>
          <cell r="C10">
            <v>5.2357322053256622E-5</v>
          </cell>
          <cell r="D10">
            <v>1.0886030799414719E-3</v>
          </cell>
        </row>
        <row r="11">
          <cell r="B11" t="str">
            <v>N/A</v>
          </cell>
          <cell r="C11" t="str">
            <v>N/A</v>
          </cell>
          <cell r="D11">
            <v>1.614858522684692E-3</v>
          </cell>
        </row>
        <row r="12">
          <cell r="B12">
            <v>77.349216685333303</v>
          </cell>
          <cell r="C12">
            <v>6.6443288595156237E-5</v>
          </cell>
          <cell r="D12">
            <v>1.3438033135557219E-3</v>
          </cell>
        </row>
        <row r="13">
          <cell r="B13">
            <v>45.722378063388902</v>
          </cell>
          <cell r="C13">
            <v>7.3631228391207355E-5</v>
          </cell>
          <cell r="D13">
            <v>2.512888075821432E-3</v>
          </cell>
        </row>
        <row r="14">
          <cell r="B14">
            <v>53.750091117250001</v>
          </cell>
          <cell r="C14">
            <v>8.049457439533283E-5</v>
          </cell>
          <cell r="D14">
            <v>1.541340994640787E-3</v>
          </cell>
        </row>
        <row r="15">
          <cell r="B15">
            <v>70.323030401138894</v>
          </cell>
          <cell r="C15">
            <v>8.0491581522494179E-5</v>
          </cell>
          <cell r="D15">
            <v>1.6196174860539339E-3</v>
          </cell>
        </row>
        <row r="16">
          <cell r="B16">
            <v>68.821880978444398</v>
          </cell>
          <cell r="C16">
            <v>6.4885553766137451E-5</v>
          </cell>
          <cell r="D16">
            <v>1.6354899234355101E-3</v>
          </cell>
        </row>
        <row r="17">
          <cell r="B17">
            <v>72.327001711527799</v>
          </cell>
          <cell r="C17">
            <v>5.1473827327940043E-5</v>
          </cell>
          <cell r="D17">
            <v>1.0924206195387759E-3</v>
          </cell>
        </row>
        <row r="18">
          <cell r="B18" t="str">
            <v>N/A</v>
          </cell>
          <cell r="C18" t="str">
            <v>N/A</v>
          </cell>
          <cell r="D18">
            <v>1.1507324185502791E-3</v>
          </cell>
        </row>
        <row r="19">
          <cell r="B19" t="str">
            <v>N/A</v>
          </cell>
          <cell r="C19" t="str">
            <v>N/A</v>
          </cell>
          <cell r="D19">
            <v>8.0516573332639358E-4</v>
          </cell>
        </row>
        <row r="20">
          <cell r="B20">
            <v>83.876210270944398</v>
          </cell>
          <cell r="C20">
            <v>5.8482524862499627E-5</v>
          </cell>
          <cell r="D20">
            <v>1.298893120877971E-3</v>
          </cell>
        </row>
        <row r="21">
          <cell r="B21">
            <v>64.292086228972195</v>
          </cell>
          <cell r="C21">
            <v>5.4187197713204337E-5</v>
          </cell>
          <cell r="D21">
            <v>9.7982764977437857E-4</v>
          </cell>
        </row>
        <row r="22">
          <cell r="B22">
            <v>65.799706756500001</v>
          </cell>
          <cell r="C22">
            <v>5.632031884300582E-5</v>
          </cell>
          <cell r="D22">
            <v>1.6620455564595831E-3</v>
          </cell>
        </row>
        <row r="23">
          <cell r="B23">
            <v>52.240993389166697</v>
          </cell>
          <cell r="C23">
            <v>5.9005002666043677E-5</v>
          </cell>
          <cell r="D23">
            <v>1.5681773693985339E-3</v>
          </cell>
        </row>
        <row r="24">
          <cell r="B24" t="str">
            <v>N/A</v>
          </cell>
          <cell r="C24" t="str">
            <v>N/A</v>
          </cell>
          <cell r="D24">
            <v>1.689256393673431E-3</v>
          </cell>
        </row>
        <row r="25">
          <cell r="B25">
            <v>61.2796137871944</v>
          </cell>
          <cell r="C25">
            <v>5.4094548310358137E-5</v>
          </cell>
          <cell r="D25">
            <v>2.263990784132463E-3</v>
          </cell>
        </row>
        <row r="26">
          <cell r="B26">
            <v>86.386427966388894</v>
          </cell>
          <cell r="C26">
            <v>6.863349232971323E-5</v>
          </cell>
          <cell r="D26">
            <v>1.4011366398489289E-3</v>
          </cell>
        </row>
        <row r="27">
          <cell r="B27">
            <v>59.776409832166699</v>
          </cell>
          <cell r="C27">
            <v>6.6789001705843271E-5</v>
          </cell>
          <cell r="D27">
            <v>2.0047217240557001E-3</v>
          </cell>
        </row>
        <row r="28">
          <cell r="B28">
            <v>54.254089488638897</v>
          </cell>
          <cell r="C28">
            <v>6.447695649555302E-5</v>
          </cell>
          <cell r="D28">
            <v>1.888911474069844E-3</v>
          </cell>
        </row>
        <row r="29">
          <cell r="B29">
            <v>44.721509235138903</v>
          </cell>
          <cell r="C29">
            <v>4.9556568721054447E-5</v>
          </cell>
          <cell r="D29">
            <v>3.123928311112795E-3</v>
          </cell>
        </row>
        <row r="30">
          <cell r="B30">
            <v>70.323030401138894</v>
          </cell>
          <cell r="C30">
            <v>4.910333643930638E-5</v>
          </cell>
          <cell r="D30">
            <v>1.414788630584825E-3</v>
          </cell>
        </row>
        <row r="31">
          <cell r="B31">
            <v>77.349216685333303</v>
          </cell>
          <cell r="C31">
            <v>7.0899959973204444E-5</v>
          </cell>
          <cell r="D31">
            <v>1.4158770122676509E-3</v>
          </cell>
        </row>
        <row r="32">
          <cell r="B32" t="str">
            <v>N/A</v>
          </cell>
          <cell r="C32" t="str">
            <v>N/A</v>
          </cell>
          <cell r="D32">
            <v>6.9209773053116532E-4</v>
          </cell>
        </row>
        <row r="33">
          <cell r="B33">
            <v>52.743902286222202</v>
          </cell>
          <cell r="C33">
            <v>6.7442727339659959E-5</v>
          </cell>
          <cell r="D33">
            <v>1.9850722213925658E-3</v>
          </cell>
        </row>
        <row r="34">
          <cell r="B34">
            <v>42.713195894694401</v>
          </cell>
          <cell r="C34">
            <v>7.4524123322847316E-5</v>
          </cell>
          <cell r="D34">
            <v>2.3166325225373041E-3</v>
          </cell>
        </row>
        <row r="35">
          <cell r="B35">
            <v>74.333990304055504</v>
          </cell>
          <cell r="C35">
            <v>5.744271289679546E-5</v>
          </cell>
          <cell r="D35">
            <v>1.7458047828081409E-3</v>
          </cell>
        </row>
        <row r="36">
          <cell r="B36" t="str">
            <v>N/A</v>
          </cell>
          <cell r="C36" t="str">
            <v>N/A</v>
          </cell>
          <cell r="D36">
            <v>2.129547451947275E-3</v>
          </cell>
        </row>
        <row r="37">
          <cell r="B37">
            <v>38.691933589722197</v>
          </cell>
          <cell r="C37">
            <v>4.592661450099209E-5</v>
          </cell>
          <cell r="D37">
            <v>2.020028064026496E-3</v>
          </cell>
        </row>
        <row r="38">
          <cell r="B38" t="str">
            <v>N/A</v>
          </cell>
          <cell r="C38" t="str">
            <v>N/A</v>
          </cell>
          <cell r="D38">
            <v>1.269371505581967E-3</v>
          </cell>
        </row>
        <row r="39">
          <cell r="B39">
            <v>88.398342186805607</v>
          </cell>
          <cell r="C39">
            <v>7.1520972136123817E-5</v>
          </cell>
          <cell r="D39">
            <v>1.1470621291591509E-3</v>
          </cell>
        </row>
        <row r="40">
          <cell r="B40">
            <v>79.359927814194407</v>
          </cell>
          <cell r="C40">
            <v>8.9206913148748266E-5</v>
          </cell>
          <cell r="D40">
            <v>1.6433853118470131E-3</v>
          </cell>
        </row>
        <row r="41">
          <cell r="B41" t="str">
            <v>N/A</v>
          </cell>
          <cell r="C41" t="str">
            <v>N/A</v>
          </cell>
          <cell r="D41">
            <v>1.11198019251048E-3</v>
          </cell>
        </row>
        <row r="42">
          <cell r="B42">
            <v>61.2796137871944</v>
          </cell>
          <cell r="C42">
            <v>5.0550450198532752E-5</v>
          </cell>
          <cell r="D42">
            <v>1.724249019087209E-3</v>
          </cell>
        </row>
        <row r="43">
          <cell r="B43">
            <v>69.822384108888897</v>
          </cell>
          <cell r="C43">
            <v>5.4509046854151902E-5</v>
          </cell>
          <cell r="D43">
            <v>1.701943306670304E-3</v>
          </cell>
        </row>
        <row r="44">
          <cell r="B44" t="str">
            <v>N/A</v>
          </cell>
          <cell r="C44" t="str">
            <v>N/A</v>
          </cell>
          <cell r="D44">
            <v>4.1002650076943072E-4</v>
          </cell>
        </row>
        <row r="45">
          <cell r="B45">
            <v>67.310911071694406</v>
          </cell>
          <cell r="C45">
            <v>4.4794627627296101E-5</v>
          </cell>
          <cell r="D45">
            <v>1.365695232809298E-3</v>
          </cell>
        </row>
        <row r="46">
          <cell r="B46">
            <v>82.873646609388899</v>
          </cell>
          <cell r="C46">
            <v>6.8804512669206851E-5</v>
          </cell>
          <cell r="D46">
            <v>8.3597151944892053E-4</v>
          </cell>
        </row>
        <row r="47">
          <cell r="B47">
            <v>53.750091117250001</v>
          </cell>
          <cell r="C47">
            <v>6.8307922481223226E-5</v>
          </cell>
          <cell r="D47">
            <v>2.2041021266302851E-3</v>
          </cell>
        </row>
        <row r="48">
          <cell r="B48">
            <v>65.799706756500001</v>
          </cell>
          <cell r="C48">
            <v>5.4294110219421622E-5</v>
          </cell>
          <cell r="D48">
            <v>1.56406319910156E-3</v>
          </cell>
        </row>
        <row r="49">
          <cell r="B49">
            <v>84.377728039111105</v>
          </cell>
          <cell r="C49">
            <v>7.0801557500494922E-5</v>
          </cell>
          <cell r="D49">
            <v>1.6366960473695579E-3</v>
          </cell>
        </row>
      </sheetData>
      <sheetData sheetId="47">
        <row r="2">
          <cell r="B2">
            <v>109.779170320639</v>
          </cell>
          <cell r="C2">
            <v>7.6503724500222832E-5</v>
          </cell>
          <cell r="D2">
            <v>1.4506697862689639E-3</v>
          </cell>
        </row>
        <row r="3">
          <cell r="B3" t="str">
            <v>N/A</v>
          </cell>
          <cell r="C3" t="str">
            <v>N/A</v>
          </cell>
          <cell r="D3">
            <v>1.487495771660222E-3</v>
          </cell>
        </row>
        <row r="4">
          <cell r="B4" t="str">
            <v>N/A</v>
          </cell>
          <cell r="C4" t="str">
            <v>N/A</v>
          </cell>
          <cell r="D4">
            <v>1.6239523647259869E-3</v>
          </cell>
        </row>
        <row r="5">
          <cell r="B5" t="str">
            <v>N/A</v>
          </cell>
          <cell r="C5" t="str">
            <v>N/A</v>
          </cell>
          <cell r="D5">
            <v>1.708031127716784E-3</v>
          </cell>
        </row>
        <row r="6">
          <cell r="B6">
            <v>127.353656941944</v>
          </cell>
          <cell r="C6">
            <v>1.042137826785867E-4</v>
          </cell>
          <cell r="D6">
            <v>2.9383056615514538E-3</v>
          </cell>
        </row>
        <row r="7">
          <cell r="B7">
            <v>104.2628917505</v>
          </cell>
          <cell r="C7">
            <v>7.2691545400400284E-5</v>
          </cell>
          <cell r="D7">
            <v>1.6206506540885771E-3</v>
          </cell>
        </row>
        <row r="8">
          <cell r="B8">
            <v>139.40410515486101</v>
          </cell>
          <cell r="C8">
            <v>8.5242730236909848E-5</v>
          </cell>
          <cell r="D8">
            <v>1.3029356412724881E-3</v>
          </cell>
        </row>
        <row r="9">
          <cell r="B9">
            <v>97.439135575694394</v>
          </cell>
          <cell r="C9">
            <v>6.532216763183415E-5</v>
          </cell>
          <cell r="D9">
            <v>1.761923833633405E-3</v>
          </cell>
        </row>
        <row r="10">
          <cell r="B10" t="str">
            <v>N/A</v>
          </cell>
          <cell r="C10" t="str">
            <v>N/A</v>
          </cell>
          <cell r="D10">
            <v>1.993346653073557E-3</v>
          </cell>
        </row>
        <row r="11">
          <cell r="B11">
            <v>89.912263995388898</v>
          </cell>
          <cell r="C11">
            <v>4.5125323692493591E-5</v>
          </cell>
          <cell r="D11">
            <v>2.0726505763371881E-3</v>
          </cell>
        </row>
        <row r="12">
          <cell r="B12" t="str">
            <v>N/A</v>
          </cell>
          <cell r="C12" t="str">
            <v>N/A</v>
          </cell>
          <cell r="D12">
            <v>1.5273134642318829E-3</v>
          </cell>
        </row>
        <row r="13">
          <cell r="B13" t="str">
            <v>N/A</v>
          </cell>
          <cell r="C13" t="str">
            <v>N/A</v>
          </cell>
          <cell r="D13">
            <v>2.1517705325912549E-3</v>
          </cell>
        </row>
        <row r="14">
          <cell r="B14" t="str">
            <v>N/A</v>
          </cell>
          <cell r="C14" t="str">
            <v>N/A</v>
          </cell>
          <cell r="D14">
            <v>1.385636392040679E-3</v>
          </cell>
        </row>
        <row r="15">
          <cell r="B15" t="str">
            <v>N/A</v>
          </cell>
          <cell r="C15" t="str">
            <v>N/A</v>
          </cell>
          <cell r="D15">
            <v>1.1659167285591029E-3</v>
          </cell>
        </row>
        <row r="16">
          <cell r="B16" t="str">
            <v>N/A</v>
          </cell>
          <cell r="C16" t="str">
            <v>N/A</v>
          </cell>
          <cell r="D16">
            <v>1.133497396769182E-3</v>
          </cell>
        </row>
        <row r="17">
          <cell r="B17">
            <v>86.3887295976389</v>
          </cell>
          <cell r="C17">
            <v>8.8805546902125584E-5</v>
          </cell>
          <cell r="D17">
            <v>2.2454397074703398E-3</v>
          </cell>
        </row>
        <row r="18">
          <cell r="B18" t="str">
            <v>N/A</v>
          </cell>
          <cell r="C18" t="str">
            <v>N/A</v>
          </cell>
          <cell r="D18">
            <v>1.5190896133363519E-3</v>
          </cell>
        </row>
        <row r="19">
          <cell r="B19" t="str">
            <v>N/A</v>
          </cell>
          <cell r="C19" t="str">
            <v>N/A</v>
          </cell>
          <cell r="D19">
            <v>1.608219053107952E-3</v>
          </cell>
        </row>
        <row r="20">
          <cell r="B20" t="str">
            <v>N/A</v>
          </cell>
          <cell r="C20" t="str">
            <v>N/A</v>
          </cell>
          <cell r="D20">
            <v>1.3983824448413271E-3</v>
          </cell>
        </row>
        <row r="21">
          <cell r="B21" t="str">
            <v>N/A</v>
          </cell>
          <cell r="C21" t="str">
            <v>N/A</v>
          </cell>
          <cell r="D21">
            <v>1.1479898066321019E-3</v>
          </cell>
        </row>
        <row r="22">
          <cell r="B22">
            <v>117.810499417611</v>
          </cell>
          <cell r="C22">
            <v>5.9791715412253253E-5</v>
          </cell>
          <cell r="D22">
            <v>1.9792858951268662E-3</v>
          </cell>
        </row>
        <row r="23">
          <cell r="B23" t="str">
            <v>N/A</v>
          </cell>
          <cell r="C23" t="str">
            <v>N/A</v>
          </cell>
          <cell r="D23">
            <v>1.6038151818229241E-3</v>
          </cell>
        </row>
        <row r="24">
          <cell r="B24" t="str">
            <v>N/A</v>
          </cell>
          <cell r="C24" t="str">
            <v>N/A</v>
          </cell>
          <cell r="D24">
            <v>1.68460520019027E-3</v>
          </cell>
        </row>
        <row r="25">
          <cell r="B25" t="str">
            <v>N/A</v>
          </cell>
          <cell r="C25" t="str">
            <v>N/A</v>
          </cell>
          <cell r="D25">
            <v>1.884553970671194E-3</v>
          </cell>
        </row>
        <row r="26">
          <cell r="B26" t="str">
            <v>N/A</v>
          </cell>
          <cell r="C26" t="str">
            <v>N/A</v>
          </cell>
          <cell r="D26">
            <v>1.3933432651051141E-3</v>
          </cell>
        </row>
        <row r="27">
          <cell r="B27" t="str">
            <v>N/A</v>
          </cell>
          <cell r="C27" t="str">
            <v>N/A</v>
          </cell>
          <cell r="D27">
            <v>1.2840599340971661E-3</v>
          </cell>
        </row>
        <row r="28">
          <cell r="B28" t="str">
            <v>N/A</v>
          </cell>
          <cell r="C28" t="str">
            <v>N/A</v>
          </cell>
          <cell r="D28">
            <v>1.587281312620288E-3</v>
          </cell>
        </row>
        <row r="29">
          <cell r="B29">
            <v>99.951902631138907</v>
          </cell>
          <cell r="C29">
            <v>5.6254710237142211E-5</v>
          </cell>
          <cell r="D29">
            <v>1.5560891243241921E-3</v>
          </cell>
        </row>
        <row r="30">
          <cell r="B30" t="str">
            <v>N/A</v>
          </cell>
          <cell r="C30" t="str">
            <v>N/A</v>
          </cell>
          <cell r="D30">
            <v>6.2783810744169218E-4</v>
          </cell>
        </row>
        <row r="31">
          <cell r="B31" t="str">
            <v>N/A</v>
          </cell>
          <cell r="C31" t="str">
            <v>N/A</v>
          </cell>
          <cell r="D31">
            <v>1.4115441147232971E-3</v>
          </cell>
        </row>
        <row r="32">
          <cell r="B32" t="str">
            <v>N/A</v>
          </cell>
          <cell r="C32" t="str">
            <v>N/A</v>
          </cell>
          <cell r="D32">
            <v>1.369828214454451E-3</v>
          </cell>
        </row>
        <row r="33">
          <cell r="B33" t="str">
            <v>N/A</v>
          </cell>
          <cell r="C33" t="str">
            <v>N/A</v>
          </cell>
          <cell r="D33">
            <v>1.2802209167056329E-3</v>
          </cell>
        </row>
        <row r="34">
          <cell r="B34">
            <v>125.84902590280601</v>
          </cell>
          <cell r="C34">
            <v>9.4726600578010339E-5</v>
          </cell>
          <cell r="D34">
            <v>2.185548872604799E-3</v>
          </cell>
        </row>
        <row r="35">
          <cell r="B35">
            <v>112.79848161850001</v>
          </cell>
          <cell r="C35">
            <v>7.198276407127667E-5</v>
          </cell>
          <cell r="D35">
            <v>1.808384149965557E-3</v>
          </cell>
        </row>
        <row r="36">
          <cell r="B36" t="str">
            <v>N/A</v>
          </cell>
          <cell r="C36" t="str">
            <v>N/A</v>
          </cell>
          <cell r="D36">
            <v>2.0596291698834739E-3</v>
          </cell>
        </row>
        <row r="37">
          <cell r="B37" t="str">
            <v>N/A</v>
          </cell>
          <cell r="C37" t="str">
            <v>N/A</v>
          </cell>
          <cell r="D37">
            <v>7.8996261901270769E-4</v>
          </cell>
        </row>
        <row r="38">
          <cell r="B38">
            <v>65.801510578527797</v>
          </cell>
          <cell r="C38">
            <v>6.3987690546341567E-5</v>
          </cell>
          <cell r="D38">
            <v>1.986526691467204E-3</v>
          </cell>
        </row>
        <row r="39">
          <cell r="B39" t="str">
            <v>N/A</v>
          </cell>
          <cell r="C39" t="str">
            <v>N/A</v>
          </cell>
          <cell r="D39">
            <v>2.198473416693741E-3</v>
          </cell>
        </row>
        <row r="40">
          <cell r="B40" t="str">
            <v>N/A</v>
          </cell>
          <cell r="C40" t="str">
            <v>N/A</v>
          </cell>
          <cell r="D40">
            <v>1.9595097916278218E-3</v>
          </cell>
        </row>
        <row r="41">
          <cell r="B41" t="str">
            <v>N/A</v>
          </cell>
          <cell r="C41" t="str">
            <v>N/A</v>
          </cell>
          <cell r="D41">
            <v>2.116477262637733E-3</v>
          </cell>
        </row>
        <row r="42">
          <cell r="B42" t="str">
            <v>N/A</v>
          </cell>
          <cell r="C42" t="str">
            <v>N/A</v>
          </cell>
          <cell r="D42">
            <v>1.2419632226397779E-3</v>
          </cell>
        </row>
        <row r="43">
          <cell r="B43" t="str">
            <v>N/A</v>
          </cell>
          <cell r="C43" t="str">
            <v>N/A</v>
          </cell>
          <cell r="D43">
            <v>1.566970853070018E-3</v>
          </cell>
        </row>
        <row r="44">
          <cell r="B44" t="str">
            <v>N/A</v>
          </cell>
          <cell r="C44" t="str">
            <v>N/A</v>
          </cell>
          <cell r="D44">
            <v>4.657474985613784E-4</v>
          </cell>
        </row>
        <row r="45">
          <cell r="B45">
            <v>120.318061024139</v>
          </cell>
          <cell r="C45">
            <v>6.6789745094314915E-5</v>
          </cell>
          <cell r="D45">
            <v>1.5137153543681369E-3</v>
          </cell>
        </row>
        <row r="46">
          <cell r="B46">
            <v>135.38690069475001</v>
          </cell>
          <cell r="C46">
            <v>8.3764389107388799E-5</v>
          </cell>
          <cell r="D46">
            <v>1.316094865098522E-3</v>
          </cell>
        </row>
        <row r="47">
          <cell r="B47" t="str">
            <v>N/A</v>
          </cell>
          <cell r="C47" t="str">
            <v>N/A</v>
          </cell>
          <cell r="D47">
            <v>1.1974670917206289E-3</v>
          </cell>
        </row>
        <row r="48">
          <cell r="B48" t="str">
            <v>N/A</v>
          </cell>
          <cell r="C48" t="str">
            <v>N/A</v>
          </cell>
          <cell r="D48">
            <v>1.9046099872786269E-3</v>
          </cell>
        </row>
        <row r="49">
          <cell r="B49" t="str">
            <v>N/A</v>
          </cell>
          <cell r="C49" t="str">
            <v>N/A</v>
          </cell>
          <cell r="D49">
            <v>1.480386325155302E-3</v>
          </cell>
        </row>
      </sheetData>
      <sheetData sheetId="48">
        <row r="2">
          <cell r="B2">
            <v>74.337388331555601</v>
          </cell>
          <cell r="C2">
            <v>7.3200292411811511E-5</v>
          </cell>
          <cell r="D2">
            <v>9.1651870901250079E-4</v>
          </cell>
        </row>
        <row r="3">
          <cell r="B3">
            <v>123.840185175889</v>
          </cell>
          <cell r="C3">
            <v>8.9260929269879209E-5</v>
          </cell>
          <cell r="D3">
            <v>1.6063439256494799E-3</v>
          </cell>
        </row>
        <row r="4">
          <cell r="B4">
            <v>88.402220732527795</v>
          </cell>
          <cell r="C4">
            <v>7.2824658466954199E-5</v>
          </cell>
          <cell r="D4">
            <v>1.234615655075508E-3</v>
          </cell>
        </row>
        <row r="5">
          <cell r="B5">
            <v>116.810759582278</v>
          </cell>
          <cell r="C5">
            <v>5.2743888659803377E-5</v>
          </cell>
          <cell r="D5">
            <v>1.3510058799802559E-3</v>
          </cell>
        </row>
        <row r="6">
          <cell r="B6">
            <v>48.228448083666699</v>
          </cell>
          <cell r="C6">
            <v>7.0739701310637305E-5</v>
          </cell>
          <cell r="D6">
            <v>1.7748601198036599E-3</v>
          </cell>
        </row>
        <row r="7">
          <cell r="B7">
            <v>59.277906336361099</v>
          </cell>
          <cell r="C7">
            <v>5.863915092740796E-5</v>
          </cell>
          <cell r="D7">
            <v>1.416253924363774E-3</v>
          </cell>
        </row>
        <row r="8">
          <cell r="B8">
            <v>92.426516435444398</v>
          </cell>
          <cell r="C8">
            <v>7.8980750938995752E-5</v>
          </cell>
          <cell r="D8">
            <v>8.3704348369531556E-4</v>
          </cell>
        </row>
        <row r="9">
          <cell r="B9">
            <v>94.433475245833307</v>
          </cell>
          <cell r="C9">
            <v>6.9053924051595987E-5</v>
          </cell>
          <cell r="D9">
            <v>1.6253192757426131E-3</v>
          </cell>
        </row>
        <row r="10">
          <cell r="B10">
            <v>134.382802930417</v>
          </cell>
          <cell r="C10">
            <v>8.8521600732231864E-5</v>
          </cell>
          <cell r="D10">
            <v>1.060657465611411E-3</v>
          </cell>
        </row>
        <row r="11">
          <cell r="B11">
            <v>93.431049939888894</v>
          </cell>
          <cell r="C11">
            <v>4.1995740190440902E-5</v>
          </cell>
          <cell r="D11">
            <v>1.1593203525138091E-3</v>
          </cell>
        </row>
        <row r="12">
          <cell r="B12">
            <v>119.818618049389</v>
          </cell>
          <cell r="C12">
            <v>8.0131745612219301E-5</v>
          </cell>
          <cell r="D12">
            <v>8.7981650814064085E-4</v>
          </cell>
        </row>
        <row r="13">
          <cell r="B13">
            <v>115.308089200556</v>
          </cell>
          <cell r="C13">
            <v>8.6772012621295937E-5</v>
          </cell>
          <cell r="D13">
            <v>9.5261960847645101E-4</v>
          </cell>
        </row>
        <row r="14">
          <cell r="B14">
            <v>96.938766476111098</v>
          </cell>
          <cell r="C14">
            <v>1.032508076130884E-4</v>
          </cell>
          <cell r="D14">
            <v>1.207498086162141E-3</v>
          </cell>
        </row>
        <row r="15">
          <cell r="B15">
            <v>67.313677721194395</v>
          </cell>
          <cell r="C15">
            <v>9.7930621484499611E-5</v>
          </cell>
          <cell r="D15">
            <v>1.950347083392894E-3</v>
          </cell>
        </row>
        <row r="16">
          <cell r="B16">
            <v>62.286321548138901</v>
          </cell>
          <cell r="C16">
            <v>6.6421915024831492E-5</v>
          </cell>
          <cell r="D16">
            <v>2.9737363234280112E-3</v>
          </cell>
        </row>
        <row r="17">
          <cell r="B17">
            <v>136.89860337388899</v>
          </cell>
          <cell r="C17">
            <v>1.171835407658828E-4</v>
          </cell>
          <cell r="D17">
            <v>1.218147625495686E-3</v>
          </cell>
        </row>
        <row r="18">
          <cell r="B18">
            <v>54.256265209694398</v>
          </cell>
          <cell r="C18">
            <v>6.9983508594179288E-5</v>
          </cell>
          <cell r="D18">
            <v>2.1750606782747922E-3</v>
          </cell>
        </row>
        <row r="19">
          <cell r="B19">
            <v>78.359770014333293</v>
          </cell>
          <cell r="C19">
            <v>4.7249551277863529E-5</v>
          </cell>
          <cell r="D19">
            <v>1.1160798560920239E-3</v>
          </cell>
        </row>
        <row r="20">
          <cell r="B20">
            <v>45.7244519943889</v>
          </cell>
          <cell r="C20">
            <v>7.5176369116228522E-5</v>
          </cell>
          <cell r="D20">
            <v>2.331254809232775E-3</v>
          </cell>
        </row>
        <row r="21">
          <cell r="B21">
            <v>90.920998091722197</v>
          </cell>
          <cell r="C21">
            <v>6.2200696526128137E-5</v>
          </cell>
          <cell r="D21">
            <v>1.6950682382121699E-3</v>
          </cell>
        </row>
        <row r="22">
          <cell r="B22">
            <v>74.337388331555601</v>
          </cell>
          <cell r="C22">
            <v>8.5117837855342538E-5</v>
          </cell>
          <cell r="D22">
            <v>1.3416654660923029E-3</v>
          </cell>
        </row>
        <row r="23">
          <cell r="B23" t="str">
            <v>N/A</v>
          </cell>
          <cell r="C23" t="str">
            <v>N/A</v>
          </cell>
          <cell r="D23">
            <v>3.7312398065072008E-4</v>
          </cell>
        </row>
        <row r="24">
          <cell r="B24">
            <v>45.223699935722202</v>
          </cell>
          <cell r="C24">
            <v>6.0697699293485468E-5</v>
          </cell>
          <cell r="D24">
            <v>2.4100723649081268E-3</v>
          </cell>
        </row>
        <row r="25">
          <cell r="B25">
            <v>59.779026165361103</v>
          </cell>
          <cell r="C25">
            <v>7.3038631174080409E-5</v>
          </cell>
          <cell r="D25">
            <v>1.782653310578632E-3</v>
          </cell>
        </row>
        <row r="26">
          <cell r="B26">
            <v>50.736370266666697</v>
          </cell>
          <cell r="C26">
            <v>5.8171805076553921E-5</v>
          </cell>
          <cell r="D26">
            <v>1.859575616205224E-3</v>
          </cell>
        </row>
        <row r="27">
          <cell r="B27">
            <v>79.867494714361101</v>
          </cell>
          <cell r="C27">
            <v>6.2270907659227846E-5</v>
          </cell>
          <cell r="D27">
            <v>1.5273122032412861E-3</v>
          </cell>
        </row>
        <row r="28">
          <cell r="B28">
            <v>64.797141330527793</v>
          </cell>
          <cell r="C28">
            <v>7.0065383482703899E-5</v>
          </cell>
          <cell r="D28">
            <v>1.51012892958366E-3</v>
          </cell>
        </row>
        <row r="29">
          <cell r="B29">
            <v>63.792411529611101</v>
          </cell>
          <cell r="C29">
            <v>5.3903207395451319E-5</v>
          </cell>
          <cell r="D29">
            <v>1.5489016240342499E-3</v>
          </cell>
        </row>
        <row r="30">
          <cell r="B30">
            <v>59.779026165361103</v>
          </cell>
          <cell r="C30">
            <v>8.6947142107770734E-5</v>
          </cell>
          <cell r="D30">
            <v>2.156478032419893E-3</v>
          </cell>
        </row>
        <row r="31">
          <cell r="B31">
            <v>99.450799706888901</v>
          </cell>
          <cell r="C31">
            <v>7.2768808737354245E-5</v>
          </cell>
          <cell r="D31">
            <v>1.0804576849096799E-3</v>
          </cell>
        </row>
        <row r="32">
          <cell r="B32">
            <v>108.274981841139</v>
          </cell>
          <cell r="C32">
            <v>6.6305777587736262E-5</v>
          </cell>
          <cell r="D32">
            <v>1.2281810926186949E-3</v>
          </cell>
        </row>
        <row r="33">
          <cell r="B33" t="str">
            <v>N/A</v>
          </cell>
          <cell r="C33" t="str">
            <v>N/A</v>
          </cell>
          <cell r="D33">
            <v>1.8911156439794571E-3</v>
          </cell>
        </row>
        <row r="34">
          <cell r="B34" t="str">
            <v>N/A</v>
          </cell>
          <cell r="C34" t="str">
            <v>N/A</v>
          </cell>
          <cell r="D34">
            <v>1.9974464011757271E-3</v>
          </cell>
        </row>
        <row r="35">
          <cell r="B35">
            <v>33.675675211277799</v>
          </cell>
          <cell r="C35">
            <v>8.2557335460453689E-5</v>
          </cell>
          <cell r="D35">
            <v>2.3069373241200279E-3</v>
          </cell>
        </row>
        <row r="36">
          <cell r="B36">
            <v>97.943340676666693</v>
          </cell>
          <cell r="C36">
            <v>5.5504889095417002E-5</v>
          </cell>
          <cell r="D36">
            <v>1.381900944839555E-3</v>
          </cell>
        </row>
        <row r="37">
          <cell r="B37">
            <v>88.906344695138898</v>
          </cell>
          <cell r="C37">
            <v>6.9694965673840602E-5</v>
          </cell>
          <cell r="D37">
            <v>1.4501253320873611E-3</v>
          </cell>
        </row>
        <row r="38">
          <cell r="B38">
            <v>45.7244519943889</v>
          </cell>
          <cell r="C38">
            <v>8.550604172491247E-5</v>
          </cell>
          <cell r="D38">
            <v>3.2927612892049919E-3</v>
          </cell>
        </row>
        <row r="39">
          <cell r="B39">
            <v>74.839731829000002</v>
          </cell>
          <cell r="C39">
            <v>6.4661499085263497E-5</v>
          </cell>
          <cell r="D39">
            <v>1.539841498489232E-3</v>
          </cell>
        </row>
        <row r="40">
          <cell r="B40">
            <v>133.37609069774999</v>
          </cell>
          <cell r="C40">
            <v>7.1268995303694588E-5</v>
          </cell>
          <cell r="D40">
            <v>1.6974086697438479E-3</v>
          </cell>
        </row>
        <row r="41">
          <cell r="B41">
            <v>118.31401708905599</v>
          </cell>
          <cell r="C41">
            <v>7.1604871353735165E-5</v>
          </cell>
          <cell r="D41">
            <v>1.2320205717152889E-3</v>
          </cell>
        </row>
        <row r="42">
          <cell r="B42">
            <v>83.879853819888893</v>
          </cell>
          <cell r="C42">
            <v>6.3148927656229677E-5</v>
          </cell>
          <cell r="D42">
            <v>1.237015644114524E-3</v>
          </cell>
        </row>
        <row r="43">
          <cell r="B43">
            <v>75.844365956694404</v>
          </cell>
          <cell r="C43">
            <v>4.6738670691996338E-5</v>
          </cell>
          <cell r="D43">
            <v>1.0365429218467039E-3</v>
          </cell>
        </row>
        <row r="44">
          <cell r="B44" t="str">
            <v>N/A</v>
          </cell>
          <cell r="C44" t="str">
            <v>N/A</v>
          </cell>
          <cell r="D44">
            <v>1.041336410636532E-4</v>
          </cell>
        </row>
        <row r="45">
          <cell r="B45">
            <v>80.872864169361094</v>
          </cell>
          <cell r="C45">
            <v>5.576659659770524E-5</v>
          </cell>
          <cell r="D45">
            <v>1.1652688082166591E-3</v>
          </cell>
        </row>
        <row r="46">
          <cell r="B46" t="str">
            <v>N/A</v>
          </cell>
          <cell r="C46" t="str">
            <v>N/A</v>
          </cell>
          <cell r="D46">
            <v>1.27800818881571E-3</v>
          </cell>
        </row>
        <row r="47">
          <cell r="B47">
            <v>74.337388331555601</v>
          </cell>
          <cell r="C47">
            <v>4.9325583771631593E-5</v>
          </cell>
          <cell r="D47">
            <v>1.1694230475323419E-3</v>
          </cell>
        </row>
        <row r="48">
          <cell r="B48">
            <v>121.828499915583</v>
          </cell>
          <cell r="C48">
            <v>9.4524131957471227E-5</v>
          </cell>
          <cell r="D48">
            <v>1.843378541843617E-3</v>
          </cell>
        </row>
        <row r="49">
          <cell r="B49">
            <v>62.286321548138901</v>
          </cell>
          <cell r="C49">
            <v>9.8734869455207463E-5</v>
          </cell>
          <cell r="D49">
            <v>1.9138415438563199E-3</v>
          </cell>
        </row>
      </sheetData>
      <sheetData sheetId="49">
        <row r="2">
          <cell r="B2" t="str">
            <v>N/A</v>
          </cell>
          <cell r="C2" t="str">
            <v>N/A</v>
          </cell>
          <cell r="D2">
            <v>1.010189748145945E-3</v>
          </cell>
        </row>
        <row r="3">
          <cell r="B3" t="str">
            <v>N/A</v>
          </cell>
          <cell r="C3" t="str">
            <v>N/A</v>
          </cell>
          <cell r="D3">
            <v>1.085932834835408E-3</v>
          </cell>
        </row>
        <row r="4">
          <cell r="B4">
            <v>75.344438536638904</v>
          </cell>
          <cell r="C4">
            <v>6.8582800152782711E-5</v>
          </cell>
          <cell r="D4">
            <v>1.74511484822505E-3</v>
          </cell>
        </row>
        <row r="5">
          <cell r="B5" t="str">
            <v>N/A</v>
          </cell>
          <cell r="C5" t="str">
            <v>N/A</v>
          </cell>
          <cell r="D5">
            <v>1.6731039148617981E-3</v>
          </cell>
        </row>
        <row r="6">
          <cell r="B6">
            <v>99.956251794861103</v>
          </cell>
          <cell r="C6">
            <v>6.1732241728992168E-5</v>
          </cell>
          <cell r="D6">
            <v>1.1918185110647069E-3</v>
          </cell>
        </row>
        <row r="7">
          <cell r="B7" t="str">
            <v>N/A</v>
          </cell>
          <cell r="C7" t="str">
            <v>N/A</v>
          </cell>
          <cell r="D7">
            <v>1.517144661196615E-3</v>
          </cell>
        </row>
        <row r="8">
          <cell r="B8">
            <v>100.962998388944</v>
          </cell>
          <cell r="C8">
            <v>9.1607260515937116E-5</v>
          </cell>
          <cell r="D8">
            <v>1.6575354322963011E-3</v>
          </cell>
        </row>
        <row r="9">
          <cell r="B9">
            <v>68.826416981833304</v>
          </cell>
          <cell r="C9">
            <v>6.3260709465343774E-5</v>
          </cell>
          <cell r="D9">
            <v>1.3333523384459691E-3</v>
          </cell>
        </row>
        <row r="10">
          <cell r="B10">
            <v>74.841460805277805</v>
          </cell>
          <cell r="C10">
            <v>6.3583881571246522E-5</v>
          </cell>
          <cell r="D10">
            <v>1.5027099735175689E-3</v>
          </cell>
        </row>
        <row r="11">
          <cell r="B11">
            <v>79.869401167333294</v>
          </cell>
          <cell r="C11">
            <v>6.5323633349572411E-5</v>
          </cell>
          <cell r="D11">
            <v>1.8777743832284961E-3</v>
          </cell>
        </row>
        <row r="12">
          <cell r="B12" t="str">
            <v>N/A</v>
          </cell>
          <cell r="C12" t="str">
            <v>N/A</v>
          </cell>
          <cell r="D12">
            <v>1.1248757065021641E-3</v>
          </cell>
        </row>
        <row r="13">
          <cell r="B13">
            <v>102.75695075852801</v>
          </cell>
          <cell r="C13">
            <v>5.7390723101336903E-5</v>
          </cell>
          <cell r="D13">
            <v>1.2178947032584729E-3</v>
          </cell>
        </row>
        <row r="14">
          <cell r="B14">
            <v>111.292804912417</v>
          </cell>
          <cell r="C14">
            <v>7.471554017893681E-5</v>
          </cell>
          <cell r="D14">
            <v>1.0611512265508969E-3</v>
          </cell>
        </row>
        <row r="15">
          <cell r="B15">
            <v>106.273478555222</v>
          </cell>
          <cell r="C15">
            <v>6.791086587435852E-5</v>
          </cell>
          <cell r="D15">
            <v>1.663426228934351E-3</v>
          </cell>
        </row>
        <row r="16">
          <cell r="B16" t="str">
            <v>N/A</v>
          </cell>
          <cell r="C16" t="str">
            <v>N/A</v>
          </cell>
          <cell r="D16">
            <v>1.341088119992635E-3</v>
          </cell>
        </row>
        <row r="17">
          <cell r="B17">
            <v>109.28191886991701</v>
          </cell>
          <cell r="C17">
            <v>8.1290743192022357E-5</v>
          </cell>
          <cell r="D17">
            <v>1.612217985169111E-3</v>
          </cell>
        </row>
        <row r="18">
          <cell r="B18" t="str">
            <v>N/A</v>
          </cell>
          <cell r="C18" t="str">
            <v>N/A</v>
          </cell>
          <cell r="D18">
            <v>8.6911364955824695E-4</v>
          </cell>
        </row>
        <row r="19">
          <cell r="B19">
            <v>87.398186149333299</v>
          </cell>
          <cell r="C19">
            <v>9.2825479687589854E-5</v>
          </cell>
          <cell r="D19">
            <v>1.9991171639547069E-3</v>
          </cell>
        </row>
        <row r="20">
          <cell r="B20" t="str">
            <v>N/A</v>
          </cell>
          <cell r="C20" t="str">
            <v>N/A</v>
          </cell>
          <cell r="D20">
            <v>1.0860463331266959E-3</v>
          </cell>
        </row>
        <row r="21">
          <cell r="B21">
            <v>89.916053785277796</v>
          </cell>
          <cell r="C21">
            <v>8.9426120079427515E-5</v>
          </cell>
          <cell r="D21">
            <v>1.2717819730940581E-3</v>
          </cell>
        </row>
        <row r="22">
          <cell r="B22" t="str">
            <v>N/A</v>
          </cell>
          <cell r="C22" t="str">
            <v>N/A</v>
          </cell>
          <cell r="D22">
            <v>1.3824772720984939E-3</v>
          </cell>
        </row>
        <row r="23">
          <cell r="B23" t="str">
            <v>N/A</v>
          </cell>
          <cell r="C23" t="str">
            <v>N/A</v>
          </cell>
          <cell r="D23">
            <v>1.0824809303809899E-3</v>
          </cell>
        </row>
        <row r="24">
          <cell r="B24">
            <v>110.79004138011101</v>
          </cell>
          <cell r="C24">
            <v>7.5336725570685075E-5</v>
          </cell>
          <cell r="D24">
            <v>1.423184295295552E-3</v>
          </cell>
        </row>
        <row r="25">
          <cell r="B25">
            <v>70.828616366805505</v>
          </cell>
          <cell r="C25">
            <v>9.8293140658821087E-5</v>
          </cell>
          <cell r="D25">
            <v>1.9224097409131259E-3</v>
          </cell>
        </row>
        <row r="26">
          <cell r="B26">
            <v>129.865124687861</v>
          </cell>
          <cell r="C26">
            <v>9.5767845013016922E-5</v>
          </cell>
          <cell r="D26">
            <v>1.111362892198092E-3</v>
          </cell>
        </row>
        <row r="27">
          <cell r="B27">
            <v>74.339135340944395</v>
          </cell>
          <cell r="C27">
            <v>6.7151246011835911E-5</v>
          </cell>
          <cell r="D27">
            <v>1.220515546666938E-3</v>
          </cell>
        </row>
        <row r="28">
          <cell r="B28">
            <v>78.865323818805606</v>
          </cell>
          <cell r="C28">
            <v>7.6625031528683099E-5</v>
          </cell>
          <cell r="D28">
            <v>1.5157007306398199E-3</v>
          </cell>
        </row>
        <row r="29">
          <cell r="B29">
            <v>135.39305766075</v>
          </cell>
          <cell r="C29">
            <v>1.050565133686405E-4</v>
          </cell>
          <cell r="D29">
            <v>1.0113262177899459E-3</v>
          </cell>
        </row>
        <row r="30">
          <cell r="B30" t="str">
            <v>N/A</v>
          </cell>
          <cell r="C30" t="str">
            <v>N/A</v>
          </cell>
          <cell r="D30">
            <v>1.0886140633992621E-3</v>
          </cell>
        </row>
        <row r="31">
          <cell r="B31" t="str">
            <v>N/A</v>
          </cell>
          <cell r="C31" t="str">
            <v>N/A</v>
          </cell>
          <cell r="D31">
            <v>9.6688892937867922E-4</v>
          </cell>
        </row>
        <row r="32">
          <cell r="B32">
            <v>84.383587084249996</v>
          </cell>
          <cell r="C32">
            <v>9.0164261520471483E-5</v>
          </cell>
          <cell r="D32">
            <v>9.6856501944842465E-4</v>
          </cell>
        </row>
        <row r="33">
          <cell r="B33">
            <v>84.383587084249996</v>
          </cell>
          <cell r="C33">
            <v>5.5561840786456793E-5</v>
          </cell>
          <cell r="D33">
            <v>2.1146691500998809E-3</v>
          </cell>
        </row>
        <row r="34">
          <cell r="B34" t="str">
            <v>N/A</v>
          </cell>
          <cell r="C34" t="str">
            <v>N/A</v>
          </cell>
          <cell r="D34">
            <v>1.4059946720621011E-3</v>
          </cell>
        </row>
        <row r="35">
          <cell r="B35">
            <v>137.40644213900001</v>
          </cell>
          <cell r="C35">
            <v>1.2650215221998029E-4</v>
          </cell>
          <cell r="D35">
            <v>1.2889476076925991E-3</v>
          </cell>
        </row>
        <row r="36">
          <cell r="B36" t="str">
            <v>N/A</v>
          </cell>
          <cell r="C36" t="str">
            <v>N/A</v>
          </cell>
          <cell r="D36">
            <v>8.4206349597983488E-4</v>
          </cell>
        </row>
        <row r="37">
          <cell r="B37">
            <v>110.79004138011101</v>
          </cell>
          <cell r="C37">
            <v>1.039884315087752E-4</v>
          </cell>
          <cell r="D37">
            <v>1.6226481708475589E-3</v>
          </cell>
        </row>
        <row r="38">
          <cell r="B38" t="str">
            <v>N/A</v>
          </cell>
          <cell r="C38" t="str">
            <v>N/A</v>
          </cell>
          <cell r="D38">
            <v>1.0477724410300571E-3</v>
          </cell>
        </row>
        <row r="39">
          <cell r="B39">
            <v>96.941073692333305</v>
          </cell>
          <cell r="C39">
            <v>5.3953805970653718E-5</v>
          </cell>
          <cell r="D39">
            <v>1.363139118061423E-3</v>
          </cell>
        </row>
        <row r="40">
          <cell r="B40">
            <v>114.30954810925</v>
          </cell>
          <cell r="C40">
            <v>8.1980492824358685E-5</v>
          </cell>
          <cell r="D40">
            <v>1.079142078522133E-3</v>
          </cell>
        </row>
        <row r="41">
          <cell r="B41">
            <v>111.7957098725</v>
          </cell>
          <cell r="C41">
            <v>6.9475185577573295E-5</v>
          </cell>
          <cell r="D41">
            <v>1.60527625778681E-3</v>
          </cell>
        </row>
        <row r="42">
          <cell r="B42" t="str">
            <v>N/A</v>
          </cell>
          <cell r="C42" t="str">
            <v>N/A</v>
          </cell>
          <cell r="D42">
            <v>9.4285709484717641E-4</v>
          </cell>
        </row>
        <row r="43">
          <cell r="B43" t="str">
            <v>N/A</v>
          </cell>
          <cell r="C43" t="str">
            <v>N/A</v>
          </cell>
          <cell r="D43">
            <v>1.169547550937958E-3</v>
          </cell>
        </row>
        <row r="44">
          <cell r="B44" t="str">
            <v>N/A</v>
          </cell>
          <cell r="C44" t="str">
            <v>N/A</v>
          </cell>
          <cell r="D44">
            <v>-4.6370752459559903E-5</v>
          </cell>
        </row>
        <row r="45">
          <cell r="B45">
            <v>109.28191886991701</v>
          </cell>
          <cell r="C45">
            <v>6.1338607389734254E-5</v>
          </cell>
          <cell r="D45">
            <v>1.3921641049640049E-3</v>
          </cell>
        </row>
        <row r="46">
          <cell r="B46">
            <v>111.7957098725</v>
          </cell>
          <cell r="C46">
            <v>4.3730461231677773E-5</v>
          </cell>
          <cell r="D46">
            <v>8.0900561952850479E-4</v>
          </cell>
        </row>
        <row r="47">
          <cell r="B47">
            <v>94.936500417638896</v>
          </cell>
          <cell r="C47">
            <v>8.3948275780019281E-5</v>
          </cell>
          <cell r="D47">
            <v>1.8903931086119059E-3</v>
          </cell>
        </row>
        <row r="48">
          <cell r="B48">
            <v>89.916053785277796</v>
          </cell>
          <cell r="C48">
            <v>8.4948328036672289E-5</v>
          </cell>
          <cell r="D48">
            <v>6.8356124833704023E-4</v>
          </cell>
        </row>
        <row r="49">
          <cell r="B49" t="str">
            <v>N/A</v>
          </cell>
          <cell r="C49" t="str">
            <v>N/A</v>
          </cell>
          <cell r="D49">
            <v>1.500421276754477E-3</v>
          </cell>
        </row>
      </sheetData>
      <sheetData sheetId="50">
        <row r="2">
          <cell r="B2" t="str">
            <v>N/A</v>
          </cell>
          <cell r="C2" t="str">
            <v>N/A</v>
          </cell>
          <cell r="D2">
            <v>1.5689296803534059E-3</v>
          </cell>
        </row>
        <row r="3">
          <cell r="B3" t="str">
            <v>N/A</v>
          </cell>
          <cell r="C3" t="str">
            <v>N/A</v>
          </cell>
          <cell r="D3">
            <v>1.3510054093645489E-3</v>
          </cell>
        </row>
        <row r="4">
          <cell r="B4" t="str">
            <v>N/A</v>
          </cell>
          <cell r="C4" t="str">
            <v>N/A</v>
          </cell>
          <cell r="D4">
            <v>1.053361923177263E-3</v>
          </cell>
        </row>
        <row r="5">
          <cell r="B5" t="str">
            <v>N/A</v>
          </cell>
          <cell r="C5" t="str">
            <v>N/A</v>
          </cell>
          <cell r="D5">
            <v>1.533935783223934E-3</v>
          </cell>
        </row>
        <row r="6">
          <cell r="B6" t="str">
            <v>N/A</v>
          </cell>
          <cell r="C6" t="str">
            <v>N/A</v>
          </cell>
          <cell r="D6">
            <v>1.0942928281046579E-3</v>
          </cell>
        </row>
        <row r="7">
          <cell r="B7" t="str">
            <v>N/A</v>
          </cell>
          <cell r="C7" t="str">
            <v>N/A</v>
          </cell>
          <cell r="D7">
            <v>1.5651657806793589E-3</v>
          </cell>
        </row>
        <row r="8">
          <cell r="B8" t="str">
            <v>N/A</v>
          </cell>
          <cell r="C8" t="str">
            <v>N/A</v>
          </cell>
          <cell r="D8">
            <v>1.4184549605457709E-3</v>
          </cell>
        </row>
        <row r="9">
          <cell r="B9" t="str">
            <v>N/A</v>
          </cell>
          <cell r="C9" t="str">
            <v>N/A</v>
          </cell>
          <cell r="D9">
            <v>1.0859137277197219E-3</v>
          </cell>
        </row>
        <row r="10">
          <cell r="B10">
            <v>88.406497174472193</v>
          </cell>
          <cell r="C10">
            <v>3.7135794927086297E-5</v>
          </cell>
          <cell r="D10">
            <v>2.0086595518032909E-3</v>
          </cell>
        </row>
        <row r="11">
          <cell r="B11" t="str">
            <v>N/A</v>
          </cell>
          <cell r="C11" t="str">
            <v>N/A</v>
          </cell>
          <cell r="D11">
            <v>1.498989730863119E-3</v>
          </cell>
        </row>
        <row r="12">
          <cell r="B12" t="str">
            <v>N/A</v>
          </cell>
          <cell r="C12" t="str">
            <v>N/A</v>
          </cell>
          <cell r="D12">
            <v>1.1851876901589509E-3</v>
          </cell>
        </row>
        <row r="13">
          <cell r="B13" t="str">
            <v>N/A</v>
          </cell>
          <cell r="C13" t="str">
            <v>N/A</v>
          </cell>
          <cell r="D13">
            <v>1.538382057959999E-3</v>
          </cell>
        </row>
        <row r="14">
          <cell r="B14" t="str">
            <v>N/A</v>
          </cell>
          <cell r="C14" t="str">
            <v>N/A</v>
          </cell>
          <cell r="D14">
            <v>1.8431447139001789E-3</v>
          </cell>
        </row>
        <row r="15">
          <cell r="B15" t="str">
            <v>N/A</v>
          </cell>
          <cell r="C15" t="str">
            <v>N/A</v>
          </cell>
          <cell r="D15">
            <v>1.222471832153476E-3</v>
          </cell>
        </row>
        <row r="16">
          <cell r="B16" t="str">
            <v>N/A</v>
          </cell>
          <cell r="C16" t="str">
            <v>N/A</v>
          </cell>
          <cell r="D16">
            <v>8.1994914440167523E-4</v>
          </cell>
        </row>
        <row r="17">
          <cell r="B17" t="str">
            <v>N/A</v>
          </cell>
          <cell r="C17" t="str">
            <v>N/A</v>
          </cell>
          <cell r="D17">
            <v>1.588065203259289E-3</v>
          </cell>
        </row>
        <row r="18">
          <cell r="B18" t="str">
            <v>N/A</v>
          </cell>
          <cell r="C18" t="str">
            <v>N/A</v>
          </cell>
          <cell r="D18">
            <v>1.2098950439890859E-3</v>
          </cell>
        </row>
        <row r="19">
          <cell r="B19" t="str">
            <v>N/A</v>
          </cell>
          <cell r="C19" t="str">
            <v>N/A</v>
          </cell>
          <cell r="D19">
            <v>1.275323977156107E-3</v>
          </cell>
        </row>
        <row r="20">
          <cell r="B20" t="str">
            <v>N/A</v>
          </cell>
          <cell r="C20" t="str">
            <v>N/A</v>
          </cell>
          <cell r="D20">
            <v>1.0256501254863369E-3</v>
          </cell>
        </row>
        <row r="21">
          <cell r="B21" t="str">
            <v>N/A</v>
          </cell>
          <cell r="C21" t="str">
            <v>N/A</v>
          </cell>
          <cell r="D21">
            <v>1.5213055884237281E-3</v>
          </cell>
        </row>
        <row r="22">
          <cell r="B22" t="str">
            <v>N/A</v>
          </cell>
          <cell r="C22" t="str">
            <v>N/A</v>
          </cell>
          <cell r="D22">
            <v>1.290892003919222E-3</v>
          </cell>
        </row>
        <row r="23">
          <cell r="B23" t="str">
            <v>N/A</v>
          </cell>
          <cell r="C23" t="str">
            <v>N/A</v>
          </cell>
          <cell r="D23">
            <v>1.83233615223309E-3</v>
          </cell>
        </row>
        <row r="24">
          <cell r="B24" t="str">
            <v>N/A</v>
          </cell>
          <cell r="C24" t="str">
            <v>N/A</v>
          </cell>
          <cell r="D24">
            <v>1.2380084351914741E-3</v>
          </cell>
        </row>
        <row r="25">
          <cell r="B25" t="str">
            <v>N/A</v>
          </cell>
          <cell r="C25" t="str">
            <v>N/A</v>
          </cell>
          <cell r="D25">
            <v>1.6656772812907309E-3</v>
          </cell>
        </row>
        <row r="26">
          <cell r="B26" t="str">
            <v>N/A</v>
          </cell>
          <cell r="C26" t="str">
            <v>N/A</v>
          </cell>
          <cell r="D26">
            <v>7.4417670936497099E-4</v>
          </cell>
        </row>
        <row r="27">
          <cell r="B27" t="str">
            <v>N/A</v>
          </cell>
          <cell r="C27" t="str">
            <v>N/A</v>
          </cell>
          <cell r="D27">
            <v>1.310822090695263E-3</v>
          </cell>
        </row>
        <row r="28">
          <cell r="B28" t="str">
            <v>N/A</v>
          </cell>
          <cell r="C28" t="str">
            <v>N/A</v>
          </cell>
          <cell r="D28">
            <v>1.8434291129807579E-3</v>
          </cell>
        </row>
        <row r="29">
          <cell r="B29" t="str">
            <v>N/A</v>
          </cell>
          <cell r="C29" t="str">
            <v>N/A</v>
          </cell>
          <cell r="D29">
            <v>9.1474861897540029E-4</v>
          </cell>
        </row>
        <row r="30">
          <cell r="B30" t="str">
            <v>N/A</v>
          </cell>
          <cell r="C30" t="str">
            <v>N/A</v>
          </cell>
          <cell r="D30">
            <v>1.5264960316337479E-3</v>
          </cell>
        </row>
        <row r="31">
          <cell r="B31" t="str">
            <v>N/A</v>
          </cell>
          <cell r="C31" t="str">
            <v>N/A</v>
          </cell>
          <cell r="D31">
            <v>1.1580995659067729E-3</v>
          </cell>
        </row>
        <row r="32">
          <cell r="B32" t="str">
            <v>N/A</v>
          </cell>
          <cell r="C32" t="str">
            <v>N/A</v>
          </cell>
          <cell r="D32">
            <v>1.067044519866227E-3</v>
          </cell>
        </row>
        <row r="33">
          <cell r="B33" t="str">
            <v>N/A</v>
          </cell>
          <cell r="C33" t="str">
            <v>N/A</v>
          </cell>
          <cell r="D33">
            <v>1.159278577525989E-3</v>
          </cell>
        </row>
        <row r="34">
          <cell r="B34" t="str">
            <v>N/A</v>
          </cell>
          <cell r="C34" t="str">
            <v>N/A</v>
          </cell>
          <cell r="D34">
            <v>7.5260817347685017E-4</v>
          </cell>
        </row>
        <row r="35">
          <cell r="B35" t="str">
            <v>N/A</v>
          </cell>
          <cell r="C35" t="str">
            <v>N/A</v>
          </cell>
          <cell r="D35">
            <v>1.1681491698398441E-3</v>
          </cell>
        </row>
        <row r="36">
          <cell r="B36">
            <v>92.934823672694407</v>
          </cell>
          <cell r="C36">
            <v>5.1297932750025872E-5</v>
          </cell>
          <cell r="D36">
            <v>1.582960810924751E-3</v>
          </cell>
        </row>
        <row r="37">
          <cell r="B37" t="str">
            <v>N/A</v>
          </cell>
          <cell r="C37" t="str">
            <v>N/A</v>
          </cell>
          <cell r="D37">
            <v>1.4072854991967641E-3</v>
          </cell>
        </row>
        <row r="38">
          <cell r="B38" t="str">
            <v>N/A</v>
          </cell>
          <cell r="C38" t="str">
            <v>N/A</v>
          </cell>
          <cell r="D38">
            <v>2.3109871637159141E-3</v>
          </cell>
        </row>
        <row r="39">
          <cell r="B39" t="str">
            <v>N/A</v>
          </cell>
          <cell r="C39" t="str">
            <v>N/A</v>
          </cell>
          <cell r="D39">
            <v>1.1868047208035181E-3</v>
          </cell>
        </row>
        <row r="40">
          <cell r="B40" t="str">
            <v>N/A</v>
          </cell>
          <cell r="C40" t="str">
            <v>N/A</v>
          </cell>
          <cell r="D40">
            <v>1.612093136424707E-3</v>
          </cell>
        </row>
        <row r="41">
          <cell r="B41" t="str">
            <v>N/A</v>
          </cell>
          <cell r="C41" t="str">
            <v>N/A</v>
          </cell>
          <cell r="D41">
            <v>1.447996141253897E-3</v>
          </cell>
        </row>
        <row r="42">
          <cell r="B42" t="str">
            <v>N/A</v>
          </cell>
          <cell r="C42" t="str">
            <v>N/A</v>
          </cell>
          <cell r="D42">
            <v>1.1904777088932101E-3</v>
          </cell>
        </row>
        <row r="43">
          <cell r="B43" t="str">
            <v>N/A</v>
          </cell>
          <cell r="C43" t="str">
            <v>N/A</v>
          </cell>
          <cell r="D43">
            <v>2.1374711070641949E-3</v>
          </cell>
        </row>
        <row r="44">
          <cell r="B44" t="str">
            <v>N/A</v>
          </cell>
          <cell r="C44" t="str">
            <v>N/A</v>
          </cell>
          <cell r="D44">
            <v>-1.7665442643071341E-4</v>
          </cell>
        </row>
        <row r="45">
          <cell r="B45" t="str">
            <v>N/A</v>
          </cell>
          <cell r="C45" t="str">
            <v>N/A</v>
          </cell>
          <cell r="D45">
            <v>1.140368857725463E-3</v>
          </cell>
        </row>
        <row r="46">
          <cell r="B46" t="str">
            <v>N/A</v>
          </cell>
          <cell r="C46" t="str">
            <v>N/A</v>
          </cell>
          <cell r="D46">
            <v>1.2283200312346091E-3</v>
          </cell>
        </row>
        <row r="47">
          <cell r="B47">
            <v>76.350559208277801</v>
          </cell>
          <cell r="C47">
            <v>2.9461064408316149E-5</v>
          </cell>
          <cell r="D47">
            <v>1.5547893217515659E-3</v>
          </cell>
        </row>
        <row r="48">
          <cell r="B48" t="str">
            <v>N/A</v>
          </cell>
          <cell r="C48" t="str">
            <v>N/A</v>
          </cell>
          <cell r="D48">
            <v>1.438916678492755E-3</v>
          </cell>
        </row>
        <row r="49">
          <cell r="B49" t="str">
            <v>N/A</v>
          </cell>
          <cell r="C49" t="str">
            <v>N/A</v>
          </cell>
          <cell r="D49">
            <v>1.4031374696939071E-3</v>
          </cell>
        </row>
      </sheetData>
      <sheetData sheetId="51">
        <row r="2">
          <cell r="B2" t="str">
            <v>N/A</v>
          </cell>
          <cell r="C2" t="str">
            <v>N/A</v>
          </cell>
          <cell r="D2">
            <v>1.63951636498886E-3</v>
          </cell>
        </row>
        <row r="3">
          <cell r="B3" t="str">
            <v>N/A</v>
          </cell>
          <cell r="C3" t="str">
            <v>N/A</v>
          </cell>
          <cell r="D3">
            <v>1.489238598031442E-3</v>
          </cell>
        </row>
        <row r="4">
          <cell r="B4" t="str">
            <v>N/A</v>
          </cell>
          <cell r="C4" t="str">
            <v>N/A</v>
          </cell>
          <cell r="D4">
            <v>1.8390418495591789E-3</v>
          </cell>
        </row>
        <row r="5">
          <cell r="B5" t="str">
            <v>N/A</v>
          </cell>
          <cell r="C5" t="str">
            <v>N/A</v>
          </cell>
          <cell r="D5">
            <v>2.4353431640310539E-3</v>
          </cell>
        </row>
        <row r="6">
          <cell r="B6" t="str">
            <v>N/A</v>
          </cell>
          <cell r="C6" t="str">
            <v>N/A</v>
          </cell>
          <cell r="D6">
            <v>1.8027555408520531E-3</v>
          </cell>
        </row>
        <row r="7">
          <cell r="B7" t="str">
            <v>N/A</v>
          </cell>
          <cell r="C7" t="str">
            <v>N/A</v>
          </cell>
          <cell r="D7">
            <v>1.682442841661207E-3</v>
          </cell>
        </row>
        <row r="8">
          <cell r="B8" t="str">
            <v>N/A</v>
          </cell>
          <cell r="C8" t="str">
            <v>N/A</v>
          </cell>
          <cell r="D8">
            <v>2.321884317753728E-3</v>
          </cell>
        </row>
        <row r="9">
          <cell r="B9" t="str">
            <v>N/A</v>
          </cell>
          <cell r="C9" t="str">
            <v>N/A</v>
          </cell>
          <cell r="D9">
            <v>2.3375734411801752E-3</v>
          </cell>
        </row>
        <row r="10">
          <cell r="B10" t="str">
            <v>N/A</v>
          </cell>
          <cell r="C10" t="str">
            <v>N/A</v>
          </cell>
          <cell r="D10">
            <v>1.4678704667093171E-3</v>
          </cell>
        </row>
        <row r="11">
          <cell r="B11" t="str">
            <v>N/A</v>
          </cell>
          <cell r="C11" t="str">
            <v>N/A</v>
          </cell>
          <cell r="D11">
            <v>2.1754662247067012E-3</v>
          </cell>
        </row>
        <row r="12">
          <cell r="B12" t="str">
            <v>N/A</v>
          </cell>
          <cell r="C12" t="str">
            <v>N/A</v>
          </cell>
          <cell r="D12">
            <v>1.8194929325708029E-3</v>
          </cell>
        </row>
        <row r="13">
          <cell r="B13" t="str">
            <v>N/A</v>
          </cell>
          <cell r="C13" t="str">
            <v>N/A</v>
          </cell>
          <cell r="D13">
            <v>2.5488663215803638E-3</v>
          </cell>
        </row>
        <row r="14">
          <cell r="B14" t="str">
            <v>N/A</v>
          </cell>
          <cell r="C14" t="str">
            <v>N/A</v>
          </cell>
          <cell r="D14">
            <v>1.2752348891562351E-3</v>
          </cell>
        </row>
        <row r="15">
          <cell r="B15" t="str">
            <v>N/A</v>
          </cell>
          <cell r="C15" t="str">
            <v>N/A</v>
          </cell>
          <cell r="D15">
            <v>1.7043788641727411E-3</v>
          </cell>
        </row>
        <row r="16">
          <cell r="B16" t="str">
            <v>N/A</v>
          </cell>
          <cell r="C16" t="str">
            <v>N/A</v>
          </cell>
          <cell r="D16">
            <v>2.020855243729764E-3</v>
          </cell>
        </row>
        <row r="17">
          <cell r="B17" t="str">
            <v>N/A</v>
          </cell>
          <cell r="C17" t="str">
            <v>N/A</v>
          </cell>
          <cell r="D17">
            <v>1.937045567195169E-3</v>
          </cell>
        </row>
        <row r="18">
          <cell r="B18">
            <v>96.945986012111106</v>
          </cell>
          <cell r="C18">
            <v>6.7993246075659657E-5</v>
          </cell>
          <cell r="D18">
            <v>1.5352791902190409E-3</v>
          </cell>
        </row>
        <row r="19">
          <cell r="B19" t="str">
            <v>N/A</v>
          </cell>
          <cell r="C19" t="str">
            <v>N/A</v>
          </cell>
          <cell r="D19">
            <v>1.721026939722485E-3</v>
          </cell>
        </row>
        <row r="20">
          <cell r="B20" t="str">
            <v>N/A</v>
          </cell>
          <cell r="C20" t="str">
            <v>N/A</v>
          </cell>
          <cell r="D20">
            <v>1.822676645303184E-3</v>
          </cell>
        </row>
        <row r="21">
          <cell r="B21" t="str">
            <v>N/A</v>
          </cell>
          <cell r="C21" t="str">
            <v>N/A</v>
          </cell>
          <cell r="D21">
            <v>1.74624863818663E-3</v>
          </cell>
        </row>
        <row r="22">
          <cell r="B22">
            <v>95.442444989861102</v>
          </cell>
          <cell r="C22">
            <v>7.16995566493187E-5</v>
          </cell>
          <cell r="D22">
            <v>1.3168996765580069E-3</v>
          </cell>
        </row>
        <row r="23">
          <cell r="B23" t="str">
            <v>N/A</v>
          </cell>
          <cell r="C23" t="str">
            <v>N/A</v>
          </cell>
          <cell r="D23">
            <v>1.602304853912993E-3</v>
          </cell>
        </row>
        <row r="24">
          <cell r="B24" t="str">
            <v>N/A</v>
          </cell>
          <cell r="C24" t="str">
            <v>N/A</v>
          </cell>
          <cell r="D24">
            <v>1.759496647572913E-3</v>
          </cell>
        </row>
        <row r="25">
          <cell r="B25" t="str">
            <v>N/A</v>
          </cell>
          <cell r="C25" t="str">
            <v>N/A</v>
          </cell>
          <cell r="D25">
            <v>1.0075049632391E-3</v>
          </cell>
        </row>
        <row r="26">
          <cell r="B26" t="str">
            <v>N/A</v>
          </cell>
          <cell r="C26" t="str">
            <v>N/A</v>
          </cell>
          <cell r="D26">
            <v>1.5935499984050599E-3</v>
          </cell>
        </row>
        <row r="27">
          <cell r="B27" t="str">
            <v>N/A</v>
          </cell>
          <cell r="C27" t="str">
            <v>N/A</v>
          </cell>
          <cell r="D27">
            <v>1.2794582033593151E-3</v>
          </cell>
        </row>
        <row r="28">
          <cell r="B28" t="str">
            <v>N/A</v>
          </cell>
          <cell r="C28" t="str">
            <v>N/A</v>
          </cell>
          <cell r="D28">
            <v>1.118118133424779E-3</v>
          </cell>
        </row>
        <row r="29">
          <cell r="B29">
            <v>74.845542609916706</v>
          </cell>
          <cell r="C29">
            <v>3.3724903480325138E-5</v>
          </cell>
          <cell r="D29">
            <v>1.5637196039204959E-3</v>
          </cell>
        </row>
        <row r="30">
          <cell r="B30" t="str">
            <v>N/A</v>
          </cell>
          <cell r="C30" t="str">
            <v>N/A</v>
          </cell>
          <cell r="D30">
            <v>1.765947689734918E-3</v>
          </cell>
        </row>
        <row r="31">
          <cell r="B31" t="str">
            <v>N/A</v>
          </cell>
          <cell r="C31" t="str">
            <v>N/A</v>
          </cell>
          <cell r="D31">
            <v>1.4399010722024211E-3</v>
          </cell>
        </row>
        <row r="32">
          <cell r="B32" t="str">
            <v>N/A</v>
          </cell>
          <cell r="C32" t="str">
            <v>N/A</v>
          </cell>
          <cell r="D32">
            <v>1.921631463159766E-3</v>
          </cell>
        </row>
        <row r="33">
          <cell r="B33" t="str">
            <v>N/A</v>
          </cell>
          <cell r="C33" t="str">
            <v>N/A</v>
          </cell>
          <cell r="D33">
            <v>1.1890785576115139E-3</v>
          </cell>
        </row>
        <row r="34">
          <cell r="B34" t="str">
            <v>N/A</v>
          </cell>
          <cell r="C34" t="str">
            <v>N/A</v>
          </cell>
          <cell r="D34">
            <v>1.7524754763509609E-3</v>
          </cell>
        </row>
        <row r="35">
          <cell r="B35">
            <v>101.471551340556</v>
          </cell>
          <cell r="C35">
            <v>6.8734209442921593E-5</v>
          </cell>
          <cell r="D35">
            <v>1.41956498683393E-3</v>
          </cell>
        </row>
        <row r="36">
          <cell r="B36" t="str">
            <v>N/A</v>
          </cell>
          <cell r="C36" t="str">
            <v>N/A</v>
          </cell>
          <cell r="D36">
            <v>9.9603284121292115E-4</v>
          </cell>
        </row>
        <row r="37">
          <cell r="B37" t="str">
            <v>N/A</v>
          </cell>
          <cell r="C37" t="str">
            <v>N/A</v>
          </cell>
          <cell r="D37">
            <v>1.5096887173644141E-3</v>
          </cell>
        </row>
        <row r="38">
          <cell r="B38" t="str">
            <v>N/A</v>
          </cell>
          <cell r="C38" t="str">
            <v>N/A</v>
          </cell>
          <cell r="D38">
            <v>1.7490554608235241E-3</v>
          </cell>
        </row>
        <row r="39">
          <cell r="B39" t="str">
            <v>N/A</v>
          </cell>
          <cell r="C39" t="str">
            <v>N/A</v>
          </cell>
          <cell r="D39">
            <v>2.1783748209448141E-3</v>
          </cell>
        </row>
        <row r="40">
          <cell r="B40" t="str">
            <v>N/A</v>
          </cell>
          <cell r="C40" t="str">
            <v>N/A</v>
          </cell>
          <cell r="D40">
            <v>1.676192751949332E-3</v>
          </cell>
        </row>
        <row r="41">
          <cell r="B41" t="str">
            <v>N/A</v>
          </cell>
          <cell r="C41" t="str">
            <v>N/A</v>
          </cell>
          <cell r="D41">
            <v>1.796639468538483E-3</v>
          </cell>
        </row>
        <row r="42">
          <cell r="B42" t="str">
            <v>N/A</v>
          </cell>
          <cell r="C42" t="str">
            <v>N/A</v>
          </cell>
          <cell r="D42">
            <v>1.410947605781308E-3</v>
          </cell>
        </row>
        <row r="43">
          <cell r="B43">
            <v>134.896155614111</v>
          </cell>
          <cell r="C43">
            <v>9.2835930068598676E-5</v>
          </cell>
          <cell r="D43">
            <v>1.9741583411939912E-3</v>
          </cell>
        </row>
        <row r="44">
          <cell r="B44" t="str">
            <v>N/A</v>
          </cell>
          <cell r="C44" t="str">
            <v>N/A</v>
          </cell>
          <cell r="D44">
            <v>3.2163700466851422E-4</v>
          </cell>
        </row>
        <row r="45">
          <cell r="B45" t="str">
            <v>N/A</v>
          </cell>
          <cell r="C45" t="str">
            <v>N/A</v>
          </cell>
          <cell r="D45">
            <v>7.4133061804987528E-4</v>
          </cell>
        </row>
        <row r="46">
          <cell r="B46">
            <v>121.837546797139</v>
          </cell>
          <cell r="C46">
            <v>6.9899035633387492E-5</v>
          </cell>
          <cell r="D46">
            <v>1.311922574491672E-3</v>
          </cell>
        </row>
        <row r="47">
          <cell r="B47" t="str">
            <v>N/A</v>
          </cell>
          <cell r="C47" t="str">
            <v>N/A</v>
          </cell>
          <cell r="D47">
            <v>2.2548318636833519E-3</v>
          </cell>
        </row>
        <row r="48">
          <cell r="B48" t="str">
            <v>N/A</v>
          </cell>
          <cell r="C48" t="str">
            <v>N/A</v>
          </cell>
          <cell r="D48">
            <v>2.5268872758734849E-3</v>
          </cell>
        </row>
        <row r="49">
          <cell r="B49" t="str">
            <v>N/A</v>
          </cell>
          <cell r="C49" t="str">
            <v>N/A</v>
          </cell>
          <cell r="D49">
            <v>1.5684466786474701E-3</v>
          </cell>
        </row>
      </sheetData>
      <sheetData sheetId="52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 t="str">
            <v>N/A</v>
          </cell>
          <cell r="C2" t="str">
            <v>N/A</v>
          </cell>
          <cell r="D2">
            <v>1.30628559096574E-3</v>
          </cell>
        </row>
        <row r="3">
          <cell r="A3" t="str">
            <v>B1</v>
          </cell>
          <cell r="B3">
            <v>91.887769385638904</v>
          </cell>
          <cell r="C3">
            <v>1.244231413398013E-4</v>
          </cell>
          <cell r="D3">
            <v>1.6466969489760861E-3</v>
          </cell>
        </row>
        <row r="4">
          <cell r="A4" t="str">
            <v>C1</v>
          </cell>
          <cell r="B4" t="str">
            <v>N/A</v>
          </cell>
          <cell r="C4" t="str">
            <v>N/A</v>
          </cell>
          <cell r="D4">
            <v>1.663253922454705E-3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1.444804007213075E-3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8.3431395921538292E-5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2.0729645298854459E-3</v>
          </cell>
        </row>
        <row r="8">
          <cell r="A8" t="str">
            <v>F2</v>
          </cell>
          <cell r="B8" t="str">
            <v>N/A</v>
          </cell>
          <cell r="C8" t="str">
            <v>N/A</v>
          </cell>
          <cell r="D8">
            <v>1.493869158913291E-3</v>
          </cell>
        </row>
        <row r="9">
          <cell r="A9" t="str">
            <v>E2</v>
          </cell>
          <cell r="B9" t="str">
            <v>N/A</v>
          </cell>
          <cell r="C9" t="str">
            <v>N/A</v>
          </cell>
          <cell r="D9">
            <v>1.62903179186611E-3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1.067893653191885E-3</v>
          </cell>
        </row>
        <row r="11">
          <cell r="A11" t="str">
            <v>C2</v>
          </cell>
          <cell r="B11">
            <v>43.193953792722198</v>
          </cell>
          <cell r="C11">
            <v>9.396533006266581E-5</v>
          </cell>
          <cell r="D11">
            <v>2.4288384812546399E-3</v>
          </cell>
        </row>
        <row r="12">
          <cell r="A12" t="str">
            <v>B2</v>
          </cell>
          <cell r="B12" t="str">
            <v>N/A</v>
          </cell>
          <cell r="C12" t="str">
            <v>N/A</v>
          </cell>
          <cell r="D12">
            <v>1.776228938498199E-3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1.4063220940923561E-3</v>
          </cell>
        </row>
        <row r="14">
          <cell r="A14" t="str">
            <v>A3</v>
          </cell>
          <cell r="B14" t="str">
            <v>N/A</v>
          </cell>
          <cell r="C14" t="str">
            <v>N/A</v>
          </cell>
          <cell r="D14">
            <v>1.457029096431015E-3</v>
          </cell>
        </row>
        <row r="15">
          <cell r="A15" t="str">
            <v>B3</v>
          </cell>
          <cell r="B15" t="str">
            <v>N/A</v>
          </cell>
          <cell r="C15" t="str">
            <v>N/A</v>
          </cell>
          <cell r="D15">
            <v>1.497277963134867E-3</v>
          </cell>
        </row>
        <row r="16">
          <cell r="A16" t="str">
            <v>C3</v>
          </cell>
          <cell r="B16" t="str">
            <v>N/A</v>
          </cell>
          <cell r="C16" t="str">
            <v>N/A</v>
          </cell>
          <cell r="D16">
            <v>1.6930776366840491E-3</v>
          </cell>
        </row>
        <row r="17">
          <cell r="A17" t="str">
            <v>D3</v>
          </cell>
          <cell r="B17" t="str">
            <v>N/A</v>
          </cell>
          <cell r="C17" t="str">
            <v>N/A</v>
          </cell>
          <cell r="D17">
            <v>1.2681525094768919E-3</v>
          </cell>
        </row>
        <row r="18">
          <cell r="A18" t="str">
            <v>E3</v>
          </cell>
          <cell r="B18" t="str">
            <v>N/A</v>
          </cell>
          <cell r="C18" t="str">
            <v>N/A</v>
          </cell>
          <cell r="D18">
            <v>1.267438028957128E-3</v>
          </cell>
        </row>
        <row r="19">
          <cell r="A19" t="str">
            <v>F3</v>
          </cell>
          <cell r="B19">
            <v>95.935092051111098</v>
          </cell>
          <cell r="C19">
            <v>1.287316496910717E-4</v>
          </cell>
          <cell r="D19">
            <v>1.692700302525029E-3</v>
          </cell>
        </row>
        <row r="20">
          <cell r="A20" t="str">
            <v>F4</v>
          </cell>
          <cell r="B20" t="str">
            <v>N/A</v>
          </cell>
          <cell r="C20" t="str">
            <v>N/A</v>
          </cell>
          <cell r="D20">
            <v>2.2357423992734608E-3</v>
          </cell>
        </row>
        <row r="21">
          <cell r="A21" t="str">
            <v>E4</v>
          </cell>
          <cell r="B21" t="str">
            <v>N/A</v>
          </cell>
          <cell r="C21" t="str">
            <v>N/A</v>
          </cell>
          <cell r="D21">
            <v>1.209262036572616E-3</v>
          </cell>
        </row>
        <row r="22">
          <cell r="A22" t="str">
            <v>D4</v>
          </cell>
          <cell r="B22" t="str">
            <v>N/A</v>
          </cell>
          <cell r="C22" t="str">
            <v>N/A</v>
          </cell>
          <cell r="D22">
            <v>1.4010892116262481E-3</v>
          </cell>
        </row>
        <row r="23">
          <cell r="A23" t="str">
            <v>C4</v>
          </cell>
          <cell r="B23" t="str">
            <v>N/A</v>
          </cell>
          <cell r="C23" t="str">
            <v>N/A</v>
          </cell>
          <cell r="D23">
            <v>1.2160637497945039E-3</v>
          </cell>
        </row>
        <row r="24">
          <cell r="A24" t="str">
            <v>B4</v>
          </cell>
          <cell r="B24" t="str">
            <v>N/A</v>
          </cell>
          <cell r="C24" t="str">
            <v>N/A</v>
          </cell>
          <cell r="D24">
            <v>1.907129256083045E-3</v>
          </cell>
        </row>
        <row r="25">
          <cell r="A25" t="str">
            <v>A4</v>
          </cell>
          <cell r="B25" t="str">
            <v>N/A</v>
          </cell>
          <cell r="C25" t="str">
            <v>N/A</v>
          </cell>
          <cell r="D25">
            <v>1.483007342086109E-3</v>
          </cell>
        </row>
        <row r="26">
          <cell r="A26" t="str">
            <v>A5</v>
          </cell>
          <cell r="B26" t="str">
            <v>N/A</v>
          </cell>
          <cell r="C26" t="str">
            <v>N/A</v>
          </cell>
          <cell r="D26">
            <v>2.4408091021651919E-4</v>
          </cell>
        </row>
        <row r="27">
          <cell r="A27" t="str">
            <v>B5</v>
          </cell>
          <cell r="B27" t="str">
            <v>N/A</v>
          </cell>
          <cell r="C27" t="str">
            <v>N/A</v>
          </cell>
          <cell r="D27">
            <v>2.7565539183551291E-3</v>
          </cell>
        </row>
        <row r="28">
          <cell r="A28" t="str">
            <v>C5</v>
          </cell>
          <cell r="B28">
            <v>63.274973135722199</v>
          </cell>
          <cell r="C28">
            <v>1.12841831823196E-4</v>
          </cell>
          <cell r="D28">
            <v>2.2883613192984089E-3</v>
          </cell>
        </row>
        <row r="29">
          <cell r="A29" t="str">
            <v>D5</v>
          </cell>
          <cell r="B29" t="str">
            <v>N/A</v>
          </cell>
          <cell r="C29" t="str">
            <v>N/A</v>
          </cell>
          <cell r="D29">
            <v>1.3588136758619751E-3</v>
          </cell>
        </row>
        <row r="30">
          <cell r="A30" t="str">
            <v>E5</v>
          </cell>
          <cell r="B30" t="str">
            <v>N/A</v>
          </cell>
          <cell r="C30" t="str">
            <v>N/A</v>
          </cell>
          <cell r="D30">
            <v>1.4605081154087239E-3</v>
          </cell>
        </row>
        <row r="31">
          <cell r="A31" t="str">
            <v>F5</v>
          </cell>
          <cell r="B31">
            <v>124.049425522389</v>
          </cell>
          <cell r="C31">
            <v>1.3901545802652489E-4</v>
          </cell>
          <cell r="D31">
            <v>1.233248048283163E-3</v>
          </cell>
        </row>
        <row r="32">
          <cell r="A32" t="str">
            <v>F6</v>
          </cell>
          <cell r="B32" t="str">
            <v>N/A</v>
          </cell>
          <cell r="C32" t="str">
            <v>N/A</v>
          </cell>
          <cell r="D32">
            <v>1.000520898186009E-3</v>
          </cell>
        </row>
        <row r="33">
          <cell r="A33" t="str">
            <v>E6</v>
          </cell>
          <cell r="B33">
            <v>96.943109926777794</v>
          </cell>
          <cell r="C33">
            <v>1.952390543156502E-4</v>
          </cell>
          <cell r="D33">
            <v>1.4387284430773431E-3</v>
          </cell>
        </row>
        <row r="34">
          <cell r="A34" t="str">
            <v>D6</v>
          </cell>
          <cell r="B34" t="str">
            <v>N/A</v>
          </cell>
          <cell r="C34" t="str">
            <v>N/A</v>
          </cell>
          <cell r="D34">
            <v>1.3256824463759159E-3</v>
          </cell>
        </row>
        <row r="35">
          <cell r="A35" t="str">
            <v>C6</v>
          </cell>
          <cell r="B35" t="str">
            <v>N/A</v>
          </cell>
          <cell r="C35" t="str">
            <v>N/A</v>
          </cell>
          <cell r="D35">
            <v>9.6846799605095697E-4</v>
          </cell>
        </row>
        <row r="36">
          <cell r="A36" t="str">
            <v>B6</v>
          </cell>
          <cell r="B36">
            <v>50.728789442722203</v>
          </cell>
          <cell r="C36">
            <v>9.347791656138831E-5</v>
          </cell>
          <cell r="D36">
            <v>1.943757895000113E-3</v>
          </cell>
        </row>
        <row r="37">
          <cell r="A37" t="str">
            <v>A6</v>
          </cell>
          <cell r="B37" t="str">
            <v>N/A</v>
          </cell>
          <cell r="C37" t="str">
            <v>N/A</v>
          </cell>
          <cell r="D37">
            <v>1.596187986442258E-3</v>
          </cell>
        </row>
        <row r="38">
          <cell r="A38" t="str">
            <v>A7</v>
          </cell>
          <cell r="B38">
            <v>163.71475354994399</v>
          </cell>
          <cell r="C38">
            <v>7.5522917770585711E-5</v>
          </cell>
          <cell r="D38">
            <v>1.851930099308519E-3</v>
          </cell>
        </row>
        <row r="39">
          <cell r="A39" t="str">
            <v>B7</v>
          </cell>
          <cell r="B39" t="str">
            <v>N/A</v>
          </cell>
          <cell r="C39" t="str">
            <v>N/A</v>
          </cell>
          <cell r="D39">
            <v>4.0709755483170411E-4</v>
          </cell>
        </row>
        <row r="40">
          <cell r="A40" t="str">
            <v>C7</v>
          </cell>
          <cell r="B40" t="str">
            <v>N/A</v>
          </cell>
          <cell r="C40" t="str">
            <v>N/A</v>
          </cell>
          <cell r="D40">
            <v>1.2557308102719811E-3</v>
          </cell>
        </row>
        <row r="41">
          <cell r="A41" t="str">
            <v>D7</v>
          </cell>
          <cell r="B41" t="str">
            <v>N/A</v>
          </cell>
          <cell r="C41" t="str">
            <v>N/A</v>
          </cell>
          <cell r="D41">
            <v>1.7152835376136951E-3</v>
          </cell>
        </row>
        <row r="42">
          <cell r="A42" t="str">
            <v>E7</v>
          </cell>
          <cell r="B42" t="str">
            <v>N/A</v>
          </cell>
          <cell r="C42" t="str">
            <v>N/A</v>
          </cell>
          <cell r="D42">
            <v>1.596546858759587E-3</v>
          </cell>
        </row>
        <row r="43">
          <cell r="A43" t="str">
            <v>F7</v>
          </cell>
          <cell r="B43" t="str">
            <v>N/A</v>
          </cell>
          <cell r="C43" t="str">
            <v>N/A</v>
          </cell>
          <cell r="D43">
            <v>9.2614852243561919E-4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-3.9745361439501189E-4</v>
          </cell>
        </row>
        <row r="45">
          <cell r="A45" t="str">
            <v>E8</v>
          </cell>
          <cell r="B45" t="str">
            <v>N/A</v>
          </cell>
          <cell r="C45" t="str">
            <v>N/A</v>
          </cell>
          <cell r="D45">
            <v>1.9963019440252159E-3</v>
          </cell>
        </row>
        <row r="46">
          <cell r="A46" t="str">
            <v>D8</v>
          </cell>
          <cell r="B46" t="str">
            <v>N/A</v>
          </cell>
          <cell r="C46" t="str">
            <v>N/A</v>
          </cell>
          <cell r="D46">
            <v>1.64420124563972E-3</v>
          </cell>
        </row>
        <row r="47">
          <cell r="A47" t="str">
            <v>C8</v>
          </cell>
          <cell r="B47" t="str">
            <v>N/A</v>
          </cell>
          <cell r="C47" t="str">
            <v>N/A</v>
          </cell>
          <cell r="D47">
            <v>1.85726887369554E-3</v>
          </cell>
        </row>
        <row r="48">
          <cell r="A48" t="str">
            <v>B8</v>
          </cell>
          <cell r="B48" t="str">
            <v>N/A</v>
          </cell>
          <cell r="C48" t="str">
            <v>N/A</v>
          </cell>
          <cell r="D48">
            <v>1.4693485664311679E-3</v>
          </cell>
        </row>
        <row r="49">
          <cell r="A49" t="str">
            <v>A8</v>
          </cell>
          <cell r="B49" t="str">
            <v>N/A</v>
          </cell>
          <cell r="C49" t="str">
            <v>N/A</v>
          </cell>
          <cell r="D49">
            <v>8.9246697619769545E-4</v>
          </cell>
        </row>
      </sheetData>
      <sheetData sheetId="53">
        <row r="2">
          <cell r="B2" t="str">
            <v>N/A</v>
          </cell>
          <cell r="C2" t="str">
            <v>N/A</v>
          </cell>
          <cell r="D2">
            <v>2.8273097620684648E-3</v>
          </cell>
        </row>
        <row r="3">
          <cell r="B3">
            <v>29.155999019472201</v>
          </cell>
          <cell r="C3">
            <v>4.4206774115093482E-5</v>
          </cell>
          <cell r="D3">
            <v>2.5021486362876012E-3</v>
          </cell>
        </row>
        <row r="4">
          <cell r="B4" t="str">
            <v>N/A</v>
          </cell>
          <cell r="C4" t="str">
            <v>N/A</v>
          </cell>
          <cell r="D4">
            <v>2.2111694043583079E-3</v>
          </cell>
        </row>
        <row r="5">
          <cell r="B5" t="str">
            <v>N/A</v>
          </cell>
          <cell r="C5" t="str">
            <v>N/A</v>
          </cell>
          <cell r="D5">
            <v>1.424895393945853E-3</v>
          </cell>
        </row>
        <row r="6">
          <cell r="B6">
            <v>68.303810863611105</v>
          </cell>
          <cell r="C6">
            <v>5.9194305934968307E-5</v>
          </cell>
          <cell r="D6">
            <v>3.2593081669878309E-3</v>
          </cell>
        </row>
        <row r="7">
          <cell r="B7" t="str">
            <v>N/A</v>
          </cell>
          <cell r="C7" t="str">
            <v>N/A</v>
          </cell>
          <cell r="D7">
            <v>1.7437729785563349E-3</v>
          </cell>
        </row>
        <row r="8">
          <cell r="B8">
            <v>30.156785882416699</v>
          </cell>
          <cell r="C8">
            <v>5.4421678486146931E-5</v>
          </cell>
          <cell r="D8">
            <v>2.3499460009999869E-3</v>
          </cell>
        </row>
        <row r="9">
          <cell r="B9">
            <v>83.382399669750001</v>
          </cell>
          <cell r="C9">
            <v>5.5826816331219057E-5</v>
          </cell>
          <cell r="D9">
            <v>1.855036211990392E-3</v>
          </cell>
        </row>
        <row r="10">
          <cell r="B10">
            <v>72.329704022055594</v>
          </cell>
          <cell r="C10">
            <v>4.2493010282910023E-5</v>
          </cell>
          <cell r="D10">
            <v>3.0885380579417179E-3</v>
          </cell>
        </row>
        <row r="11">
          <cell r="B11">
            <v>40.694979160777798</v>
          </cell>
          <cell r="C11">
            <v>5.0051132819761251E-5</v>
          </cell>
          <cell r="D11">
            <v>3.9776965018918694E-3</v>
          </cell>
        </row>
        <row r="12">
          <cell r="B12">
            <v>49.237862063305599</v>
          </cell>
          <cell r="C12">
            <v>5.7617407034168097E-5</v>
          </cell>
          <cell r="D12">
            <v>3.2727068820544701E-3</v>
          </cell>
        </row>
        <row r="13">
          <cell r="B13" t="str">
            <v>N/A</v>
          </cell>
          <cell r="C13" t="str">
            <v>N/A</v>
          </cell>
          <cell r="D13">
            <v>2.836236336752659E-3</v>
          </cell>
        </row>
        <row r="14">
          <cell r="B14" t="str">
            <v>N/A</v>
          </cell>
          <cell r="C14" t="str">
            <v>N/A</v>
          </cell>
          <cell r="D14">
            <v>1.9886538264142872E-3</v>
          </cell>
        </row>
        <row r="15">
          <cell r="B15" t="str">
            <v>N/A</v>
          </cell>
          <cell r="C15" t="str">
            <v>N/A</v>
          </cell>
          <cell r="D15">
            <v>3.1546158039593561E-3</v>
          </cell>
        </row>
        <row r="16">
          <cell r="B16" t="str">
            <v>N/A</v>
          </cell>
          <cell r="C16" t="str">
            <v>N/A</v>
          </cell>
          <cell r="D16">
            <v>1.551997510915054E-3</v>
          </cell>
        </row>
        <row r="17">
          <cell r="B17">
            <v>85.383335935555607</v>
          </cell>
          <cell r="C17">
            <v>4.8957875564248422E-5</v>
          </cell>
          <cell r="D17">
            <v>2.955025869227342E-3</v>
          </cell>
        </row>
        <row r="18">
          <cell r="B18" t="str">
            <v>N/A</v>
          </cell>
          <cell r="C18" t="str">
            <v>N/A</v>
          </cell>
          <cell r="D18">
            <v>2.2772548176674071E-3</v>
          </cell>
        </row>
        <row r="19">
          <cell r="B19" t="str">
            <v>N/A</v>
          </cell>
          <cell r="C19" t="str">
            <v>N/A</v>
          </cell>
          <cell r="D19">
            <v>3.6845106467474479E-3</v>
          </cell>
        </row>
        <row r="20">
          <cell r="B20">
            <v>53.744793037888897</v>
          </cell>
          <cell r="C20">
            <v>6.6939626492353252E-5</v>
          </cell>
          <cell r="D20">
            <v>2.342513565884107E-3</v>
          </cell>
        </row>
        <row r="21">
          <cell r="B21" t="str">
            <v>N/A</v>
          </cell>
          <cell r="C21" t="str">
            <v>N/A</v>
          </cell>
          <cell r="D21">
            <v>2.1073285260239591E-3</v>
          </cell>
        </row>
        <row r="22">
          <cell r="B22">
            <v>71.825768187138905</v>
          </cell>
          <cell r="C22">
            <v>5.3061093325444051E-5</v>
          </cell>
          <cell r="D22">
            <v>1.924219929077728E-3</v>
          </cell>
        </row>
        <row r="23">
          <cell r="B23" t="str">
            <v>N/A</v>
          </cell>
          <cell r="C23" t="str">
            <v>N/A</v>
          </cell>
          <cell r="D23">
            <v>2.963355535041943E-3</v>
          </cell>
        </row>
        <row r="24">
          <cell r="B24">
            <v>37.185378857555598</v>
          </cell>
          <cell r="C24">
            <v>4.0173458993076778E-5</v>
          </cell>
          <cell r="D24">
            <v>2.4651808614591952E-3</v>
          </cell>
        </row>
        <row r="25">
          <cell r="B25">
            <v>20.612627597583302</v>
          </cell>
          <cell r="C25">
            <v>7.262388840659254E-5</v>
          </cell>
          <cell r="D25">
            <v>2.7038826552612761E-3</v>
          </cell>
        </row>
        <row r="26">
          <cell r="B26">
            <v>82.878346417416694</v>
          </cell>
          <cell r="C26">
            <v>5.3694806730989538E-5</v>
          </cell>
          <cell r="D26">
            <v>2.4765190388701518E-3</v>
          </cell>
        </row>
        <row r="27">
          <cell r="B27" t="str">
            <v>N/A</v>
          </cell>
          <cell r="C27" t="str">
            <v>N/A</v>
          </cell>
          <cell r="D27">
            <v>2.0092048635025929E-3</v>
          </cell>
        </row>
        <row r="28">
          <cell r="B28" t="str">
            <v>N/A</v>
          </cell>
          <cell r="C28" t="str">
            <v>N/A</v>
          </cell>
          <cell r="D28">
            <v>2.5814603863553252E-3</v>
          </cell>
        </row>
        <row r="29">
          <cell r="B29" t="str">
            <v>N/A</v>
          </cell>
          <cell r="C29" t="str">
            <v>N/A</v>
          </cell>
          <cell r="D29">
            <v>3.0845760995466061E-3</v>
          </cell>
        </row>
        <row r="30">
          <cell r="B30" t="str">
            <v>N/A</v>
          </cell>
          <cell r="C30" t="str">
            <v>N/A</v>
          </cell>
          <cell r="D30">
            <v>2.515976790749659E-3</v>
          </cell>
        </row>
        <row r="31">
          <cell r="B31">
            <v>26.640431674916702</v>
          </cell>
          <cell r="C31">
            <v>6.2087525268379685E-5</v>
          </cell>
          <cell r="D31">
            <v>2.8678557997341399E-3</v>
          </cell>
        </row>
        <row r="32">
          <cell r="B32" t="str">
            <v>N/A</v>
          </cell>
          <cell r="C32" t="str">
            <v>N/A</v>
          </cell>
          <cell r="D32">
            <v>2.654988773691319E-3</v>
          </cell>
        </row>
        <row r="33">
          <cell r="B33">
            <v>27.647662057888901</v>
          </cell>
          <cell r="C33">
            <v>9.1283469774790411E-5</v>
          </cell>
          <cell r="D33">
            <v>2.647347272775576E-3</v>
          </cell>
        </row>
        <row r="34">
          <cell r="B34">
            <v>75.841426035222199</v>
          </cell>
          <cell r="C34">
            <v>4.8641987254599243E-5</v>
          </cell>
          <cell r="D34">
            <v>1.5014086517978319E-3</v>
          </cell>
        </row>
        <row r="35">
          <cell r="B35" t="str">
            <v>N/A</v>
          </cell>
          <cell r="C35" t="str">
            <v>N/A</v>
          </cell>
          <cell r="D35">
            <v>1.461420621015654E-3</v>
          </cell>
        </row>
        <row r="36">
          <cell r="B36" t="str">
            <v>N/A</v>
          </cell>
          <cell r="C36" t="str">
            <v>N/A</v>
          </cell>
          <cell r="D36">
            <v>3.0389958056760489E-3</v>
          </cell>
        </row>
        <row r="37">
          <cell r="B37">
            <v>29.6564915396944</v>
          </cell>
          <cell r="C37">
            <v>9.7348327999761958E-5</v>
          </cell>
          <cell r="D37">
            <v>2.6840363439955021E-3</v>
          </cell>
        </row>
        <row r="38">
          <cell r="B38" t="str">
            <v>N/A</v>
          </cell>
          <cell r="C38" t="str">
            <v>N/A</v>
          </cell>
          <cell r="D38">
            <v>1.5525242838685209E-3</v>
          </cell>
        </row>
        <row r="39">
          <cell r="B39" t="str">
            <v>N/A</v>
          </cell>
          <cell r="C39" t="str">
            <v>N/A</v>
          </cell>
          <cell r="D39">
            <v>3.469141406109562E-3</v>
          </cell>
        </row>
        <row r="40">
          <cell r="B40">
            <v>67.801508241416698</v>
          </cell>
          <cell r="C40">
            <v>6.6818175040800969E-5</v>
          </cell>
          <cell r="D40">
            <v>2.3616868294428221E-3</v>
          </cell>
        </row>
        <row r="41">
          <cell r="B41">
            <v>30.657554346361099</v>
          </cell>
          <cell r="C41">
            <v>4.7407666145755529E-5</v>
          </cell>
          <cell r="D41">
            <v>2.5582903801453149E-3</v>
          </cell>
        </row>
        <row r="42">
          <cell r="B42">
            <v>175.801341499111</v>
          </cell>
          <cell r="C42">
            <v>1.1078007946514E-4</v>
          </cell>
          <cell r="D42">
            <v>2.0067808199957602E-3</v>
          </cell>
        </row>
        <row r="43">
          <cell r="B43" t="str">
            <v>N/A</v>
          </cell>
          <cell r="C43" t="str">
            <v>N/A</v>
          </cell>
          <cell r="D43">
            <v>1.9838554994048661E-3</v>
          </cell>
        </row>
        <row r="44">
          <cell r="B44" t="str">
            <v>N/A</v>
          </cell>
          <cell r="C44" t="str">
            <v>N/A</v>
          </cell>
          <cell r="D44">
            <v>-2.7761105288719248E-5</v>
          </cell>
        </row>
        <row r="45">
          <cell r="B45">
            <v>93.918452409249994</v>
          </cell>
          <cell r="C45">
            <v>8.1562681044653509E-5</v>
          </cell>
          <cell r="D45">
            <v>2.0285302690936161E-3</v>
          </cell>
        </row>
        <row r="46">
          <cell r="B46" t="str">
            <v>N/A</v>
          </cell>
          <cell r="C46" t="str">
            <v>N/A</v>
          </cell>
          <cell r="D46">
            <v>1.652549945041386E-3</v>
          </cell>
        </row>
        <row r="47">
          <cell r="B47">
            <v>28.151677894833298</v>
          </cell>
          <cell r="C47">
            <v>4.249378304299072E-5</v>
          </cell>
          <cell r="D47">
            <v>3.2615065855348749E-3</v>
          </cell>
        </row>
        <row r="48">
          <cell r="B48">
            <v>42.198977163888898</v>
          </cell>
          <cell r="C48">
            <v>7.0145796881563774E-5</v>
          </cell>
          <cell r="D48">
            <v>2.2557931802487121E-3</v>
          </cell>
        </row>
        <row r="49">
          <cell r="B49">
            <v>47.222604827194402</v>
          </cell>
          <cell r="C49">
            <v>5.8796710174817002E-5</v>
          </cell>
          <cell r="D49">
            <v>2.030932497388541E-3</v>
          </cell>
        </row>
      </sheetData>
      <sheetData sheetId="54">
        <row r="2">
          <cell r="B2">
            <v>94.947817720861096</v>
          </cell>
          <cell r="C2">
            <v>1.051605557143489E-4</v>
          </cell>
          <cell r="D2">
            <v>1.1147942718387021E-3</v>
          </cell>
        </row>
        <row r="3">
          <cell r="B3">
            <v>110.520978600972</v>
          </cell>
          <cell r="C3">
            <v>1.219031808137965E-4</v>
          </cell>
          <cell r="D3">
            <v>1.972843519276585E-3</v>
          </cell>
        </row>
        <row r="4">
          <cell r="B4" t="str">
            <v>N/A</v>
          </cell>
          <cell r="C4" t="str">
            <v>N/A</v>
          </cell>
          <cell r="D4">
            <v>9.6468078138575979E-4</v>
          </cell>
        </row>
        <row r="5">
          <cell r="B5" t="str">
            <v>N/A</v>
          </cell>
          <cell r="C5" t="str">
            <v>N/A</v>
          </cell>
          <cell r="D5">
            <v>9.3715291837810698E-4</v>
          </cell>
        </row>
        <row r="6">
          <cell r="B6" t="str">
            <v>N/A</v>
          </cell>
          <cell r="C6" t="str">
            <v>N/A</v>
          </cell>
          <cell r="D6">
            <v>6.270526707096958E-4</v>
          </cell>
        </row>
        <row r="7">
          <cell r="B7">
            <v>129.10677719444399</v>
          </cell>
          <cell r="C7">
            <v>1.2562773485366539E-4</v>
          </cell>
          <cell r="D7">
            <v>1.1567648758796531E-3</v>
          </cell>
        </row>
        <row r="8">
          <cell r="B8">
            <v>163.75254399983299</v>
          </cell>
          <cell r="C8">
            <v>1.1392435471433459E-4</v>
          </cell>
          <cell r="D8">
            <v>1.3001088641559199E-3</v>
          </cell>
        </row>
        <row r="9">
          <cell r="B9" t="str">
            <v>N/A</v>
          </cell>
          <cell r="C9" t="str">
            <v>N/A</v>
          </cell>
          <cell r="D9">
            <v>1.016355740465408E-3</v>
          </cell>
        </row>
        <row r="10">
          <cell r="B10" t="str">
            <v>N/A</v>
          </cell>
          <cell r="C10" t="str">
            <v>N/A</v>
          </cell>
          <cell r="D10">
            <v>1.2897860126911589E-3</v>
          </cell>
        </row>
        <row r="11">
          <cell r="B11" t="str">
            <v>N/A</v>
          </cell>
          <cell r="C11" t="str">
            <v>N/A</v>
          </cell>
          <cell r="D11">
            <v>1.161291946904477E-3</v>
          </cell>
        </row>
        <row r="12">
          <cell r="B12" t="str">
            <v>N/A</v>
          </cell>
          <cell r="C12" t="str">
            <v>N/A</v>
          </cell>
          <cell r="D12">
            <v>1.5136581280878519E-3</v>
          </cell>
        </row>
        <row r="13">
          <cell r="B13" t="str">
            <v>N/A</v>
          </cell>
          <cell r="C13" t="str">
            <v>N/A</v>
          </cell>
          <cell r="D13">
            <v>1.660442039725247E-3</v>
          </cell>
        </row>
        <row r="14">
          <cell r="B14" t="str">
            <v>N/A</v>
          </cell>
          <cell r="C14" t="str">
            <v>N/A</v>
          </cell>
          <cell r="D14">
            <v>9.8293668291160379E-4</v>
          </cell>
        </row>
        <row r="15">
          <cell r="B15">
            <v>96.964286494527798</v>
          </cell>
          <cell r="C15">
            <v>1.363885478855531E-4</v>
          </cell>
          <cell r="D15">
            <v>1.4759099682120551E-3</v>
          </cell>
        </row>
        <row r="16">
          <cell r="B16" t="str">
            <v>N/A</v>
          </cell>
          <cell r="C16" t="str">
            <v>N/A</v>
          </cell>
          <cell r="D16">
            <v>1.5116235317271711E-3</v>
          </cell>
        </row>
        <row r="17">
          <cell r="B17">
            <v>42.199776087444398</v>
          </cell>
          <cell r="C17">
            <v>9.8721722658014991E-5</v>
          </cell>
          <cell r="D17">
            <v>2.3368918624056181E-3</v>
          </cell>
        </row>
        <row r="18">
          <cell r="B18">
            <v>197.91566379349999</v>
          </cell>
          <cell r="C18">
            <v>1.3277638789227069E-4</v>
          </cell>
          <cell r="D18">
            <v>1.2546697453197221E-3</v>
          </cell>
        </row>
        <row r="19">
          <cell r="B19" t="str">
            <v>N/A</v>
          </cell>
          <cell r="C19" t="str">
            <v>N/A</v>
          </cell>
          <cell r="D19">
            <v>1.114929140657897E-3</v>
          </cell>
        </row>
        <row r="20">
          <cell r="B20" t="str">
            <v>N/A</v>
          </cell>
          <cell r="C20" t="str">
            <v>N/A</v>
          </cell>
          <cell r="D20">
            <v>1.776235879296838E-3</v>
          </cell>
        </row>
        <row r="21">
          <cell r="B21" t="str">
            <v>N/A</v>
          </cell>
          <cell r="C21" t="str">
            <v>N/A</v>
          </cell>
          <cell r="D21">
            <v>2.2453008900442158E-3</v>
          </cell>
        </row>
        <row r="22">
          <cell r="B22" t="str">
            <v>N/A</v>
          </cell>
          <cell r="C22" t="str">
            <v>N/A</v>
          </cell>
          <cell r="D22">
            <v>8.3807058939553889E-4</v>
          </cell>
        </row>
        <row r="23">
          <cell r="B23" t="str">
            <v>N/A</v>
          </cell>
          <cell r="C23" t="str">
            <v>N/A</v>
          </cell>
          <cell r="D23">
            <v>1.2817944452423291E-3</v>
          </cell>
        </row>
        <row r="24">
          <cell r="B24" t="str">
            <v>N/A</v>
          </cell>
          <cell r="C24" t="str">
            <v>N/A</v>
          </cell>
          <cell r="D24">
            <v>8.44533420504446E-4</v>
          </cell>
        </row>
        <row r="25">
          <cell r="B25" t="str">
            <v>N/A</v>
          </cell>
          <cell r="C25" t="str">
            <v>N/A</v>
          </cell>
          <cell r="D25">
            <v>2.03380864073998E-3</v>
          </cell>
        </row>
        <row r="26">
          <cell r="B26">
            <v>105.498767690639</v>
          </cell>
          <cell r="C26">
            <v>1.201076947822067E-4</v>
          </cell>
          <cell r="D26">
            <v>1.0059789200762791E-3</v>
          </cell>
        </row>
        <row r="27">
          <cell r="B27">
            <v>120.565581482694</v>
          </cell>
          <cell r="C27">
            <v>1.094634500568252E-4</v>
          </cell>
          <cell r="D27">
            <v>1.5227003008378699E-3</v>
          </cell>
        </row>
        <row r="28">
          <cell r="B28" t="str">
            <v>N/A</v>
          </cell>
          <cell r="C28" t="str">
            <v>N/A</v>
          </cell>
          <cell r="D28">
            <v>8.4188004723408127E-4</v>
          </cell>
        </row>
        <row r="29">
          <cell r="B29" t="str">
            <v>N/A</v>
          </cell>
          <cell r="C29" t="str">
            <v>N/A</v>
          </cell>
          <cell r="D29">
            <v>3.0918313756773332E-3</v>
          </cell>
        </row>
        <row r="30">
          <cell r="B30" t="str">
            <v>N/A</v>
          </cell>
          <cell r="C30" t="str">
            <v>N/A</v>
          </cell>
          <cell r="D30">
            <v>1.0946852113145869E-3</v>
          </cell>
        </row>
        <row r="31">
          <cell r="B31" t="str">
            <v>N/A</v>
          </cell>
          <cell r="C31" t="str">
            <v>N/A</v>
          </cell>
          <cell r="D31">
            <v>1.43332658493386E-3</v>
          </cell>
        </row>
        <row r="32">
          <cell r="B32" t="str">
            <v>N/A</v>
          </cell>
          <cell r="C32" t="str">
            <v>N/A</v>
          </cell>
          <cell r="D32">
            <v>1.3063327181667621E-3</v>
          </cell>
        </row>
        <row r="33">
          <cell r="B33" t="str">
            <v>N/A</v>
          </cell>
          <cell r="C33" t="str">
            <v>N/A</v>
          </cell>
          <cell r="D33">
            <v>2.1541592206502859E-3</v>
          </cell>
        </row>
        <row r="34">
          <cell r="B34" t="str">
            <v>N/A</v>
          </cell>
          <cell r="C34" t="str">
            <v>N/A</v>
          </cell>
          <cell r="D34">
            <v>1.217831727294689E-3</v>
          </cell>
        </row>
        <row r="35">
          <cell r="B35" t="str">
            <v>N/A</v>
          </cell>
          <cell r="C35" t="str">
            <v>N/A</v>
          </cell>
          <cell r="D35">
            <v>2.2262579466890932E-3</v>
          </cell>
        </row>
        <row r="36">
          <cell r="B36" t="str">
            <v>N/A</v>
          </cell>
          <cell r="C36" t="str">
            <v>N/A</v>
          </cell>
          <cell r="D36">
            <v>1.4319868626055359E-3</v>
          </cell>
        </row>
        <row r="37">
          <cell r="B37" t="str">
            <v>N/A</v>
          </cell>
          <cell r="C37" t="str">
            <v>N/A</v>
          </cell>
          <cell r="D37">
            <v>1.0577768361639331E-3</v>
          </cell>
        </row>
        <row r="38">
          <cell r="B38">
            <v>186.86476839225</v>
          </cell>
          <cell r="C38">
            <v>8.9176326884298548E-5</v>
          </cell>
          <cell r="D38">
            <v>9.8344645084937716E-4</v>
          </cell>
        </row>
        <row r="39">
          <cell r="B39">
            <v>119.060778733806</v>
          </cell>
          <cell r="C39">
            <v>1.4507411905503921E-4</v>
          </cell>
          <cell r="D39">
            <v>1.5631898215370469E-3</v>
          </cell>
        </row>
        <row r="40">
          <cell r="B40" t="str">
            <v>N/A</v>
          </cell>
          <cell r="C40" t="str">
            <v>N/A</v>
          </cell>
          <cell r="D40">
            <v>2.4878164437389162E-3</v>
          </cell>
        </row>
        <row r="41">
          <cell r="B41" t="str">
            <v>N/A</v>
          </cell>
          <cell r="C41" t="str">
            <v>N/A</v>
          </cell>
          <cell r="D41">
            <v>9.3617701348990532E-4</v>
          </cell>
        </row>
        <row r="42">
          <cell r="B42" t="str">
            <v>N/A</v>
          </cell>
          <cell r="C42" t="str">
            <v>N/A</v>
          </cell>
          <cell r="D42">
            <v>1.554915009872801E-3</v>
          </cell>
        </row>
        <row r="43">
          <cell r="B43" t="str">
            <v>N/A</v>
          </cell>
          <cell r="C43" t="str">
            <v>N/A</v>
          </cell>
          <cell r="D43">
            <v>1.3095406435641929E-3</v>
          </cell>
        </row>
        <row r="44">
          <cell r="B44" t="str">
            <v>N/A</v>
          </cell>
          <cell r="C44" t="str">
            <v>N/A</v>
          </cell>
          <cell r="D44">
            <v>-2.5519388098230758E-4</v>
          </cell>
        </row>
        <row r="45">
          <cell r="B45">
            <v>178.32183583994399</v>
          </cell>
          <cell r="C45">
            <v>5.2329858561808907E-5</v>
          </cell>
          <cell r="D45">
            <v>1.5404954385355989E-3</v>
          </cell>
        </row>
        <row r="46">
          <cell r="B46">
            <v>126.589122320028</v>
          </cell>
          <cell r="C46">
            <v>1.2753673245458281E-4</v>
          </cell>
          <cell r="D46">
            <v>1.3360394246858291E-3</v>
          </cell>
        </row>
        <row r="47">
          <cell r="B47" t="str">
            <v>N/A</v>
          </cell>
          <cell r="C47" t="str">
            <v>N/A</v>
          </cell>
          <cell r="D47">
            <v>1.174277172745312E-3</v>
          </cell>
        </row>
        <row r="48">
          <cell r="B48">
            <v>167.271758242667</v>
          </cell>
          <cell r="C48">
            <v>1.224292219810167E-4</v>
          </cell>
          <cell r="D48">
            <v>1.4092755211003189E-3</v>
          </cell>
        </row>
        <row r="49">
          <cell r="B49">
            <v>120.065219595833</v>
          </cell>
          <cell r="C49">
            <v>1.191741868675598E-4</v>
          </cell>
          <cell r="D49">
            <v>1.362944825650414E-3</v>
          </cell>
        </row>
      </sheetData>
      <sheetData sheetId="55">
        <row r="2">
          <cell r="B2">
            <v>84.8872081678889</v>
          </cell>
          <cell r="C2">
            <v>1.0592389529692399E-4</v>
          </cell>
          <cell r="D2">
            <v>1.22272027864096E-3</v>
          </cell>
        </row>
        <row r="3">
          <cell r="B3">
            <v>90.402463084861097</v>
          </cell>
          <cell r="C3">
            <v>1.1463340783746979E-4</v>
          </cell>
          <cell r="D3">
            <v>6.8876049508605349E-4</v>
          </cell>
        </row>
        <row r="4">
          <cell r="B4">
            <v>143.673601892861</v>
          </cell>
          <cell r="C4">
            <v>1.4283049143735979E-4</v>
          </cell>
          <cell r="D4">
            <v>1.983219795809225E-3</v>
          </cell>
        </row>
        <row r="5">
          <cell r="B5" t="str">
            <v>N/A</v>
          </cell>
          <cell r="C5" t="str">
            <v>N/A</v>
          </cell>
          <cell r="D5">
            <v>1.409748749089773E-3</v>
          </cell>
        </row>
        <row r="6">
          <cell r="B6">
            <v>37.1869489995278</v>
          </cell>
          <cell r="C6">
            <v>1.002908111485474E-4</v>
          </cell>
          <cell r="D6">
            <v>1.9971207495134528E-3</v>
          </cell>
        </row>
        <row r="7">
          <cell r="B7">
            <v>98.973335662444399</v>
          </cell>
          <cell r="C7">
            <v>1.1773666187190549E-4</v>
          </cell>
          <cell r="D7">
            <v>1.1610879054626991E-3</v>
          </cell>
        </row>
        <row r="8">
          <cell r="B8">
            <v>104.49539603674999</v>
          </cell>
          <cell r="C8">
            <v>1.169673745921429E-4</v>
          </cell>
          <cell r="D8">
            <v>1.0444702705664759E-3</v>
          </cell>
        </row>
        <row r="9">
          <cell r="B9">
            <v>72.332962211472207</v>
          </cell>
          <cell r="C9">
            <v>9.0258327409409401E-5</v>
          </cell>
          <cell r="D9">
            <v>9.1184002960207526E-4</v>
          </cell>
        </row>
        <row r="10">
          <cell r="B10">
            <v>90.905135707722195</v>
          </cell>
          <cell r="C10">
            <v>1.22362577603758E-4</v>
          </cell>
          <cell r="D10">
            <v>1.1442126624989311E-3</v>
          </cell>
        </row>
        <row r="11">
          <cell r="B11">
            <v>109.521410156306</v>
          </cell>
          <cell r="C11">
            <v>1.3631475925716691E-4</v>
          </cell>
          <cell r="D11">
            <v>9.2356852665530047E-4</v>
          </cell>
        </row>
        <row r="12">
          <cell r="B12">
            <v>68.809441932472197</v>
          </cell>
          <cell r="C12">
            <v>9.3754439701249488E-5</v>
          </cell>
          <cell r="D12">
            <v>1.887800410532261E-3</v>
          </cell>
        </row>
        <row r="13">
          <cell r="B13">
            <v>103.99223517522201</v>
          </cell>
          <cell r="C13">
            <v>1.5030926839165721E-4</v>
          </cell>
          <cell r="D13">
            <v>1.4140215693573611E-3</v>
          </cell>
        </row>
        <row r="14">
          <cell r="B14">
            <v>94.446640810138902</v>
          </cell>
          <cell r="C14">
            <v>1.3830243919627611E-4</v>
          </cell>
          <cell r="D14">
            <v>1.304204553827004E-3</v>
          </cell>
        </row>
        <row r="15">
          <cell r="B15">
            <v>84.8872081678889</v>
          </cell>
          <cell r="C15">
            <v>9.4488613404395834E-5</v>
          </cell>
          <cell r="D15">
            <v>1.254848130224198E-3</v>
          </cell>
        </row>
        <row r="16">
          <cell r="B16">
            <v>93.419472876777803</v>
          </cell>
          <cell r="C16">
            <v>1.3176102350109529E-4</v>
          </cell>
          <cell r="D16">
            <v>7.3236653920959844E-4</v>
          </cell>
        </row>
        <row r="17">
          <cell r="B17">
            <v>112.52832214702801</v>
          </cell>
          <cell r="C17">
            <v>1.3925455316910059E-4</v>
          </cell>
          <cell r="D17">
            <v>6.2677873793471782E-4</v>
          </cell>
        </row>
        <row r="18">
          <cell r="B18">
            <v>44.710475146583299</v>
          </cell>
          <cell r="C18">
            <v>1.2871717402828151E-4</v>
          </cell>
          <cell r="D18">
            <v>1.913073467306277E-3</v>
          </cell>
        </row>
        <row r="19">
          <cell r="B19">
            <v>30.659005755916699</v>
          </cell>
          <cell r="C19">
            <v>1.4075581835878341E-4</v>
          </cell>
          <cell r="D19">
            <v>2.465633627121266E-3</v>
          </cell>
        </row>
        <row r="20">
          <cell r="B20">
            <v>53.245794020250003</v>
          </cell>
          <cell r="C20">
            <v>1.140333093932734E-4</v>
          </cell>
          <cell r="D20">
            <v>1.3066472367007189E-3</v>
          </cell>
        </row>
        <row r="21">
          <cell r="B21">
            <v>72.8372382828056</v>
          </cell>
          <cell r="C21">
            <v>1.090481298121385E-4</v>
          </cell>
          <cell r="D21">
            <v>1.139016957887919E-3</v>
          </cell>
        </row>
        <row r="22">
          <cell r="B22">
            <v>125.587102160444</v>
          </cell>
          <cell r="C22">
            <v>1.3589798381978679E-4</v>
          </cell>
          <cell r="D22">
            <v>9.9113819654006539E-4</v>
          </cell>
        </row>
        <row r="23">
          <cell r="B23">
            <v>102.483806756972</v>
          </cell>
          <cell r="C23">
            <v>1.4481161115815889E-4</v>
          </cell>
          <cell r="D23">
            <v>2.316309935681615E-3</v>
          </cell>
        </row>
        <row r="24">
          <cell r="B24">
            <v>67.804579426388898</v>
          </cell>
          <cell r="C24">
            <v>1.1903696419084499E-4</v>
          </cell>
          <cell r="D24">
            <v>1.562708857627676E-3</v>
          </cell>
        </row>
        <row r="25">
          <cell r="B25">
            <v>100.978240043528</v>
          </cell>
          <cell r="C25">
            <v>1.206804923787042E-4</v>
          </cell>
          <cell r="D25">
            <v>1.2760554560221401E-3</v>
          </cell>
        </row>
        <row r="26">
          <cell r="B26">
            <v>143.17166597477799</v>
          </cell>
          <cell r="C26">
            <v>1.1426278806842771E-4</v>
          </cell>
          <cell r="D26">
            <v>2.0642099196500809E-3</v>
          </cell>
        </row>
        <row r="27">
          <cell r="B27">
            <v>36.683744081083297</v>
          </cell>
          <cell r="C27">
            <v>1.1057004637503599E-4</v>
          </cell>
          <cell r="D27">
            <v>2.4624025472300519E-3</v>
          </cell>
        </row>
        <row r="28">
          <cell r="B28">
            <v>110.02265530336101</v>
          </cell>
          <cell r="C28">
            <v>1.44601667822499E-4</v>
          </cell>
          <cell r="D28">
            <v>1.4440034638427931E-3</v>
          </cell>
        </row>
        <row r="29">
          <cell r="B29">
            <v>90.905135707722195</v>
          </cell>
          <cell r="C29">
            <v>1.2264354315537289E-4</v>
          </cell>
          <cell r="D29">
            <v>1.2430572329957929E-3</v>
          </cell>
        </row>
        <row r="30">
          <cell r="B30">
            <v>61.2880130890833</v>
          </cell>
          <cell r="C30">
            <v>1.2217003131126679E-4</v>
          </cell>
          <cell r="D30">
            <v>1.5942405529406501E-3</v>
          </cell>
        </row>
        <row r="31">
          <cell r="B31">
            <v>80.867260025749999</v>
          </cell>
          <cell r="C31">
            <v>8.8182772780665214E-5</v>
          </cell>
          <cell r="D31">
            <v>5.4093590429218777E-4</v>
          </cell>
        </row>
        <row r="32">
          <cell r="B32">
            <v>128.101958938</v>
          </cell>
          <cell r="C32">
            <v>1.212800141862682E-4</v>
          </cell>
          <cell r="D32">
            <v>9.7507037432430438E-4</v>
          </cell>
        </row>
        <row r="33">
          <cell r="B33">
            <v>107.011752619806</v>
          </cell>
          <cell r="C33">
            <v>1.4323046293196549E-4</v>
          </cell>
          <cell r="D33">
            <v>1.370733416763468E-3</v>
          </cell>
        </row>
        <row r="34">
          <cell r="B34">
            <v>66.799981436777799</v>
          </cell>
          <cell r="C34">
            <v>1.231146763284758E-4</v>
          </cell>
          <cell r="D34">
            <v>1.093580485159226E-3</v>
          </cell>
        </row>
        <row r="35">
          <cell r="B35">
            <v>65.293649841444406</v>
          </cell>
          <cell r="C35">
            <v>1.0718474377698301E-4</v>
          </cell>
          <cell r="D35">
            <v>9.1555445816279065E-4</v>
          </cell>
        </row>
        <row r="36">
          <cell r="B36">
            <v>125.587102160444</v>
          </cell>
          <cell r="C36">
            <v>1.3487782268841139E-4</v>
          </cell>
          <cell r="D36">
            <v>1.005785787136492E-3</v>
          </cell>
        </row>
        <row r="37">
          <cell r="B37">
            <v>97.971744949277806</v>
          </cell>
          <cell r="C37">
            <v>1.187358646359994E-4</v>
          </cell>
          <cell r="D37">
            <v>1.140623168004634E-3</v>
          </cell>
        </row>
        <row r="38">
          <cell r="B38">
            <v>130.61567159652799</v>
          </cell>
          <cell r="C38">
            <v>1.6185197209740731E-4</v>
          </cell>
          <cell r="D38">
            <v>9.0937271699740847E-4</v>
          </cell>
        </row>
        <row r="39">
          <cell r="B39">
            <v>99.975135001194403</v>
          </cell>
          <cell r="C39">
            <v>1.115831893074214E-4</v>
          </cell>
          <cell r="D39">
            <v>1.026559460285183E-3</v>
          </cell>
        </row>
        <row r="40">
          <cell r="B40">
            <v>104.49539603674999</v>
          </cell>
          <cell r="C40">
            <v>1.4167866914631559E-4</v>
          </cell>
          <cell r="D40">
            <v>1.261162517622043E-3</v>
          </cell>
        </row>
        <row r="41">
          <cell r="B41">
            <v>108.520059141139</v>
          </cell>
          <cell r="C41">
            <v>1.1043931778612491E-4</v>
          </cell>
          <cell r="D41">
            <v>7.9623588677091696E-4</v>
          </cell>
        </row>
        <row r="42">
          <cell r="B42" t="str">
            <v>N/A</v>
          </cell>
          <cell r="C42" t="str">
            <v>N/A</v>
          </cell>
          <cell r="D42">
            <v>9.9536268700486951E-4</v>
          </cell>
        </row>
        <row r="43">
          <cell r="B43">
            <v>87.391353984944402</v>
          </cell>
          <cell r="C43">
            <v>1.36064714928274E-4</v>
          </cell>
          <cell r="D43">
            <v>1.1894497357388201E-3</v>
          </cell>
        </row>
        <row r="44">
          <cell r="B44" t="str">
            <v>N/A</v>
          </cell>
          <cell r="C44" t="str">
            <v>N/A</v>
          </cell>
          <cell r="D44">
            <v>-1.7568401703710261E-4</v>
          </cell>
        </row>
        <row r="45">
          <cell r="B45" t="str">
            <v>N/A</v>
          </cell>
          <cell r="C45" t="str">
            <v>N/A</v>
          </cell>
          <cell r="D45">
            <v>1.0795983331580591E-3</v>
          </cell>
        </row>
        <row r="46">
          <cell r="B46">
            <v>73.8414730583889</v>
          </cell>
          <cell r="C46">
            <v>1.0748169742634559E-4</v>
          </cell>
          <cell r="D46">
            <v>1.178204606746384E-3</v>
          </cell>
        </row>
        <row r="47">
          <cell r="B47">
            <v>63.290240289583302</v>
          </cell>
          <cell r="C47">
            <v>1.3859089724535621E-4</v>
          </cell>
          <cell r="D47">
            <v>1.291931912695135E-3</v>
          </cell>
        </row>
        <row r="48">
          <cell r="B48">
            <v>86.389443725583305</v>
          </cell>
          <cell r="C48">
            <v>8.3579906817577416E-5</v>
          </cell>
          <cell r="D48">
            <v>6.7874037468191163E-4</v>
          </cell>
        </row>
        <row r="49">
          <cell r="B49">
            <v>60.2834634951667</v>
          </cell>
          <cell r="C49">
            <v>1.070544203519605E-4</v>
          </cell>
          <cell r="D49">
            <v>1.4797753784650911E-3</v>
          </cell>
        </row>
      </sheetData>
      <sheetData sheetId="56">
        <row r="2">
          <cell r="B2">
            <v>89.400501025583296</v>
          </cell>
          <cell r="C2">
            <v>1.185343199051949E-4</v>
          </cell>
          <cell r="D2">
            <v>1.273328341309258E-3</v>
          </cell>
        </row>
        <row r="3">
          <cell r="B3" t="str">
            <v>N/A</v>
          </cell>
          <cell r="C3" t="str">
            <v>N/A</v>
          </cell>
          <cell r="D3">
            <v>1.3971776589710311E-3</v>
          </cell>
        </row>
        <row r="4">
          <cell r="B4">
            <v>122.577105050806</v>
          </cell>
          <cell r="C4">
            <v>1.317835629847011E-4</v>
          </cell>
          <cell r="D4">
            <v>1.244266199620485E-3</v>
          </cell>
        </row>
        <row r="5">
          <cell r="B5">
            <v>79.360729828805503</v>
          </cell>
          <cell r="C5">
            <v>1.3432312238736581E-4</v>
          </cell>
          <cell r="D5">
            <v>1.491186428383897E-3</v>
          </cell>
        </row>
        <row r="6">
          <cell r="B6">
            <v>136.6460341035</v>
          </cell>
          <cell r="C6">
            <v>9.7040166108164745E-5</v>
          </cell>
          <cell r="D6">
            <v>1.4947490425085391E-3</v>
          </cell>
        </row>
        <row r="7">
          <cell r="B7">
            <v>140.66384505008301</v>
          </cell>
          <cell r="C7">
            <v>1.3809623456681561E-4</v>
          </cell>
          <cell r="D7">
            <v>1.0347771390240811E-3</v>
          </cell>
        </row>
        <row r="8">
          <cell r="B8">
            <v>105.001031825333</v>
          </cell>
          <cell r="C8">
            <v>1.2746248782939061E-4</v>
          </cell>
          <cell r="D8">
            <v>1.0096012284873731E-3</v>
          </cell>
        </row>
        <row r="9">
          <cell r="B9">
            <v>79.863550262277798</v>
          </cell>
          <cell r="C9">
            <v>1.275601914032317E-4</v>
          </cell>
          <cell r="D9">
            <v>1.280862472560553E-3</v>
          </cell>
        </row>
        <row r="10">
          <cell r="B10">
            <v>67.806464658833306</v>
          </cell>
          <cell r="C10">
            <v>9.7677437420214369E-5</v>
          </cell>
          <cell r="D10">
            <v>1.760364010204006E-3</v>
          </cell>
        </row>
        <row r="11">
          <cell r="B11">
            <v>81.372765700611097</v>
          </cell>
          <cell r="C11">
            <v>1.137538634680132E-4</v>
          </cell>
          <cell r="D11">
            <v>1.5068614996484901E-3</v>
          </cell>
        </row>
        <row r="12">
          <cell r="B12">
            <v>138.659159314639</v>
          </cell>
          <cell r="C12">
            <v>1.670568454159773E-4</v>
          </cell>
          <cell r="D12">
            <v>1.2443685448055629E-3</v>
          </cell>
        </row>
        <row r="13">
          <cell r="B13">
            <v>72.839301163888905</v>
          </cell>
          <cell r="C13">
            <v>1.1385765579236689E-4</v>
          </cell>
          <cell r="D13">
            <v>1.436256224715072E-3</v>
          </cell>
        </row>
        <row r="14">
          <cell r="B14">
            <v>79.863550262277798</v>
          </cell>
          <cell r="C14">
            <v>1.4798717875691829E-4</v>
          </cell>
          <cell r="D14">
            <v>2.162613933829808E-3</v>
          </cell>
        </row>
        <row r="15">
          <cell r="B15">
            <v>102.98922278752801</v>
          </cell>
          <cell r="C15">
            <v>1.068990763398072E-4</v>
          </cell>
          <cell r="D15">
            <v>1.4681436511813451E-3</v>
          </cell>
        </row>
        <row r="16">
          <cell r="B16">
            <v>124.083233307806</v>
          </cell>
          <cell r="C16">
            <v>1.2769119987135499E-4</v>
          </cell>
          <cell r="D16">
            <v>9.7503042901947575E-4</v>
          </cell>
        </row>
        <row r="17">
          <cell r="B17">
            <v>105.001031825333</v>
          </cell>
          <cell r="C17">
            <v>1.4061388232660871E-4</v>
          </cell>
          <cell r="D17">
            <v>1.071922643533687E-3</v>
          </cell>
        </row>
        <row r="18">
          <cell r="B18" t="str">
            <v>N/A</v>
          </cell>
          <cell r="C18" t="str">
            <v>N/A</v>
          </cell>
          <cell r="D18">
            <v>1.3858336551211051E-3</v>
          </cell>
        </row>
        <row r="19">
          <cell r="B19">
            <v>94.449188076166706</v>
          </cell>
          <cell r="C19">
            <v>1.250454385953852E-4</v>
          </cell>
          <cell r="D19">
            <v>1.7024627189149749E-3</v>
          </cell>
        </row>
        <row r="20">
          <cell r="B20">
            <v>97.974327247305595</v>
          </cell>
          <cell r="C20">
            <v>1.2305246854434261E-4</v>
          </cell>
          <cell r="D20">
            <v>9.6248302314000226E-4</v>
          </cell>
        </row>
        <row r="21">
          <cell r="B21">
            <v>96.4649949291111</v>
          </cell>
          <cell r="C21">
            <v>1.0100954051042169E-4</v>
          </cell>
          <cell r="D21">
            <v>2.0836650385980759E-3</v>
          </cell>
        </row>
        <row r="22">
          <cell r="B22">
            <v>115.545476691139</v>
          </cell>
          <cell r="C22">
            <v>1.5520697688174579E-4</v>
          </cell>
          <cell r="D22">
            <v>1.1990599027799731E-3</v>
          </cell>
        </row>
        <row r="23">
          <cell r="B23">
            <v>93.4221618456111</v>
          </cell>
          <cell r="C23">
            <v>9.1911091510026222E-5</v>
          </cell>
          <cell r="D23">
            <v>1.8217818810562321E-3</v>
          </cell>
        </row>
        <row r="24">
          <cell r="B24">
            <v>94.952719427527796</v>
          </cell>
          <cell r="C24">
            <v>1.5186212739681771E-4</v>
          </cell>
          <cell r="D24">
            <v>1.9823541270405001E-3</v>
          </cell>
        </row>
        <row r="25">
          <cell r="B25">
            <v>56.2594070676111</v>
          </cell>
          <cell r="C25">
            <v>1.0732540985450079E-4</v>
          </cell>
          <cell r="D25">
            <v>1.915900399302945E-3</v>
          </cell>
        </row>
        <row r="26">
          <cell r="B26">
            <v>93.4221618456111</v>
          </cell>
          <cell r="C26">
            <v>1.257982283837239E-4</v>
          </cell>
          <cell r="D26">
            <v>2.249016407556492E-3</v>
          </cell>
        </row>
        <row r="27">
          <cell r="B27">
            <v>111.02712903783301</v>
          </cell>
          <cell r="C27">
            <v>1.160909231199331E-4</v>
          </cell>
          <cell r="D27">
            <v>9.3937013803501996E-4</v>
          </cell>
        </row>
        <row r="28">
          <cell r="B28">
            <v>86.391899741166696</v>
          </cell>
          <cell r="C28">
            <v>1.145532467098435E-4</v>
          </cell>
          <cell r="D28">
            <v>1.0842930888063399E-3</v>
          </cell>
        </row>
        <row r="29">
          <cell r="B29">
            <v>64.293450271249995</v>
          </cell>
          <cell r="C29">
            <v>1.3920458675623741E-4</v>
          </cell>
          <cell r="D29">
            <v>2.3163694422643501E-3</v>
          </cell>
        </row>
        <row r="30">
          <cell r="B30">
            <v>52.745871495583302</v>
          </cell>
          <cell r="C30">
            <v>1.226087398671016E-4</v>
          </cell>
          <cell r="D30">
            <v>2.307161885660301E-3</v>
          </cell>
        </row>
        <row r="31">
          <cell r="B31">
            <v>131.120377245806</v>
          </cell>
          <cell r="C31">
            <v>1.5139916245965991E-4</v>
          </cell>
          <cell r="D31">
            <v>1.24723232679105E-3</v>
          </cell>
        </row>
        <row r="32">
          <cell r="B32">
            <v>87.895093084555597</v>
          </cell>
          <cell r="C32">
            <v>1.3465449107734101E-4</v>
          </cell>
          <cell r="D32">
            <v>1.960940694334906E-3</v>
          </cell>
        </row>
        <row r="33">
          <cell r="B33">
            <v>85.890766836916697</v>
          </cell>
          <cell r="C33">
            <v>1.4439032552635749E-4</v>
          </cell>
          <cell r="D33">
            <v>1.6492263925145061E-3</v>
          </cell>
        </row>
        <row r="34">
          <cell r="B34">
            <v>82.884426030611095</v>
          </cell>
          <cell r="C34">
            <v>1.2688546893591449E-4</v>
          </cell>
          <cell r="D34">
            <v>1.974935900400624E-3</v>
          </cell>
        </row>
        <row r="35">
          <cell r="B35" t="str">
            <v>N/A</v>
          </cell>
          <cell r="C35" t="str">
            <v>N/A</v>
          </cell>
          <cell r="D35">
            <v>1.1099557192392139E-3</v>
          </cell>
        </row>
        <row r="36">
          <cell r="B36">
            <v>68.309052486777802</v>
          </cell>
          <cell r="C36">
            <v>1.3895278650804421E-4</v>
          </cell>
          <cell r="D36">
            <v>1.3994214078766241E-3</v>
          </cell>
        </row>
        <row r="37">
          <cell r="B37">
            <v>81.876624746499999</v>
          </cell>
          <cell r="C37">
            <v>1.158913055244591E-4</v>
          </cell>
          <cell r="D37">
            <v>7.2139692556277932E-4</v>
          </cell>
        </row>
        <row r="38">
          <cell r="B38">
            <v>62.791379911361098</v>
          </cell>
          <cell r="C38">
            <v>1.065407088882452E-4</v>
          </cell>
          <cell r="D38">
            <v>1.439490385163727E-3</v>
          </cell>
        </row>
        <row r="39">
          <cell r="B39">
            <v>89.9025014814722</v>
          </cell>
          <cell r="C39">
            <v>1.172719444933853E-4</v>
          </cell>
          <cell r="D39">
            <v>1.400725548773979E-3</v>
          </cell>
        </row>
        <row r="40">
          <cell r="B40">
            <v>65.797334893916698</v>
          </cell>
          <cell r="C40">
            <v>1.0142537364404431E-4</v>
          </cell>
          <cell r="D40">
            <v>1.1286932778651309E-3</v>
          </cell>
        </row>
        <row r="41">
          <cell r="B41">
            <v>100.980865704556</v>
          </cell>
          <cell r="C41">
            <v>1.15504211015583E-4</v>
          </cell>
          <cell r="D41">
            <v>1.2356489507139429E-3</v>
          </cell>
        </row>
        <row r="42">
          <cell r="B42">
            <v>144.17782004805599</v>
          </cell>
          <cell r="C42">
            <v>1.7170522321062619E-4</v>
          </cell>
          <cell r="D42">
            <v>1.427531611259225E-3</v>
          </cell>
        </row>
        <row r="43">
          <cell r="B43">
            <v>103.99479914505601</v>
          </cell>
          <cell r="C43">
            <v>1.190136245282E-4</v>
          </cell>
          <cell r="D43">
            <v>9.8153312822496768E-4</v>
          </cell>
        </row>
        <row r="44">
          <cell r="B44" t="str">
            <v>N/A</v>
          </cell>
          <cell r="C44" t="str">
            <v>N/A</v>
          </cell>
          <cell r="D44">
            <v>-2.8115621022892641E-4</v>
          </cell>
        </row>
        <row r="45">
          <cell r="B45">
            <v>101.983965954222</v>
          </cell>
          <cell r="C45">
            <v>1.162644489119534E-4</v>
          </cell>
          <cell r="D45">
            <v>8.0023801887453203E-4</v>
          </cell>
        </row>
        <row r="46">
          <cell r="B46">
            <v>134.13141897725001</v>
          </cell>
          <cell r="C46">
            <v>1.6984301399300259E-4</v>
          </cell>
          <cell r="D46">
            <v>1.37437490441644E-3</v>
          </cell>
        </row>
        <row r="47">
          <cell r="B47">
            <v>83.388657087611094</v>
          </cell>
          <cell r="C47">
            <v>1.2219365299563111E-4</v>
          </cell>
          <cell r="D47">
            <v>1.225615976756754E-3</v>
          </cell>
        </row>
        <row r="48">
          <cell r="B48">
            <v>53.247323016750002</v>
          </cell>
          <cell r="C48">
            <v>1.2206366648018469E-4</v>
          </cell>
          <cell r="D48">
            <v>1.2527048290643279E-3</v>
          </cell>
        </row>
        <row r="49">
          <cell r="B49">
            <v>141.670712466861</v>
          </cell>
          <cell r="C49">
            <v>1.6979186511855489E-4</v>
          </cell>
          <cell r="D49">
            <v>1.1527558726352511E-3</v>
          </cell>
        </row>
      </sheetData>
      <sheetData sheetId="57">
        <row r="2">
          <cell r="B2">
            <v>60.790724349249999</v>
          </cell>
          <cell r="C2">
            <v>8.9298444879489013E-5</v>
          </cell>
          <cell r="D2">
            <v>1.7649403365631361E-3</v>
          </cell>
        </row>
        <row r="3">
          <cell r="B3">
            <v>46.220869133555603</v>
          </cell>
          <cell r="C3">
            <v>9.5891625235269178E-5</v>
          </cell>
          <cell r="D3">
            <v>1.900532266967893E-3</v>
          </cell>
        </row>
        <row r="4">
          <cell r="B4">
            <v>8.0692763416666704</v>
          </cell>
          <cell r="C4">
            <v>1.117646466766839E-4</v>
          </cell>
          <cell r="D4">
            <v>3.6534447626203849E-3</v>
          </cell>
        </row>
        <row r="5">
          <cell r="B5">
            <v>50.243017796277798</v>
          </cell>
          <cell r="C5">
            <v>8.7763822056614071E-5</v>
          </cell>
          <cell r="D5">
            <v>1.8067962514922921E-3</v>
          </cell>
        </row>
        <row r="6">
          <cell r="B6">
            <v>48.738204622055598</v>
          </cell>
          <cell r="C6">
            <v>8.5048081475819895E-5</v>
          </cell>
          <cell r="D6">
            <v>1.920275670796221E-3</v>
          </cell>
        </row>
        <row r="7">
          <cell r="B7">
            <v>79.864985322277803</v>
          </cell>
          <cell r="C7">
            <v>7.180596329716657E-5</v>
          </cell>
          <cell r="D7">
            <v>1.3749151034363691E-3</v>
          </cell>
        </row>
        <row r="8">
          <cell r="B8">
            <v>64.795263065944397</v>
          </cell>
          <cell r="C8">
            <v>9.9689940909258507E-5</v>
          </cell>
          <cell r="D8">
            <v>2.0307531185003668E-3</v>
          </cell>
        </row>
        <row r="9">
          <cell r="B9">
            <v>59.782584310194402</v>
          </cell>
          <cell r="C9">
            <v>7.3279090221718511E-5</v>
          </cell>
          <cell r="D9">
            <v>1.571175823523266E-3</v>
          </cell>
        </row>
        <row r="10">
          <cell r="B10">
            <v>40.197678209388897</v>
          </cell>
          <cell r="C10">
            <v>9.0038601017166246E-5</v>
          </cell>
          <cell r="D10">
            <v>2.724734970251155E-3</v>
          </cell>
        </row>
        <row r="11">
          <cell r="B11">
            <v>31.1615812153889</v>
          </cell>
          <cell r="C11">
            <v>1.014466543153354E-4</v>
          </cell>
          <cell r="D11">
            <v>2.5336290954635029E-3</v>
          </cell>
        </row>
        <row r="12">
          <cell r="B12">
            <v>54.7535523716111</v>
          </cell>
          <cell r="C12">
            <v>1.0206747577547359E-4</v>
          </cell>
          <cell r="D12">
            <v>2.073598159309228E-3</v>
          </cell>
        </row>
        <row r="13">
          <cell r="B13">
            <v>50.743442185611102</v>
          </cell>
          <cell r="C13">
            <v>9.1724810124282495E-5</v>
          </cell>
          <cell r="D13">
            <v>1.904871101001567E-3</v>
          </cell>
        </row>
        <row r="14">
          <cell r="B14">
            <v>20.1133700587222</v>
          </cell>
          <cell r="C14">
            <v>9.3370525296559366E-5</v>
          </cell>
          <cell r="D14">
            <v>2.4109902740485421E-3</v>
          </cell>
        </row>
        <row r="15">
          <cell r="B15">
            <v>47.226868161305603</v>
          </cell>
          <cell r="C15">
            <v>8.7536549453236812E-5</v>
          </cell>
          <cell r="D15">
            <v>2.009350695169576E-3</v>
          </cell>
        </row>
        <row r="16">
          <cell r="B16">
            <v>49.242437236000001</v>
          </cell>
          <cell r="C16">
            <v>9.5832391894005379E-5</v>
          </cell>
          <cell r="D16">
            <v>2.6989579826772999E-3</v>
          </cell>
        </row>
        <row r="17">
          <cell r="B17">
            <v>62.291900789194401</v>
          </cell>
          <cell r="C17">
            <v>7.981895071530283E-5</v>
          </cell>
          <cell r="D17">
            <v>2.7445987200690508E-3</v>
          </cell>
        </row>
        <row r="18">
          <cell r="B18">
            <v>68.310095302777796</v>
          </cell>
          <cell r="C18">
            <v>1.093325119552071E-4</v>
          </cell>
          <cell r="D18">
            <v>1.371165474242072E-3</v>
          </cell>
        </row>
        <row r="19">
          <cell r="B19">
            <v>57.768024646666703</v>
          </cell>
          <cell r="C19">
            <v>9.8499641254228083E-5</v>
          </cell>
          <cell r="D19">
            <v>1.454735892979459E-3</v>
          </cell>
        </row>
        <row r="20">
          <cell r="B20">
            <v>30.159346221638899</v>
          </cell>
          <cell r="C20">
            <v>9.9858890002206216E-5</v>
          </cell>
          <cell r="D20">
            <v>2.1304533620145711E-3</v>
          </cell>
        </row>
        <row r="21">
          <cell r="B21">
            <v>42.202617934888899</v>
          </cell>
          <cell r="C21">
            <v>8.8386489892215516E-5</v>
          </cell>
          <cell r="D21">
            <v>2.1664566974978791E-3</v>
          </cell>
        </row>
        <row r="22">
          <cell r="B22">
            <v>30.159346221638899</v>
          </cell>
          <cell r="C22">
            <v>8.2369669339722845E-5</v>
          </cell>
          <cell r="D22">
            <v>2.592701892911871E-3</v>
          </cell>
        </row>
        <row r="23">
          <cell r="B23">
            <v>47.730464505555602</v>
          </cell>
          <cell r="C23">
            <v>1.026077666480978E-4</v>
          </cell>
          <cell r="D23">
            <v>2.6827227782510888E-3</v>
          </cell>
        </row>
        <row r="24">
          <cell r="B24">
            <v>51.744705138</v>
          </cell>
          <cell r="C24">
            <v>1.0337773563715E-4</v>
          </cell>
          <cell r="D24">
            <v>1.82462485080326E-3</v>
          </cell>
        </row>
        <row r="25">
          <cell r="B25">
            <v>49.242437236000001</v>
          </cell>
          <cell r="C25">
            <v>1.0214352701813461E-4</v>
          </cell>
          <cell r="D25">
            <v>1.8290818454368329E-3</v>
          </cell>
        </row>
        <row r="26">
          <cell r="B26">
            <v>10.5756622142222</v>
          </cell>
          <cell r="C26">
            <v>1.03181920144652E-4</v>
          </cell>
          <cell r="D26">
            <v>2.7061114424253032E-3</v>
          </cell>
        </row>
        <row r="27">
          <cell r="B27">
            <v>24.630051398055599</v>
          </cell>
          <cell r="C27">
            <v>8.4296524813161401E-5</v>
          </cell>
          <cell r="D27">
            <v>2.096374121154277E-3</v>
          </cell>
        </row>
        <row r="28">
          <cell r="B28">
            <v>27.649914763861101</v>
          </cell>
          <cell r="C28">
            <v>8.6295892896924963E-5</v>
          </cell>
          <cell r="D28">
            <v>2.6239616582014701E-3</v>
          </cell>
        </row>
        <row r="29">
          <cell r="B29">
            <v>45.717938224138898</v>
          </cell>
          <cell r="C29">
            <v>7.015328626604943E-5</v>
          </cell>
          <cell r="D29">
            <v>2.6085745042384E-3</v>
          </cell>
        </row>
        <row r="30">
          <cell r="B30">
            <v>39.697446689499998</v>
          </cell>
          <cell r="C30">
            <v>7.8837908999185619E-5</v>
          </cell>
          <cell r="D30">
            <v>2.3461972177428701E-3</v>
          </cell>
        </row>
        <row r="31">
          <cell r="B31">
            <v>63.292939266972198</v>
          </cell>
          <cell r="C31">
            <v>7.7027778550092769E-5</v>
          </cell>
          <cell r="D31">
            <v>3.2715250830041868E-3</v>
          </cell>
        </row>
        <row r="32">
          <cell r="B32">
            <v>50.243017796277798</v>
          </cell>
          <cell r="C32">
            <v>9.3210953744875065E-5</v>
          </cell>
          <cell r="D32">
            <v>1.4920002939280111E-3</v>
          </cell>
        </row>
        <row r="33">
          <cell r="B33">
            <v>54.2515646013889</v>
          </cell>
          <cell r="C33">
            <v>1.0130662426729221E-4</v>
          </cell>
          <cell r="D33">
            <v>1.7291173194189369E-3</v>
          </cell>
        </row>
        <row r="34">
          <cell r="B34">
            <v>89.904095445777799</v>
          </cell>
          <cell r="C34">
            <v>7.6112164502601434E-5</v>
          </cell>
          <cell r="D34">
            <v>2.5548490160625741E-3</v>
          </cell>
        </row>
        <row r="35">
          <cell r="B35">
            <v>51.744705138</v>
          </cell>
          <cell r="C35">
            <v>8.456362399284391E-5</v>
          </cell>
          <cell r="D35">
            <v>1.5594397032956159E-3</v>
          </cell>
        </row>
        <row r="36">
          <cell r="B36">
            <v>57.264937452583297</v>
          </cell>
          <cell r="C36">
            <v>9.9569453930230015E-5</v>
          </cell>
          <cell r="D36">
            <v>3.377278277768236E-3</v>
          </cell>
        </row>
        <row r="37">
          <cell r="B37" t="str">
            <v>N/A</v>
          </cell>
          <cell r="C37" t="str">
            <v>N/A</v>
          </cell>
          <cell r="D37">
            <v>4.195251971847066E-3</v>
          </cell>
        </row>
        <row r="38">
          <cell r="B38">
            <v>41.7011071023611</v>
          </cell>
          <cell r="C38">
            <v>1.032219280871928E-4</v>
          </cell>
          <cell r="D38">
            <v>1.9876111009156268E-3</v>
          </cell>
        </row>
        <row r="39">
          <cell r="B39">
            <v>33.6703688894167</v>
          </cell>
          <cell r="C39">
            <v>9.3396187915193034E-5</v>
          </cell>
          <cell r="D39">
            <v>2.153732239318942E-3</v>
          </cell>
        </row>
        <row r="40">
          <cell r="B40">
            <v>7.0675578204444403</v>
          </cell>
          <cell r="C40">
            <v>1.3557760441239739E-4</v>
          </cell>
          <cell r="D40">
            <v>3.4081013104791161E-3</v>
          </cell>
        </row>
        <row r="41">
          <cell r="B41">
            <v>31.662802440722199</v>
          </cell>
          <cell r="C41">
            <v>1.030828025944189E-4</v>
          </cell>
          <cell r="D41">
            <v>2.235554539988375E-3</v>
          </cell>
        </row>
        <row r="42">
          <cell r="B42">
            <v>56.260236181166697</v>
          </cell>
          <cell r="C42">
            <v>1.083702208298437E-4</v>
          </cell>
          <cell r="D42">
            <v>2.0481121602104798E-3</v>
          </cell>
        </row>
        <row r="43">
          <cell r="B43">
            <v>25.635982487472202</v>
          </cell>
          <cell r="C43">
            <v>1.0251490550653119E-4</v>
          </cell>
          <cell r="D43">
            <v>2.891046866703972E-3</v>
          </cell>
        </row>
        <row r="44">
          <cell r="B44" t="str">
            <v>N/A</v>
          </cell>
          <cell r="C44" t="str">
            <v>N/A</v>
          </cell>
          <cell r="D44">
            <v>-3.8813455991799212E-4</v>
          </cell>
        </row>
        <row r="45">
          <cell r="B45">
            <v>50.243017796277798</v>
          </cell>
          <cell r="C45">
            <v>7.5748708710469495E-5</v>
          </cell>
          <cell r="D45">
            <v>1.562948551486599E-3</v>
          </cell>
        </row>
        <row r="46">
          <cell r="B46">
            <v>60.286243486638902</v>
          </cell>
          <cell r="C46">
            <v>9.4320414590837889E-5</v>
          </cell>
          <cell r="D46">
            <v>1.7101120297337419E-3</v>
          </cell>
        </row>
        <row r="47">
          <cell r="B47">
            <v>11.077141937583299</v>
          </cell>
          <cell r="C47">
            <v>8.4717319573964292E-5</v>
          </cell>
          <cell r="D47">
            <v>3.7507860969911368E-3</v>
          </cell>
        </row>
        <row r="48">
          <cell r="B48">
            <v>49.742477290666699</v>
          </cell>
          <cell r="C48">
            <v>8.0671646284024656E-5</v>
          </cell>
          <cell r="D48">
            <v>1.6801257183445221E-3</v>
          </cell>
        </row>
        <row r="49">
          <cell r="B49">
            <v>26.642523635222201</v>
          </cell>
          <cell r="C49">
            <v>8.1546321647751139E-5</v>
          </cell>
          <cell r="D49">
            <v>2.7155801350545209E-3</v>
          </cell>
        </row>
      </sheetData>
      <sheetData sheetId="58">
        <row r="2">
          <cell r="B2">
            <v>168.79837264586101</v>
          </cell>
          <cell r="C2">
            <v>8.0616348706038263E-5</v>
          </cell>
          <cell r="D2">
            <v>1.612051927684447E-3</v>
          </cell>
        </row>
        <row r="3">
          <cell r="B3">
            <v>29.659490286</v>
          </cell>
          <cell r="C3">
            <v>5.0017583437592888E-5</v>
          </cell>
          <cell r="D3">
            <v>4.7759509315172116E-3</v>
          </cell>
        </row>
        <row r="4">
          <cell r="B4">
            <v>183.36189501050001</v>
          </cell>
          <cell r="C4">
            <v>1.061256828586444E-4</v>
          </cell>
          <cell r="D4">
            <v>1.362689847509465E-3</v>
          </cell>
        </row>
        <row r="5">
          <cell r="B5" t="str">
            <v>N/A</v>
          </cell>
          <cell r="C5" t="str">
            <v>N/A</v>
          </cell>
          <cell r="D5">
            <v>9.0995235226443529E-4</v>
          </cell>
        </row>
        <row r="6">
          <cell r="B6" t="str">
            <v>N/A</v>
          </cell>
          <cell r="C6" t="str">
            <v>N/A</v>
          </cell>
          <cell r="D6">
            <v>1.424975656840856E-3</v>
          </cell>
        </row>
        <row r="7">
          <cell r="B7">
            <v>111.031484901083</v>
          </cell>
          <cell r="C7">
            <v>1.0295072374346E-4</v>
          </cell>
          <cell r="D7">
            <v>1.3069712572705439E-3</v>
          </cell>
        </row>
        <row r="8">
          <cell r="B8">
            <v>177.33190103316699</v>
          </cell>
          <cell r="C8">
            <v>1.213236173066389E-4</v>
          </cell>
          <cell r="D8">
            <v>1.208634234607596E-3</v>
          </cell>
        </row>
        <row r="9">
          <cell r="B9">
            <v>121.077716053722</v>
          </cell>
          <cell r="C9">
            <v>9.3135083606561556E-5</v>
          </cell>
          <cell r="D9">
            <v>1.253975306155692E-3</v>
          </cell>
        </row>
        <row r="10">
          <cell r="B10">
            <v>31.162201378722202</v>
          </cell>
          <cell r="C10">
            <v>7.6919824583527557E-5</v>
          </cell>
          <cell r="D10">
            <v>3.1633023513747229E-3</v>
          </cell>
        </row>
        <row r="11">
          <cell r="B11" t="str">
            <v>N/A</v>
          </cell>
          <cell r="C11" t="str">
            <v>N/A</v>
          </cell>
          <cell r="D11">
            <v>1.61364041745721E-3</v>
          </cell>
        </row>
        <row r="12">
          <cell r="B12">
            <v>139.16538737463901</v>
          </cell>
          <cell r="C12">
            <v>7.8835929513978103E-5</v>
          </cell>
          <cell r="D12">
            <v>1.3674532146364579E-3</v>
          </cell>
        </row>
        <row r="13">
          <cell r="B13">
            <v>160.75596439700001</v>
          </cell>
          <cell r="C13">
            <v>7.0141066057025916E-5</v>
          </cell>
          <cell r="D13">
            <v>1.042563491268179E-3</v>
          </cell>
        </row>
        <row r="14">
          <cell r="B14">
            <v>122.582345077667</v>
          </cell>
          <cell r="C14">
            <v>1.0146838280781121E-4</v>
          </cell>
          <cell r="D14">
            <v>8.4223278539298041E-4</v>
          </cell>
        </row>
        <row r="15">
          <cell r="B15">
            <v>91.413587839083306</v>
          </cell>
          <cell r="C15">
            <v>7.2372782197338534E-5</v>
          </cell>
          <cell r="D15">
            <v>2.946026146786187E-3</v>
          </cell>
        </row>
        <row r="16">
          <cell r="B16" t="str">
            <v>N/A</v>
          </cell>
          <cell r="C16" t="str">
            <v>N/A</v>
          </cell>
          <cell r="D16">
            <v>1.5046001605860579E-3</v>
          </cell>
        </row>
        <row r="17">
          <cell r="B17">
            <v>123.58634038424999</v>
          </cell>
          <cell r="C17">
            <v>7.4560500078498472E-5</v>
          </cell>
          <cell r="D17">
            <v>8.8583950594224494E-4</v>
          </cell>
        </row>
        <row r="18">
          <cell r="B18">
            <v>143.18157605733299</v>
          </cell>
          <cell r="C18">
            <v>1.074692804528214E-4</v>
          </cell>
          <cell r="D18">
            <v>1.182369279313979E-3</v>
          </cell>
        </row>
        <row r="19">
          <cell r="B19">
            <v>64.796630065722198</v>
          </cell>
          <cell r="C19">
            <v>1.073729963216877E-4</v>
          </cell>
          <cell r="D19">
            <v>1.9003073016302711E-3</v>
          </cell>
        </row>
        <row r="20">
          <cell r="B20">
            <v>169.30273162991699</v>
          </cell>
          <cell r="C20">
            <v>1.0393697515877949E-4</v>
          </cell>
          <cell r="D20">
            <v>1.774311477362693E-3</v>
          </cell>
        </row>
        <row r="21">
          <cell r="B21">
            <v>38.6979254304444</v>
          </cell>
          <cell r="C21">
            <v>1.3718435504651779E-4</v>
          </cell>
          <cell r="D21">
            <v>2.4312548720200459E-3</v>
          </cell>
        </row>
        <row r="22">
          <cell r="B22">
            <v>128.11060836375</v>
          </cell>
          <cell r="C22">
            <v>9.1047300131968226E-5</v>
          </cell>
          <cell r="D22">
            <v>1.716373478636534E-3</v>
          </cell>
        </row>
        <row r="23">
          <cell r="B23">
            <v>109.027806756583</v>
          </cell>
          <cell r="C23">
            <v>1.0756367438779109E-4</v>
          </cell>
          <cell r="D23">
            <v>1.470048910211897E-3</v>
          </cell>
        </row>
        <row r="24">
          <cell r="B24">
            <v>149.715939420778</v>
          </cell>
          <cell r="C24">
            <v>8.3446699047258569E-5</v>
          </cell>
          <cell r="D24">
            <v>1.028114973439002E-3</v>
          </cell>
        </row>
        <row r="25">
          <cell r="B25">
            <v>132.128960576889</v>
          </cell>
          <cell r="C25">
            <v>7.5391423311850047E-5</v>
          </cell>
          <cell r="D25">
            <v>1.159088607807685E-3</v>
          </cell>
        </row>
        <row r="26">
          <cell r="B26" t="str">
            <v>N/A</v>
          </cell>
          <cell r="C26" t="str">
            <v>N/A</v>
          </cell>
          <cell r="D26">
            <v>8.1085368913877973E-4</v>
          </cell>
        </row>
        <row r="27">
          <cell r="B27">
            <v>168.294540754167</v>
          </cell>
          <cell r="C27">
            <v>8.2063676624683965E-5</v>
          </cell>
          <cell r="D27">
            <v>1.0680517823081299E-3</v>
          </cell>
        </row>
        <row r="28">
          <cell r="B28" t="str">
            <v>N/A</v>
          </cell>
          <cell r="C28" t="str">
            <v>N/A</v>
          </cell>
          <cell r="D28">
            <v>-3.1954263300135009E-4</v>
          </cell>
        </row>
        <row r="29">
          <cell r="B29">
            <v>163.266537305333</v>
          </cell>
          <cell r="C29">
            <v>1.081056947708525E-4</v>
          </cell>
          <cell r="D29">
            <v>1.611884633682856E-3</v>
          </cell>
        </row>
        <row r="30">
          <cell r="B30">
            <v>80.369687700499995</v>
          </cell>
          <cell r="C30">
            <v>1.2476293302729171E-4</v>
          </cell>
          <cell r="D30">
            <v>1.483016609699885E-3</v>
          </cell>
        </row>
        <row r="31">
          <cell r="B31" t="str">
            <v>N/A</v>
          </cell>
          <cell r="C31" t="str">
            <v>N/A</v>
          </cell>
          <cell r="D31">
            <v>9.9842064828875934E-4</v>
          </cell>
        </row>
        <row r="32">
          <cell r="B32">
            <v>166.28197114347199</v>
          </cell>
          <cell r="C32">
            <v>1.025826083613381E-4</v>
          </cell>
          <cell r="D32">
            <v>1.2611593826259021E-3</v>
          </cell>
        </row>
        <row r="33">
          <cell r="B33" t="str">
            <v>N/A</v>
          </cell>
          <cell r="C33" t="str">
            <v>N/A</v>
          </cell>
          <cell r="D33">
            <v>2.597725611741283E-3</v>
          </cell>
        </row>
        <row r="34">
          <cell r="B34">
            <v>180.34787035769401</v>
          </cell>
          <cell r="C34">
            <v>8.319030450505345E-5</v>
          </cell>
          <cell r="D34">
            <v>1.223246468092858E-3</v>
          </cell>
        </row>
        <row r="35">
          <cell r="B35">
            <v>102.490763898111</v>
          </cell>
          <cell r="C35">
            <v>1.043050432855943E-4</v>
          </cell>
          <cell r="D35">
            <v>1.0057674525423769E-3</v>
          </cell>
        </row>
        <row r="36">
          <cell r="B36">
            <v>122.582345077667</v>
          </cell>
          <cell r="C36">
            <v>1.3735487135140511E-4</v>
          </cell>
          <cell r="D36">
            <v>1.6114859331405489E-3</v>
          </cell>
        </row>
        <row r="37">
          <cell r="B37" t="str">
            <v>N/A</v>
          </cell>
          <cell r="C37" t="str">
            <v>N/A</v>
          </cell>
          <cell r="D37">
            <v>1.7716194703590251E-3</v>
          </cell>
        </row>
        <row r="38">
          <cell r="B38">
            <v>75.348975957333295</v>
          </cell>
          <cell r="C38">
            <v>1.228546259823422E-4</v>
          </cell>
          <cell r="D38">
            <v>2.2736406969760129E-3</v>
          </cell>
        </row>
        <row r="39">
          <cell r="B39">
            <v>94.956743216444394</v>
          </cell>
          <cell r="C39">
            <v>9.5301810065304482E-5</v>
          </cell>
          <cell r="D39">
            <v>1.0414376947502949E-3</v>
          </cell>
        </row>
        <row r="40">
          <cell r="B40">
            <v>154.72605117752801</v>
          </cell>
          <cell r="C40">
            <v>9.760746639781928E-5</v>
          </cell>
          <cell r="D40">
            <v>7.2149178920234453E-4</v>
          </cell>
        </row>
        <row r="41">
          <cell r="B41">
            <v>3.0381294032222201</v>
          </cell>
          <cell r="C41">
            <v>6.7330447538600099E-5</v>
          </cell>
          <cell r="D41">
            <v>3.6607282137342098E-3</v>
          </cell>
        </row>
        <row r="42">
          <cell r="B42">
            <v>183.36189501050001</v>
          </cell>
          <cell r="C42">
            <v>6.8164971068308467E-5</v>
          </cell>
          <cell r="D42">
            <v>8.2621222092341118E-4</v>
          </cell>
        </row>
        <row r="43">
          <cell r="B43">
            <v>140.67003631111101</v>
          </cell>
          <cell r="C43">
            <v>1.029679455181693E-4</v>
          </cell>
          <cell r="D43">
            <v>7.7267206537872638E-4</v>
          </cell>
        </row>
        <row r="44">
          <cell r="B44" t="str">
            <v>N/A</v>
          </cell>
          <cell r="C44" t="str">
            <v>N/A</v>
          </cell>
          <cell r="D44">
            <v>-5.5023135704408775E-4</v>
          </cell>
        </row>
        <row r="45">
          <cell r="B45">
            <v>165.27569223841701</v>
          </cell>
          <cell r="C45">
            <v>8.9404036182330271E-5</v>
          </cell>
          <cell r="D45">
            <v>1.491590648455718E-3</v>
          </cell>
        </row>
        <row r="46">
          <cell r="B46" t="str">
            <v>N/A</v>
          </cell>
          <cell r="C46" t="str">
            <v>N/A</v>
          </cell>
          <cell r="D46">
            <v>7.6854716359118765E-4</v>
          </cell>
        </row>
        <row r="47">
          <cell r="B47">
            <v>198.43335467930601</v>
          </cell>
          <cell r="C47">
            <v>9.8852287601240764E-5</v>
          </cell>
          <cell r="D47">
            <v>1.271409000681144E-3</v>
          </cell>
        </row>
        <row r="48">
          <cell r="B48">
            <v>128.61456106952801</v>
          </cell>
          <cell r="C48">
            <v>9.9138711415947093E-5</v>
          </cell>
          <cell r="D48">
            <v>1.314651685990375E-3</v>
          </cell>
        </row>
        <row r="49">
          <cell r="B49">
            <v>142.17805863591701</v>
          </cell>
          <cell r="C49">
            <v>8.7855394455042365E-5</v>
          </cell>
          <cell r="D49">
            <v>1.3942578237390801E-3</v>
          </cell>
        </row>
      </sheetData>
      <sheetData sheetId="59">
        <row r="2">
          <cell r="B2" t="str">
            <v>N/A</v>
          </cell>
          <cell r="C2" t="str">
            <v>N/A</v>
          </cell>
          <cell r="D2">
            <v>8.5830933091239647E-4</v>
          </cell>
        </row>
        <row r="3">
          <cell r="B3" t="str">
            <v>N/A</v>
          </cell>
          <cell r="C3" t="str">
            <v>N/A</v>
          </cell>
          <cell r="D3">
            <v>8.8197999617638766E-4</v>
          </cell>
        </row>
        <row r="4">
          <cell r="B4" t="str">
            <v>N/A</v>
          </cell>
          <cell r="C4" t="str">
            <v>N/A</v>
          </cell>
          <cell r="D4">
            <v>1.738465785929465E-3</v>
          </cell>
        </row>
        <row r="5">
          <cell r="B5" t="str">
            <v>N/A</v>
          </cell>
          <cell r="C5" t="str">
            <v>N/A</v>
          </cell>
          <cell r="D5">
            <v>1.263036383675609E-3</v>
          </cell>
        </row>
        <row r="6">
          <cell r="B6" t="str">
            <v>N/A</v>
          </cell>
          <cell r="C6" t="str">
            <v>N/A</v>
          </cell>
          <cell r="D6">
            <v>8.4947069421708883E-4</v>
          </cell>
        </row>
        <row r="7">
          <cell r="B7" t="str">
            <v>N/A</v>
          </cell>
          <cell r="C7" t="str">
            <v>N/A</v>
          </cell>
          <cell r="D7">
            <v>7.0693568394382389E-4</v>
          </cell>
        </row>
        <row r="8">
          <cell r="B8" t="str">
            <v>N/A</v>
          </cell>
          <cell r="C8" t="str">
            <v>N/A</v>
          </cell>
          <cell r="D8">
            <v>-2.2185649142652651E-5</v>
          </cell>
        </row>
        <row r="9">
          <cell r="B9" t="str">
            <v>N/A</v>
          </cell>
          <cell r="C9" t="str">
            <v>N/A</v>
          </cell>
          <cell r="D9">
            <v>1.071013132293367E-3</v>
          </cell>
        </row>
        <row r="10">
          <cell r="B10" t="str">
            <v>N/A</v>
          </cell>
          <cell r="C10" t="str">
            <v>N/A</v>
          </cell>
          <cell r="D10">
            <v>9.6157784652934155E-4</v>
          </cell>
        </row>
        <row r="11">
          <cell r="B11" t="str">
            <v>N/A</v>
          </cell>
          <cell r="C11" t="str">
            <v>N/A</v>
          </cell>
          <cell r="D11">
            <v>1.097327605286058E-3</v>
          </cell>
        </row>
        <row r="12">
          <cell r="B12" t="str">
            <v>N/A</v>
          </cell>
          <cell r="C12" t="str">
            <v>N/A</v>
          </cell>
          <cell r="D12">
            <v>1.2110530452329969E-3</v>
          </cell>
        </row>
        <row r="13">
          <cell r="B13" t="str">
            <v>N/A</v>
          </cell>
          <cell r="C13" t="str">
            <v>N/A</v>
          </cell>
          <cell r="D13">
            <v>1.081970218046756E-3</v>
          </cell>
        </row>
        <row r="14">
          <cell r="B14" t="str">
            <v>N/A</v>
          </cell>
          <cell r="C14" t="str">
            <v>N/A</v>
          </cell>
          <cell r="D14">
            <v>1.1968011482520961E-3</v>
          </cell>
        </row>
        <row r="15">
          <cell r="B15" t="str">
            <v>N/A</v>
          </cell>
          <cell r="C15" t="str">
            <v>N/A</v>
          </cell>
          <cell r="D15">
            <v>7.0039486597497436E-4</v>
          </cell>
        </row>
        <row r="16">
          <cell r="B16" t="str">
            <v>N/A</v>
          </cell>
          <cell r="C16" t="str">
            <v>N/A</v>
          </cell>
          <cell r="D16">
            <v>8.3495863755180021E-4</v>
          </cell>
        </row>
        <row r="17">
          <cell r="B17" t="str">
            <v>N/A</v>
          </cell>
          <cell r="C17" t="str">
            <v>N/A</v>
          </cell>
          <cell r="D17">
            <v>5.4181295485733211E-4</v>
          </cell>
        </row>
        <row r="18">
          <cell r="B18" t="str">
            <v>N/A</v>
          </cell>
          <cell r="C18" t="str">
            <v>N/A</v>
          </cell>
          <cell r="D18">
            <v>3.1731399877734951E-4</v>
          </cell>
        </row>
        <row r="19">
          <cell r="B19" t="str">
            <v>N/A</v>
          </cell>
          <cell r="C19" t="str">
            <v>N/A</v>
          </cell>
          <cell r="D19">
            <v>4.7578515498388228E-4</v>
          </cell>
        </row>
        <row r="20">
          <cell r="B20" t="str">
            <v>N/A</v>
          </cell>
          <cell r="C20" t="str">
            <v>N/A</v>
          </cell>
          <cell r="D20">
            <v>7.9119371028588137E-4</v>
          </cell>
        </row>
        <row r="21">
          <cell r="B21" t="str">
            <v>N/A</v>
          </cell>
          <cell r="C21" t="str">
            <v>N/A</v>
          </cell>
          <cell r="D21">
            <v>8.8714088956268504E-4</v>
          </cell>
        </row>
        <row r="22">
          <cell r="B22" t="str">
            <v>N/A</v>
          </cell>
          <cell r="C22" t="str">
            <v>N/A</v>
          </cell>
          <cell r="D22">
            <v>6.5083491334515817E-4</v>
          </cell>
        </row>
        <row r="23">
          <cell r="B23" t="str">
            <v>N/A</v>
          </cell>
          <cell r="C23" t="str">
            <v>N/A</v>
          </cell>
          <cell r="D23">
            <v>1.0410710315991219E-3</v>
          </cell>
        </row>
        <row r="24">
          <cell r="B24" t="str">
            <v>N/A</v>
          </cell>
          <cell r="C24" t="str">
            <v>N/A</v>
          </cell>
          <cell r="D24">
            <v>1.162580734406986E-3</v>
          </cell>
        </row>
        <row r="25">
          <cell r="B25" t="str">
            <v>N/A</v>
          </cell>
          <cell r="C25" t="str">
            <v>N/A</v>
          </cell>
          <cell r="D25">
            <v>6.8105549459740878E-4</v>
          </cell>
        </row>
        <row r="26">
          <cell r="B26" t="str">
            <v>N/A</v>
          </cell>
          <cell r="C26" t="str">
            <v>N/A</v>
          </cell>
          <cell r="D26">
            <v>8.4719986423077666E-4</v>
          </cell>
        </row>
        <row r="27">
          <cell r="B27" t="str">
            <v>N/A</v>
          </cell>
          <cell r="C27" t="str">
            <v>N/A</v>
          </cell>
          <cell r="D27">
            <v>9.4146310180266972E-5</v>
          </cell>
        </row>
        <row r="28">
          <cell r="B28" t="str">
            <v>N/A</v>
          </cell>
          <cell r="C28" t="str">
            <v>N/A</v>
          </cell>
          <cell r="D28">
            <v>3.2788794125275847E-4</v>
          </cell>
        </row>
        <row r="29">
          <cell r="B29" t="str">
            <v>N/A</v>
          </cell>
          <cell r="C29" t="str">
            <v>N/A</v>
          </cell>
          <cell r="D29">
            <v>1.301257159082249E-3</v>
          </cell>
        </row>
        <row r="30">
          <cell r="B30" t="str">
            <v>N/A</v>
          </cell>
          <cell r="C30" t="str">
            <v>N/A</v>
          </cell>
          <cell r="D30">
            <v>2.3787611184645642E-3</v>
          </cell>
        </row>
        <row r="31">
          <cell r="B31" t="str">
            <v>N/A</v>
          </cell>
          <cell r="C31" t="str">
            <v>N/A</v>
          </cell>
          <cell r="D31">
            <v>-1.8358764012378539E-4</v>
          </cell>
        </row>
        <row r="32">
          <cell r="B32" t="str">
            <v>N/A</v>
          </cell>
          <cell r="C32" t="str">
            <v>N/A</v>
          </cell>
          <cell r="D32">
            <v>1.054047658564242E-3</v>
          </cell>
        </row>
        <row r="33">
          <cell r="B33" t="str">
            <v>N/A</v>
          </cell>
          <cell r="C33" t="str">
            <v>N/A</v>
          </cell>
          <cell r="D33">
            <v>5.9605772706704913E-4</v>
          </cell>
        </row>
        <row r="34">
          <cell r="B34" t="str">
            <v>N/A</v>
          </cell>
          <cell r="C34" t="str">
            <v>N/A</v>
          </cell>
          <cell r="D34">
            <v>6.9713237918319444E-4</v>
          </cell>
        </row>
        <row r="35">
          <cell r="B35" t="str">
            <v>N/A</v>
          </cell>
          <cell r="C35" t="str">
            <v>N/A</v>
          </cell>
          <cell r="D35">
            <v>1.03591382347587E-3</v>
          </cell>
        </row>
        <row r="36">
          <cell r="B36" t="str">
            <v>N/A</v>
          </cell>
          <cell r="C36" t="str">
            <v>N/A</v>
          </cell>
          <cell r="D36">
            <v>7.7991548663505891E-4</v>
          </cell>
        </row>
        <row r="37">
          <cell r="B37" t="str">
            <v>N/A</v>
          </cell>
          <cell r="C37" t="str">
            <v>N/A</v>
          </cell>
          <cell r="D37">
            <v>4.7034241125893322E-4</v>
          </cell>
        </row>
        <row r="38">
          <cell r="B38" t="str">
            <v>N/A</v>
          </cell>
          <cell r="C38" t="str">
            <v>N/A</v>
          </cell>
          <cell r="D38">
            <v>8.2212924118732565E-4</v>
          </cell>
        </row>
        <row r="39">
          <cell r="B39" t="str">
            <v>N/A</v>
          </cell>
          <cell r="C39" t="str">
            <v>N/A</v>
          </cell>
          <cell r="D39">
            <v>9.7395187413223266E-4</v>
          </cell>
        </row>
        <row r="40">
          <cell r="B40" t="str">
            <v>N/A</v>
          </cell>
          <cell r="C40" t="str">
            <v>N/A</v>
          </cell>
          <cell r="D40">
            <v>7.6437106832256865E-4</v>
          </cell>
        </row>
        <row r="41">
          <cell r="B41" t="str">
            <v>N/A</v>
          </cell>
          <cell r="C41" t="str">
            <v>N/A</v>
          </cell>
          <cell r="D41">
            <v>1.941023481026938E-3</v>
          </cell>
        </row>
        <row r="42">
          <cell r="B42" t="str">
            <v>N/A</v>
          </cell>
          <cell r="C42" t="str">
            <v>N/A</v>
          </cell>
          <cell r="D42">
            <v>9.7872150720317366E-4</v>
          </cell>
        </row>
        <row r="43">
          <cell r="B43" t="str">
            <v>N/A</v>
          </cell>
          <cell r="C43" t="str">
            <v>N/A</v>
          </cell>
          <cell r="D43">
            <v>6.1512746029965048E-5</v>
          </cell>
        </row>
        <row r="44">
          <cell r="B44" t="str">
            <v>N/A</v>
          </cell>
          <cell r="C44" t="str">
            <v>N/A</v>
          </cell>
          <cell r="D44">
            <v>-3.8712165384962221E-4</v>
          </cell>
        </row>
        <row r="45">
          <cell r="B45" t="str">
            <v>N/A</v>
          </cell>
          <cell r="C45" t="str">
            <v>N/A</v>
          </cell>
          <cell r="D45">
            <v>7.8788420255364539E-4</v>
          </cell>
        </row>
        <row r="46">
          <cell r="B46" t="str">
            <v>N/A</v>
          </cell>
          <cell r="C46" t="str">
            <v>N/A</v>
          </cell>
          <cell r="D46">
            <v>5.7132034367860874E-4</v>
          </cell>
        </row>
        <row r="47">
          <cell r="B47" t="str">
            <v>N/A</v>
          </cell>
          <cell r="C47" t="str">
            <v>N/A</v>
          </cell>
          <cell r="D47">
            <v>5.0609307265719807E-4</v>
          </cell>
        </row>
        <row r="48">
          <cell r="B48" t="str">
            <v>N/A</v>
          </cell>
          <cell r="C48" t="str">
            <v>N/A</v>
          </cell>
          <cell r="D48">
            <v>6.4263440094085029E-4</v>
          </cell>
        </row>
        <row r="49">
          <cell r="B49" t="str">
            <v>N/A</v>
          </cell>
          <cell r="C49" t="str">
            <v>N/A</v>
          </cell>
          <cell r="D49">
            <v>5.1616342641163358E-4</v>
          </cell>
        </row>
      </sheetData>
      <sheetData sheetId="60">
        <row r="2">
          <cell r="B2">
            <v>94.424980590916704</v>
          </cell>
          <cell r="C2">
            <v>1.5629686823920961E-4</v>
          </cell>
          <cell r="D2">
            <v>1.1740096498520859E-3</v>
          </cell>
        </row>
        <row r="3">
          <cell r="B3">
            <v>136.61095487719399</v>
          </cell>
          <cell r="C3">
            <v>1.7853902885543561E-4</v>
          </cell>
          <cell r="D3">
            <v>1.0615912613312719E-3</v>
          </cell>
        </row>
        <row r="4">
          <cell r="B4">
            <v>127.569688294667</v>
          </cell>
          <cell r="C4">
            <v>1.2966404928723481E-4</v>
          </cell>
          <cell r="D4">
            <v>1.114433167565067E-3</v>
          </cell>
        </row>
        <row r="5">
          <cell r="B5" t="str">
            <v>N/A</v>
          </cell>
          <cell r="C5" t="str">
            <v>N/A</v>
          </cell>
          <cell r="D5">
            <v>1.361902942969499E-3</v>
          </cell>
        </row>
        <row r="6">
          <cell r="B6" t="str">
            <v>N/A</v>
          </cell>
          <cell r="C6" t="str">
            <v>N/A</v>
          </cell>
          <cell r="D6">
            <v>1.040708813919465E-3</v>
          </cell>
        </row>
        <row r="7">
          <cell r="B7" t="str">
            <v>N/A</v>
          </cell>
          <cell r="C7" t="str">
            <v>N/A</v>
          </cell>
          <cell r="D7">
            <v>1.639468307490262E-3</v>
          </cell>
        </row>
        <row r="8">
          <cell r="B8">
            <v>142.13552503358301</v>
          </cell>
          <cell r="C8">
            <v>1.805313676405658E-4</v>
          </cell>
          <cell r="D8">
            <v>1.350548439720494E-3</v>
          </cell>
        </row>
        <row r="9">
          <cell r="B9" t="str">
            <v>N/A</v>
          </cell>
          <cell r="C9" t="str">
            <v>N/A</v>
          </cell>
          <cell r="D9">
            <v>9.9317445970378317E-4</v>
          </cell>
        </row>
        <row r="10">
          <cell r="B10">
            <v>118.536368156694</v>
          </cell>
          <cell r="C10">
            <v>1.1697685099544609E-4</v>
          </cell>
          <cell r="D10">
            <v>9.3422867311095635E-4</v>
          </cell>
        </row>
        <row r="11">
          <cell r="B11">
            <v>157.189861808139</v>
          </cell>
          <cell r="C11">
            <v>1.882522380910014E-4</v>
          </cell>
          <cell r="D11">
            <v>1.838746043319683E-3</v>
          </cell>
        </row>
        <row r="12">
          <cell r="B12">
            <v>126.061153882222</v>
          </cell>
          <cell r="C12">
            <v>1.212454279385833E-4</v>
          </cell>
          <cell r="D12">
            <v>7.5390105953953711E-4</v>
          </cell>
        </row>
        <row r="13">
          <cell r="B13">
            <v>107.49162851525</v>
          </cell>
          <cell r="C13">
            <v>1.552592357988343E-4</v>
          </cell>
          <cell r="D13">
            <v>2.0354322041651902E-3</v>
          </cell>
        </row>
        <row r="14">
          <cell r="B14">
            <v>106.98747830458299</v>
          </cell>
          <cell r="C14">
            <v>1.4349790665217659E-4</v>
          </cell>
          <cell r="D14">
            <v>1.7657799672485121E-3</v>
          </cell>
        </row>
        <row r="15">
          <cell r="B15">
            <v>96.440846222527796</v>
          </cell>
          <cell r="C15">
            <v>1.2793186176363489E-4</v>
          </cell>
          <cell r="D15">
            <v>1.8280709706305E-3</v>
          </cell>
        </row>
        <row r="16">
          <cell r="B16">
            <v>81.855522623833295</v>
          </cell>
          <cell r="C16">
            <v>1.029003543466334E-4</v>
          </cell>
          <cell r="D16">
            <v>2.2919839893796182E-3</v>
          </cell>
        </row>
        <row r="17">
          <cell r="B17">
            <v>145.145341223</v>
          </cell>
          <cell r="C17">
            <v>1.4894616306216209E-4</v>
          </cell>
          <cell r="D17">
            <v>8.5357178945163028E-4</v>
          </cell>
        </row>
        <row r="18">
          <cell r="B18">
            <v>160.70757273872201</v>
          </cell>
          <cell r="C18">
            <v>1.8351529960061619E-4</v>
          </cell>
          <cell r="D18">
            <v>8.7170491073973607E-4</v>
          </cell>
        </row>
        <row r="19">
          <cell r="B19">
            <v>108.99640054119401</v>
          </cell>
          <cell r="C19">
            <v>1.4414496485470551E-4</v>
          </cell>
          <cell r="D19">
            <v>7.8845322788084966E-4</v>
          </cell>
        </row>
        <row r="20">
          <cell r="B20">
            <v>143.64037967636099</v>
          </cell>
          <cell r="C20">
            <v>1.8811636462056009E-4</v>
          </cell>
          <cell r="D20">
            <v>1.6123923944457029E-3</v>
          </cell>
        </row>
        <row r="21">
          <cell r="B21">
            <v>113.00470627599999</v>
          </cell>
          <cell r="C21">
            <v>1.573106619655465E-4</v>
          </cell>
          <cell r="D21">
            <v>1.0234625426291961E-3</v>
          </cell>
        </row>
        <row r="22">
          <cell r="B22">
            <v>121.041692484667</v>
          </cell>
          <cell r="C22">
            <v>1.3709375982877981E-4</v>
          </cell>
          <cell r="D22">
            <v>1.3909121383843331E-3</v>
          </cell>
        </row>
        <row r="23">
          <cell r="B23" t="str">
            <v>N/A</v>
          </cell>
          <cell r="C23" t="str">
            <v>N/A</v>
          </cell>
          <cell r="D23">
            <v>1.0668417430764439E-3</v>
          </cell>
        </row>
        <row r="24">
          <cell r="B24">
            <v>86.369684977111106</v>
          </cell>
          <cell r="C24">
            <v>1.702059951678835E-4</v>
          </cell>
          <cell r="D24">
            <v>1.3584646154636781E-3</v>
          </cell>
        </row>
        <row r="25">
          <cell r="B25">
            <v>73.824757766666707</v>
          </cell>
          <cell r="C25">
            <v>1.4487357139496141E-4</v>
          </cell>
          <cell r="D25">
            <v>1.822363079378118E-3</v>
          </cell>
        </row>
        <row r="26">
          <cell r="B26">
            <v>119.536893844806</v>
          </cell>
          <cell r="C26">
            <v>1.4720834123278741E-4</v>
          </cell>
          <cell r="D26">
            <v>1.3846469724045111E-3</v>
          </cell>
        </row>
        <row r="27">
          <cell r="B27">
            <v>118.536368156694</v>
          </cell>
          <cell r="C27">
            <v>1.3959434068210819E-4</v>
          </cell>
          <cell r="D27">
            <v>2.5764542764970281E-3</v>
          </cell>
        </row>
        <row r="28">
          <cell r="B28">
            <v>94.424980590916704</v>
          </cell>
          <cell r="C28">
            <v>1.9146906830003031E-4</v>
          </cell>
          <cell r="D28">
            <v>1.6434482646305909E-3</v>
          </cell>
        </row>
        <row r="29">
          <cell r="B29">
            <v>103.968625823333</v>
          </cell>
          <cell r="C29">
            <v>9.7412691695894147E-5</v>
          </cell>
          <cell r="D29">
            <v>1.2146353191093461E-3</v>
          </cell>
        </row>
        <row r="30">
          <cell r="B30">
            <v>128.07315136872199</v>
          </cell>
          <cell r="C30">
            <v>1.4138898423348651E-4</v>
          </cell>
          <cell r="D30">
            <v>8.2302532080188952E-4</v>
          </cell>
        </row>
        <row r="31">
          <cell r="B31">
            <v>87.372134067749997</v>
          </cell>
          <cell r="C31">
            <v>1.7205945529544901E-4</v>
          </cell>
          <cell r="D31">
            <v>1.725861556538004E-3</v>
          </cell>
        </row>
        <row r="32">
          <cell r="B32" t="str">
            <v>N/A</v>
          </cell>
          <cell r="C32" t="str">
            <v>N/A</v>
          </cell>
          <cell r="D32">
            <v>1.0367207346915091E-3</v>
          </cell>
        </row>
        <row r="33">
          <cell r="B33">
            <v>126.563162268111</v>
          </cell>
          <cell r="C33">
            <v>1.732768869069893E-4</v>
          </cell>
          <cell r="D33">
            <v>1.1955187021126189E-3</v>
          </cell>
        </row>
        <row r="34">
          <cell r="B34">
            <v>119.036877678389</v>
          </cell>
          <cell r="C34">
            <v>1.2229951956218031E-4</v>
          </cell>
          <cell r="D34">
            <v>1.0921676311183631E-3</v>
          </cell>
        </row>
        <row r="35">
          <cell r="B35">
            <v>98.951208270722205</v>
          </cell>
          <cell r="C35">
            <v>1.3130987871631491E-4</v>
          </cell>
          <cell r="D35">
            <v>1.458451200078671E-3</v>
          </cell>
        </row>
        <row r="36">
          <cell r="B36">
            <v>103.465686359694</v>
          </cell>
          <cell r="C36">
            <v>1.5930289551975541E-4</v>
          </cell>
          <cell r="D36">
            <v>1.3607735549692149E-3</v>
          </cell>
        </row>
        <row r="37">
          <cell r="B37">
            <v>95.936985018444403</v>
          </cell>
          <cell r="C37">
            <v>1.4388068465846101E-4</v>
          </cell>
          <cell r="D37">
            <v>1.1520619058960639E-3</v>
          </cell>
        </row>
        <row r="38">
          <cell r="B38" t="str">
            <v>N/A</v>
          </cell>
          <cell r="C38" t="str">
            <v>N/A</v>
          </cell>
          <cell r="D38">
            <v>1.021877880366157E-3</v>
          </cell>
        </row>
        <row r="39">
          <cell r="B39">
            <v>155.18151055941701</v>
          </cell>
          <cell r="C39">
            <v>1.4724732792217591E-4</v>
          </cell>
          <cell r="D39">
            <v>7.8935408448994177E-4</v>
          </cell>
        </row>
        <row r="40">
          <cell r="B40" t="str">
            <v>N/A</v>
          </cell>
          <cell r="C40" t="str">
            <v>N/A</v>
          </cell>
          <cell r="D40">
            <v>1.195978382538633E-3</v>
          </cell>
        </row>
        <row r="41">
          <cell r="B41" t="str">
            <v>N/A</v>
          </cell>
          <cell r="C41" t="str">
            <v>N/A</v>
          </cell>
          <cell r="D41">
            <v>1.3308881363444649E-3</v>
          </cell>
        </row>
        <row r="42">
          <cell r="B42">
            <v>157.189861808139</v>
          </cell>
          <cell r="C42">
            <v>1.4019414123609371E-4</v>
          </cell>
          <cell r="D42">
            <v>9.6945576552014048E-4</v>
          </cell>
        </row>
        <row r="43">
          <cell r="B43">
            <v>128.57661699113899</v>
          </cell>
          <cell r="C43">
            <v>1.0536062387553869E-4</v>
          </cell>
          <cell r="D43">
            <v>7.791441318387997E-4</v>
          </cell>
        </row>
        <row r="44">
          <cell r="B44" t="str">
            <v>N/A</v>
          </cell>
          <cell r="C44" t="str">
            <v>N/A</v>
          </cell>
          <cell r="D44">
            <v>3.6095035428176838E-4</v>
          </cell>
        </row>
        <row r="45">
          <cell r="B45">
            <v>101.457162697806</v>
          </cell>
          <cell r="C45">
            <v>1.2687585961323279E-4</v>
          </cell>
          <cell r="D45">
            <v>1.4669663927384499E-3</v>
          </cell>
        </row>
        <row r="46">
          <cell r="B46" t="str">
            <v>N/A</v>
          </cell>
          <cell r="C46" t="str">
            <v>N/A</v>
          </cell>
          <cell r="D46">
            <v>7.2865554065612364E-4</v>
          </cell>
        </row>
        <row r="47">
          <cell r="B47">
            <v>193.85049526463899</v>
          </cell>
          <cell r="C47">
            <v>1.5198641953480089E-4</v>
          </cell>
          <cell r="D47">
            <v>1.6840692305942261E-3</v>
          </cell>
        </row>
        <row r="48">
          <cell r="B48">
            <v>122.54597884786099</v>
          </cell>
          <cell r="C48">
            <v>1.444755788025223E-4</v>
          </cell>
          <cell r="D48">
            <v>1.1492846038374739E-3</v>
          </cell>
        </row>
        <row r="49">
          <cell r="B49" t="str">
            <v>N/A</v>
          </cell>
          <cell r="C49" t="str">
            <v>N/A</v>
          </cell>
          <cell r="D49">
            <v>1.0917528037293479E-3</v>
          </cell>
        </row>
      </sheetData>
      <sheetData sheetId="61">
        <row r="2">
          <cell r="B2" t="str">
            <v>N/A</v>
          </cell>
          <cell r="C2" t="str">
            <v>N/A</v>
          </cell>
          <cell r="D2">
            <v>1.0296025309138089E-3</v>
          </cell>
        </row>
        <row r="3">
          <cell r="B3" t="str">
            <v>N/A</v>
          </cell>
          <cell r="C3" t="str">
            <v>N/A</v>
          </cell>
          <cell r="D3">
            <v>1.318447455583772E-3</v>
          </cell>
        </row>
        <row r="4">
          <cell r="B4" t="str">
            <v>N/A</v>
          </cell>
          <cell r="C4" t="str">
            <v>N/A</v>
          </cell>
          <cell r="D4">
            <v>1.1894631837598649E-3</v>
          </cell>
        </row>
        <row r="5">
          <cell r="B5" t="str">
            <v>N/A</v>
          </cell>
          <cell r="C5" t="str">
            <v>N/A</v>
          </cell>
          <cell r="D5">
            <v>2.0279800359255429E-3</v>
          </cell>
        </row>
        <row r="6">
          <cell r="B6" t="str">
            <v>N/A</v>
          </cell>
          <cell r="C6" t="str">
            <v>N/A</v>
          </cell>
          <cell r="D6">
            <v>1.5029323035777311E-3</v>
          </cell>
        </row>
        <row r="7">
          <cell r="B7" t="str">
            <v>N/A</v>
          </cell>
          <cell r="C7" t="str">
            <v>N/A</v>
          </cell>
          <cell r="D7">
            <v>1.1137844452628739E-3</v>
          </cell>
        </row>
        <row r="8">
          <cell r="B8" t="str">
            <v>N/A</v>
          </cell>
          <cell r="C8" t="str">
            <v>N/A</v>
          </cell>
          <cell r="D8">
            <v>1.216577712834679E-3</v>
          </cell>
        </row>
        <row r="9">
          <cell r="B9" t="str">
            <v>N/A</v>
          </cell>
          <cell r="C9" t="str">
            <v>N/A</v>
          </cell>
          <cell r="D9">
            <v>1.302679449803506E-3</v>
          </cell>
        </row>
        <row r="10">
          <cell r="B10" t="str">
            <v>N/A</v>
          </cell>
          <cell r="C10" t="str">
            <v>N/A</v>
          </cell>
          <cell r="D10">
            <v>8.6174677760423788E-4</v>
          </cell>
        </row>
        <row r="11">
          <cell r="B11">
            <v>128.07606251097201</v>
          </cell>
          <cell r="C11">
            <v>1.545857037514138E-4</v>
          </cell>
          <cell r="D11">
            <v>1.6778138056322361E-3</v>
          </cell>
        </row>
        <row r="12">
          <cell r="B12" t="str">
            <v>N/A</v>
          </cell>
          <cell r="C12" t="str">
            <v>N/A</v>
          </cell>
          <cell r="D12">
            <v>1.093533669114529E-3</v>
          </cell>
        </row>
        <row r="13">
          <cell r="B13" t="str">
            <v>N/A</v>
          </cell>
          <cell r="C13" t="str">
            <v>N/A</v>
          </cell>
          <cell r="D13">
            <v>4.9140718218226615E-4</v>
          </cell>
        </row>
        <row r="14">
          <cell r="B14" t="str">
            <v>N/A</v>
          </cell>
          <cell r="C14" t="str">
            <v>N/A</v>
          </cell>
          <cell r="D14">
            <v>1.876176750450851E-3</v>
          </cell>
        </row>
        <row r="15">
          <cell r="B15" t="str">
            <v>N/A</v>
          </cell>
          <cell r="C15" t="str">
            <v>N/A</v>
          </cell>
          <cell r="D15">
            <v>1.4651874139633269E-3</v>
          </cell>
        </row>
        <row r="16">
          <cell r="B16" t="str">
            <v>N/A</v>
          </cell>
          <cell r="C16" t="str">
            <v>N/A</v>
          </cell>
          <cell r="D16">
            <v>1.3108651013212899E-3</v>
          </cell>
        </row>
        <row r="17">
          <cell r="B17" t="str">
            <v>N/A</v>
          </cell>
          <cell r="C17" t="str">
            <v>N/A</v>
          </cell>
          <cell r="D17">
            <v>1.4958939934105011E-3</v>
          </cell>
        </row>
        <row r="18">
          <cell r="B18" t="str">
            <v>N/A</v>
          </cell>
          <cell r="C18" t="str">
            <v>N/A</v>
          </cell>
          <cell r="D18">
            <v>1.7228685595309871E-3</v>
          </cell>
        </row>
        <row r="19">
          <cell r="B19" t="str">
            <v>N/A</v>
          </cell>
          <cell r="C19" t="str">
            <v>N/A</v>
          </cell>
          <cell r="D19">
            <v>8.7673538729173396E-4</v>
          </cell>
        </row>
        <row r="20">
          <cell r="B20" t="str">
            <v>N/A</v>
          </cell>
          <cell r="C20" t="str">
            <v>N/A</v>
          </cell>
          <cell r="D20">
            <v>1.309366669327319E-3</v>
          </cell>
        </row>
        <row r="21">
          <cell r="B21" t="str">
            <v>N/A</v>
          </cell>
          <cell r="C21" t="str">
            <v>N/A</v>
          </cell>
          <cell r="D21">
            <v>1.212176223280777E-3</v>
          </cell>
        </row>
        <row r="22">
          <cell r="B22" t="str">
            <v>N/A</v>
          </cell>
          <cell r="C22" t="str">
            <v>N/A</v>
          </cell>
          <cell r="D22">
            <v>1.377481241734205E-3</v>
          </cell>
        </row>
        <row r="23">
          <cell r="B23" t="str">
            <v>N/A</v>
          </cell>
          <cell r="C23" t="str">
            <v>N/A</v>
          </cell>
          <cell r="D23">
            <v>1.0309260698191569E-3</v>
          </cell>
        </row>
        <row r="24">
          <cell r="B24" t="str">
            <v>N/A</v>
          </cell>
          <cell r="C24" t="str">
            <v>N/A</v>
          </cell>
          <cell r="D24">
            <v>1.9503477346203191E-3</v>
          </cell>
        </row>
        <row r="25">
          <cell r="B25" t="str">
            <v>N/A</v>
          </cell>
          <cell r="C25" t="str">
            <v>N/A</v>
          </cell>
          <cell r="D25">
            <v>1.2219422501018721E-3</v>
          </cell>
        </row>
        <row r="26">
          <cell r="B26" t="str">
            <v>N/A</v>
          </cell>
          <cell r="C26" t="str">
            <v>N/A</v>
          </cell>
          <cell r="D26">
            <v>1.396250144659425E-3</v>
          </cell>
        </row>
        <row r="27">
          <cell r="B27" t="str">
            <v>N/A</v>
          </cell>
          <cell r="C27" t="str">
            <v>N/A</v>
          </cell>
          <cell r="D27">
            <v>1.3779754610990179E-3</v>
          </cell>
        </row>
        <row r="28">
          <cell r="B28" t="str">
            <v>N/A</v>
          </cell>
          <cell r="C28" t="str">
            <v>N/A</v>
          </cell>
          <cell r="D28">
            <v>1.302313416213231E-3</v>
          </cell>
        </row>
        <row r="29">
          <cell r="B29" t="str">
            <v>N/A</v>
          </cell>
          <cell r="C29" t="str">
            <v>N/A</v>
          </cell>
          <cell r="D29">
            <v>4.2655861808722832E-4</v>
          </cell>
        </row>
        <row r="30">
          <cell r="B30" t="str">
            <v>N/A</v>
          </cell>
          <cell r="C30" t="str">
            <v>N/A</v>
          </cell>
          <cell r="D30">
            <v>1.138886369166921E-3</v>
          </cell>
        </row>
        <row r="31">
          <cell r="B31" t="str">
            <v>N/A</v>
          </cell>
          <cell r="C31" t="str">
            <v>N/A</v>
          </cell>
          <cell r="D31">
            <v>1.354561600662153E-3</v>
          </cell>
        </row>
        <row r="32">
          <cell r="B32" t="str">
            <v>N/A</v>
          </cell>
          <cell r="C32" t="str">
            <v>N/A</v>
          </cell>
          <cell r="D32">
            <v>1.33434365337301E-3</v>
          </cell>
        </row>
        <row r="33">
          <cell r="B33" t="str">
            <v>N/A</v>
          </cell>
          <cell r="C33" t="str">
            <v>N/A</v>
          </cell>
          <cell r="D33">
            <v>8.8333178017130148E-4</v>
          </cell>
        </row>
        <row r="34">
          <cell r="B34" t="str">
            <v>N/A</v>
          </cell>
          <cell r="C34" t="str">
            <v>N/A</v>
          </cell>
          <cell r="D34">
            <v>1.326228186884354E-3</v>
          </cell>
        </row>
        <row r="35">
          <cell r="B35" t="str">
            <v>N/A</v>
          </cell>
          <cell r="C35" t="str">
            <v>N/A</v>
          </cell>
          <cell r="D35">
            <v>1.2657949717785361E-3</v>
          </cell>
        </row>
        <row r="36">
          <cell r="B36" t="str">
            <v>N/A</v>
          </cell>
          <cell r="C36" t="str">
            <v>N/A</v>
          </cell>
          <cell r="D36">
            <v>1.363044941455438E-3</v>
          </cell>
        </row>
        <row r="37">
          <cell r="B37" t="str">
            <v>N/A</v>
          </cell>
          <cell r="C37" t="str">
            <v>N/A</v>
          </cell>
          <cell r="D37">
            <v>1.22021866429705E-3</v>
          </cell>
        </row>
        <row r="38">
          <cell r="B38" t="str">
            <v>N/A</v>
          </cell>
          <cell r="C38" t="str">
            <v>N/A</v>
          </cell>
          <cell r="D38">
            <v>8.7999455645983279E-4</v>
          </cell>
        </row>
        <row r="39">
          <cell r="B39" t="str">
            <v>N/A</v>
          </cell>
          <cell r="C39" t="str">
            <v>N/A</v>
          </cell>
          <cell r="D39">
            <v>1.3126885687724131E-3</v>
          </cell>
        </row>
        <row r="40">
          <cell r="B40" t="str">
            <v>N/A</v>
          </cell>
          <cell r="C40" t="str">
            <v>N/A</v>
          </cell>
          <cell r="D40">
            <v>1.316643330978951E-3</v>
          </cell>
        </row>
        <row r="41">
          <cell r="B41" t="str">
            <v>N/A</v>
          </cell>
          <cell r="C41" t="str">
            <v>N/A</v>
          </cell>
          <cell r="D41">
            <v>8.742114982347299E-4</v>
          </cell>
        </row>
        <row r="42">
          <cell r="B42" t="str">
            <v>N/A</v>
          </cell>
          <cell r="C42" t="str">
            <v>N/A</v>
          </cell>
          <cell r="D42">
            <v>7.7001538870756438E-4</v>
          </cell>
        </row>
        <row r="43">
          <cell r="B43" t="str">
            <v>N/A</v>
          </cell>
          <cell r="C43" t="str">
            <v>N/A</v>
          </cell>
          <cell r="D43">
            <v>9.4472145567909573E-4</v>
          </cell>
        </row>
        <row r="44">
          <cell r="B44" t="str">
            <v>N/A</v>
          </cell>
          <cell r="C44" t="str">
            <v>N/A</v>
          </cell>
          <cell r="D44">
            <v>9.4991840501794017E-5</v>
          </cell>
        </row>
        <row r="45">
          <cell r="B45" t="str">
            <v>N/A</v>
          </cell>
          <cell r="C45" t="str">
            <v>N/A</v>
          </cell>
          <cell r="D45">
            <v>1.358759213293585E-3</v>
          </cell>
        </row>
        <row r="46">
          <cell r="B46" t="str">
            <v>N/A</v>
          </cell>
          <cell r="C46" t="str">
            <v>N/A</v>
          </cell>
          <cell r="D46">
            <v>1.178933287978476E-3</v>
          </cell>
        </row>
        <row r="47">
          <cell r="B47" t="str">
            <v>N/A</v>
          </cell>
          <cell r="C47" t="str">
            <v>N/A</v>
          </cell>
          <cell r="D47">
            <v>8.0703948741876806E-4</v>
          </cell>
        </row>
        <row r="48">
          <cell r="B48" t="str">
            <v>N/A</v>
          </cell>
          <cell r="C48" t="str">
            <v>N/A</v>
          </cell>
          <cell r="D48">
            <v>8.9513609316814208E-4</v>
          </cell>
        </row>
        <row r="49">
          <cell r="B49" t="str">
            <v>N/A</v>
          </cell>
          <cell r="C49" t="str">
            <v>N/A</v>
          </cell>
          <cell r="D49">
            <v>5.2595184958058143E-4</v>
          </cell>
        </row>
      </sheetData>
      <sheetData sheetId="62">
        <row r="2">
          <cell r="B2" t="str">
            <v>N/A</v>
          </cell>
          <cell r="C2" t="str">
            <v>N/A</v>
          </cell>
          <cell r="D2">
            <v>1.4175730209900529E-3</v>
          </cell>
        </row>
        <row r="3">
          <cell r="B3" t="str">
            <v>N/A</v>
          </cell>
          <cell r="C3" t="str">
            <v>N/A</v>
          </cell>
          <cell r="D3">
            <v>1.594882076392666E-3</v>
          </cell>
        </row>
        <row r="4">
          <cell r="B4" t="str">
            <v>N/A</v>
          </cell>
          <cell r="C4" t="str">
            <v>N/A</v>
          </cell>
          <cell r="D4">
            <v>2.2708269580367451E-3</v>
          </cell>
        </row>
        <row r="5">
          <cell r="B5" t="str">
            <v>N/A</v>
          </cell>
          <cell r="C5" t="str">
            <v>N/A</v>
          </cell>
          <cell r="D5">
            <v>1.197355164844878E-3</v>
          </cell>
        </row>
        <row r="6">
          <cell r="B6" t="str">
            <v>N/A</v>
          </cell>
          <cell r="C6" t="str">
            <v>N/A</v>
          </cell>
          <cell r="D6">
            <v>2.3542892194376359E-3</v>
          </cell>
        </row>
        <row r="7">
          <cell r="B7" t="str">
            <v>N/A</v>
          </cell>
          <cell r="C7" t="str">
            <v>N/A</v>
          </cell>
          <cell r="D7">
            <v>1.609543533047876E-3</v>
          </cell>
        </row>
        <row r="8">
          <cell r="B8" t="str">
            <v>N/A</v>
          </cell>
          <cell r="C8" t="str">
            <v>N/A</v>
          </cell>
          <cell r="D8">
            <v>1.912677465664155E-3</v>
          </cell>
        </row>
        <row r="9">
          <cell r="B9" t="str">
            <v>N/A</v>
          </cell>
          <cell r="C9" t="str">
            <v>N/A</v>
          </cell>
          <cell r="D9">
            <v>9.4493947926407027E-4</v>
          </cell>
        </row>
        <row r="10">
          <cell r="B10" t="str">
            <v>N/A</v>
          </cell>
          <cell r="C10" t="str">
            <v>N/A</v>
          </cell>
          <cell r="D10">
            <v>1.90448012142427E-3</v>
          </cell>
        </row>
        <row r="11">
          <cell r="B11" t="str">
            <v>N/A</v>
          </cell>
          <cell r="C11" t="str">
            <v>N/A</v>
          </cell>
          <cell r="D11">
            <v>1.562049000738981E-3</v>
          </cell>
        </row>
        <row r="12">
          <cell r="B12" t="str">
            <v>N/A</v>
          </cell>
          <cell r="C12" t="str">
            <v>N/A</v>
          </cell>
          <cell r="D12">
            <v>1.346868827594131E-3</v>
          </cell>
        </row>
        <row r="13">
          <cell r="B13" t="str">
            <v>N/A</v>
          </cell>
          <cell r="C13" t="str">
            <v>N/A</v>
          </cell>
          <cell r="D13">
            <v>2.144559122407512E-3</v>
          </cell>
        </row>
        <row r="14">
          <cell r="B14" t="str">
            <v>N/A</v>
          </cell>
          <cell r="C14" t="str">
            <v>N/A</v>
          </cell>
          <cell r="D14">
            <v>1.0132520040280089E-3</v>
          </cell>
        </row>
        <row r="15">
          <cell r="B15" t="str">
            <v>N/A</v>
          </cell>
          <cell r="C15" t="str">
            <v>N/A</v>
          </cell>
          <cell r="D15">
            <v>2.465840662511909E-3</v>
          </cell>
        </row>
        <row r="16">
          <cell r="B16" t="str">
            <v>N/A</v>
          </cell>
          <cell r="C16" t="str">
            <v>N/A</v>
          </cell>
          <cell r="D16">
            <v>1.333113114130965E-3</v>
          </cell>
        </row>
        <row r="17">
          <cell r="B17" t="str">
            <v>N/A</v>
          </cell>
          <cell r="C17" t="str">
            <v>N/A</v>
          </cell>
          <cell r="D17">
            <v>1.763029812913754E-3</v>
          </cell>
        </row>
        <row r="18">
          <cell r="B18" t="str">
            <v>N/A</v>
          </cell>
          <cell r="C18" t="str">
            <v>N/A</v>
          </cell>
          <cell r="D18">
            <v>2.7965848196853699E-3</v>
          </cell>
        </row>
        <row r="19">
          <cell r="B19" t="str">
            <v>N/A</v>
          </cell>
          <cell r="C19" t="str">
            <v>N/A</v>
          </cell>
          <cell r="D19">
            <v>7.7148028382098826E-4</v>
          </cell>
        </row>
        <row r="20">
          <cell r="B20" t="str">
            <v>N/A</v>
          </cell>
          <cell r="C20" t="str">
            <v>N/A</v>
          </cell>
          <cell r="D20">
            <v>1.8285950521099951E-3</v>
          </cell>
        </row>
        <row r="21">
          <cell r="B21" t="str">
            <v>N/A</v>
          </cell>
          <cell r="C21" t="str">
            <v>N/A</v>
          </cell>
          <cell r="D21">
            <v>3.1022991858851508E-3</v>
          </cell>
        </row>
        <row r="22">
          <cell r="B22" t="str">
            <v>N/A</v>
          </cell>
          <cell r="C22" t="str">
            <v>N/A</v>
          </cell>
          <cell r="D22">
            <v>1.6690749605877729E-3</v>
          </cell>
        </row>
        <row r="23">
          <cell r="B23" t="str">
            <v>N/A</v>
          </cell>
          <cell r="C23" t="str">
            <v>N/A</v>
          </cell>
          <cell r="D23">
            <v>2.3469844053781068E-3</v>
          </cell>
        </row>
        <row r="24">
          <cell r="B24" t="str">
            <v>N/A</v>
          </cell>
          <cell r="C24" t="str">
            <v>N/A</v>
          </cell>
          <cell r="D24">
            <v>1.631823711788157E-3</v>
          </cell>
        </row>
        <row r="25">
          <cell r="B25" t="str">
            <v>N/A</v>
          </cell>
          <cell r="C25" t="str">
            <v>N/A</v>
          </cell>
          <cell r="D25">
            <v>3.0343052572342791E-5</v>
          </cell>
        </row>
        <row r="26">
          <cell r="B26" t="str">
            <v>N/A</v>
          </cell>
          <cell r="C26" t="str">
            <v>N/A</v>
          </cell>
          <cell r="D26">
            <v>2.2652207352420821E-3</v>
          </cell>
        </row>
        <row r="27">
          <cell r="B27" t="str">
            <v>N/A</v>
          </cell>
          <cell r="C27" t="str">
            <v>N/A</v>
          </cell>
          <cell r="D27">
            <v>2.4732788462300021E-3</v>
          </cell>
        </row>
        <row r="28">
          <cell r="B28" t="str">
            <v>N/A</v>
          </cell>
          <cell r="C28" t="str">
            <v>N/A</v>
          </cell>
          <cell r="D28">
            <v>1.574158226837356E-3</v>
          </cell>
        </row>
        <row r="29">
          <cell r="B29">
            <v>109.501451184722</v>
          </cell>
          <cell r="C29">
            <v>3.1653075378120673E-5</v>
          </cell>
          <cell r="D29">
            <v>2.653079152804304E-3</v>
          </cell>
        </row>
        <row r="30">
          <cell r="B30" t="str">
            <v>N/A</v>
          </cell>
          <cell r="C30" t="str">
            <v>N/A</v>
          </cell>
          <cell r="D30">
            <v>2.9150495691710691E-3</v>
          </cell>
        </row>
        <row r="31">
          <cell r="B31" t="str">
            <v>N/A</v>
          </cell>
          <cell r="C31" t="str">
            <v>N/A</v>
          </cell>
          <cell r="D31">
            <v>1.7308502557194631E-3</v>
          </cell>
        </row>
        <row r="32">
          <cell r="B32" t="str">
            <v>N/A</v>
          </cell>
          <cell r="C32" t="str">
            <v>N/A</v>
          </cell>
          <cell r="D32">
            <v>1.670797470870334E-3</v>
          </cell>
        </row>
        <row r="33">
          <cell r="B33" t="str">
            <v>N/A</v>
          </cell>
          <cell r="C33" t="str">
            <v>N/A</v>
          </cell>
          <cell r="D33">
            <v>2.297959860910173E-3</v>
          </cell>
        </row>
        <row r="34">
          <cell r="B34" t="str">
            <v>N/A</v>
          </cell>
          <cell r="C34" t="str">
            <v>N/A</v>
          </cell>
          <cell r="D34">
            <v>1.8450196989680859E-3</v>
          </cell>
        </row>
        <row r="35">
          <cell r="B35" t="str">
            <v>N/A</v>
          </cell>
          <cell r="C35" t="str">
            <v>N/A</v>
          </cell>
          <cell r="D35">
            <v>2.1610940571300859E-3</v>
          </cell>
        </row>
        <row r="36">
          <cell r="B36" t="str">
            <v>N/A</v>
          </cell>
          <cell r="C36" t="str">
            <v>N/A</v>
          </cell>
          <cell r="D36">
            <v>1.8360429708662979E-3</v>
          </cell>
        </row>
        <row r="37">
          <cell r="B37" t="str">
            <v>N/A</v>
          </cell>
          <cell r="C37" t="str">
            <v>N/A</v>
          </cell>
          <cell r="D37">
            <v>1.752383408509811E-3</v>
          </cell>
        </row>
        <row r="38">
          <cell r="B38" t="str">
            <v>N/A</v>
          </cell>
          <cell r="C38" t="str">
            <v>N/A</v>
          </cell>
          <cell r="D38">
            <v>7.5760306231235453E-4</v>
          </cell>
        </row>
        <row r="39">
          <cell r="B39" t="str">
            <v>N/A</v>
          </cell>
          <cell r="C39" t="str">
            <v>N/A</v>
          </cell>
          <cell r="D39">
            <v>4.7753384276279931E-4</v>
          </cell>
        </row>
        <row r="40">
          <cell r="B40" t="str">
            <v>N/A</v>
          </cell>
          <cell r="C40" t="str">
            <v>N/A</v>
          </cell>
          <cell r="D40">
            <v>1.2423922866413189E-3</v>
          </cell>
        </row>
        <row r="41">
          <cell r="B41" t="str">
            <v>N/A</v>
          </cell>
          <cell r="C41" t="str">
            <v>N/A</v>
          </cell>
          <cell r="D41">
            <v>1.5058967061612511E-3</v>
          </cell>
        </row>
        <row r="42">
          <cell r="B42" t="str">
            <v>N/A</v>
          </cell>
          <cell r="C42" t="str">
            <v>N/A</v>
          </cell>
          <cell r="D42">
            <v>2.5699955135495499E-3</v>
          </cell>
        </row>
        <row r="43">
          <cell r="B43">
            <v>65.281810111916698</v>
          </cell>
          <cell r="C43">
            <v>6.7560205563364382E-5</v>
          </cell>
          <cell r="D43">
            <v>2.95740070968046E-3</v>
          </cell>
        </row>
        <row r="44">
          <cell r="B44" t="str">
            <v>N/A</v>
          </cell>
          <cell r="C44" t="str">
            <v>N/A</v>
          </cell>
          <cell r="D44">
            <v>-3.5332472296964359E-4</v>
          </cell>
        </row>
        <row r="45">
          <cell r="B45" t="str">
            <v>N/A</v>
          </cell>
          <cell r="C45" t="str">
            <v>N/A</v>
          </cell>
          <cell r="D45">
            <v>1.897979176971506E-3</v>
          </cell>
        </row>
        <row r="46">
          <cell r="B46">
            <v>55.745594464277801</v>
          </cell>
          <cell r="C46">
            <v>5.9713125283617433E-5</v>
          </cell>
          <cell r="D46">
            <v>3.165241001477124E-3</v>
          </cell>
        </row>
        <row r="47">
          <cell r="B47" t="str">
            <v>N/A</v>
          </cell>
          <cell r="C47" t="str">
            <v>N/A</v>
          </cell>
          <cell r="D47">
            <v>1.2641617035070009E-3</v>
          </cell>
        </row>
        <row r="48">
          <cell r="B48" t="str">
            <v>N/A</v>
          </cell>
          <cell r="C48" t="str">
            <v>N/A</v>
          </cell>
          <cell r="D48">
            <v>1.851363979844103E-3</v>
          </cell>
        </row>
        <row r="49">
          <cell r="B49" t="str">
            <v>N/A</v>
          </cell>
          <cell r="C49" t="str">
            <v>N/A</v>
          </cell>
          <cell r="D49">
            <v>1.2789634900162599E-3</v>
          </cell>
        </row>
      </sheetData>
      <sheetData sheetId="63">
        <row r="2">
          <cell r="B2">
            <v>61.778774396750002</v>
          </cell>
          <cell r="C2">
            <v>1.079369441225828E-4</v>
          </cell>
          <cell r="D2">
            <v>1.8100938876118361E-3</v>
          </cell>
        </row>
        <row r="3">
          <cell r="B3" t="str">
            <v>N/A</v>
          </cell>
          <cell r="C3" t="str">
            <v>N/A</v>
          </cell>
          <cell r="D3">
            <v>1.421039615745233E-3</v>
          </cell>
        </row>
        <row r="4">
          <cell r="B4" t="str">
            <v>N/A</v>
          </cell>
          <cell r="C4" t="str">
            <v>N/A</v>
          </cell>
          <cell r="D4">
            <v>1.746500422102558E-3</v>
          </cell>
        </row>
        <row r="5">
          <cell r="B5">
            <v>73.830120595805596</v>
          </cell>
          <cell r="C5">
            <v>1.005379014728549E-4</v>
          </cell>
          <cell r="D5">
            <v>2.3066783950710661E-3</v>
          </cell>
        </row>
        <row r="6">
          <cell r="B6" t="str">
            <v>N/A</v>
          </cell>
          <cell r="C6" t="str">
            <v>N/A</v>
          </cell>
          <cell r="D6">
            <v>1.2330967712768589E-3</v>
          </cell>
        </row>
        <row r="7">
          <cell r="B7" t="str">
            <v>N/A</v>
          </cell>
          <cell r="C7" t="str">
            <v>N/A</v>
          </cell>
          <cell r="D7">
            <v>1.571075222452226E-3</v>
          </cell>
        </row>
        <row r="8">
          <cell r="B8" t="str">
            <v>N/A</v>
          </cell>
          <cell r="C8" t="str">
            <v>N/A</v>
          </cell>
          <cell r="D8">
            <v>1.448329518604848E-3</v>
          </cell>
        </row>
        <row r="9">
          <cell r="B9" t="str">
            <v>N/A</v>
          </cell>
          <cell r="C9" t="str">
            <v>N/A</v>
          </cell>
          <cell r="D9">
            <v>1.70601750350273E-3</v>
          </cell>
        </row>
        <row r="10">
          <cell r="B10" t="str">
            <v>N/A</v>
          </cell>
          <cell r="C10" t="str">
            <v>N/A</v>
          </cell>
          <cell r="D10">
            <v>1.146065540181254E-3</v>
          </cell>
        </row>
        <row r="11">
          <cell r="B11" t="str">
            <v>N/A</v>
          </cell>
          <cell r="C11" t="str">
            <v>N/A</v>
          </cell>
          <cell r="D11">
            <v>1.2477843713896281E-3</v>
          </cell>
        </row>
        <row r="12">
          <cell r="B12" t="str">
            <v>N/A</v>
          </cell>
          <cell r="C12" t="str">
            <v>N/A</v>
          </cell>
          <cell r="D12">
            <v>1.6075152409121369E-3</v>
          </cell>
        </row>
        <row r="13">
          <cell r="B13" t="str">
            <v>N/A</v>
          </cell>
          <cell r="C13" t="str">
            <v>N/A</v>
          </cell>
          <cell r="D13">
            <v>1.5895778001802591E-3</v>
          </cell>
        </row>
        <row r="14">
          <cell r="B14" t="str">
            <v>N/A</v>
          </cell>
          <cell r="C14" t="str">
            <v>N/A</v>
          </cell>
          <cell r="D14">
            <v>1.846549790071329E-3</v>
          </cell>
        </row>
        <row r="15">
          <cell r="B15" t="str">
            <v>N/A</v>
          </cell>
          <cell r="C15" t="str">
            <v>N/A</v>
          </cell>
          <cell r="D15">
            <v>1.585002763277648E-3</v>
          </cell>
        </row>
        <row r="16">
          <cell r="B16">
            <v>89.886615230388898</v>
          </cell>
          <cell r="C16">
            <v>9.6000057668266215E-5</v>
          </cell>
          <cell r="D16">
            <v>1.3978029773579271E-3</v>
          </cell>
        </row>
        <row r="17">
          <cell r="B17" t="str">
            <v>N/A</v>
          </cell>
          <cell r="C17" t="str">
            <v>N/A</v>
          </cell>
          <cell r="D17">
            <v>1.8648920817308269E-3</v>
          </cell>
        </row>
        <row r="18">
          <cell r="B18" t="str">
            <v>N/A</v>
          </cell>
          <cell r="C18" t="str">
            <v>N/A</v>
          </cell>
          <cell r="D18">
            <v>2.4621670133306369E-3</v>
          </cell>
        </row>
        <row r="19">
          <cell r="B19" t="str">
            <v>N/A</v>
          </cell>
          <cell r="C19" t="str">
            <v>N/A</v>
          </cell>
          <cell r="D19">
            <v>1.91979490438189E-3</v>
          </cell>
        </row>
        <row r="20">
          <cell r="B20" t="str">
            <v>N/A</v>
          </cell>
          <cell r="C20" t="str">
            <v>N/A</v>
          </cell>
          <cell r="D20">
            <v>1.3287070401589111E-3</v>
          </cell>
        </row>
        <row r="21">
          <cell r="B21" t="str">
            <v>N/A</v>
          </cell>
          <cell r="C21" t="str">
            <v>N/A</v>
          </cell>
          <cell r="D21">
            <v>1.0050667397455749E-3</v>
          </cell>
        </row>
        <row r="22">
          <cell r="B22" t="str">
            <v>N/A</v>
          </cell>
          <cell r="C22" t="str">
            <v>N/A</v>
          </cell>
          <cell r="D22">
            <v>2.310203014105716E-3</v>
          </cell>
        </row>
        <row r="23">
          <cell r="B23" t="str">
            <v>N/A</v>
          </cell>
          <cell r="C23" t="str">
            <v>N/A</v>
          </cell>
          <cell r="D23">
            <v>1.561630275183959E-3</v>
          </cell>
        </row>
        <row r="24">
          <cell r="B24">
            <v>76.334582038388902</v>
          </cell>
          <cell r="C24">
            <v>1.029262962188409E-4</v>
          </cell>
          <cell r="D24">
            <v>1.9449776312954669E-3</v>
          </cell>
        </row>
        <row r="25">
          <cell r="B25" t="str">
            <v>N/A</v>
          </cell>
          <cell r="C25" t="str">
            <v>N/A</v>
          </cell>
          <cell r="D25">
            <v>1.55257813221902E-3</v>
          </cell>
        </row>
        <row r="26">
          <cell r="B26" t="str">
            <v>N/A</v>
          </cell>
          <cell r="C26" t="str">
            <v>N/A</v>
          </cell>
          <cell r="D26">
            <v>2.18625116448125E-3</v>
          </cell>
        </row>
        <row r="27">
          <cell r="B27" t="str">
            <v>N/A</v>
          </cell>
          <cell r="C27" t="str">
            <v>N/A</v>
          </cell>
          <cell r="D27">
            <v>2.4493383650440281E-3</v>
          </cell>
        </row>
        <row r="28">
          <cell r="B28" t="str">
            <v>N/A</v>
          </cell>
          <cell r="C28" t="str">
            <v>N/A</v>
          </cell>
          <cell r="D28">
            <v>1.5013123423315759E-3</v>
          </cell>
        </row>
        <row r="29">
          <cell r="B29" t="str">
            <v>N/A</v>
          </cell>
          <cell r="C29" t="str">
            <v>N/A</v>
          </cell>
          <cell r="D29">
            <v>2.741867622887903E-3</v>
          </cell>
        </row>
        <row r="30">
          <cell r="B30" t="str">
            <v>N/A</v>
          </cell>
          <cell r="C30" t="str">
            <v>N/A</v>
          </cell>
          <cell r="D30">
            <v>1.1120977402131211E-3</v>
          </cell>
        </row>
        <row r="31">
          <cell r="B31" t="str">
            <v>N/A</v>
          </cell>
          <cell r="C31" t="str">
            <v>N/A</v>
          </cell>
          <cell r="D31">
            <v>1.8105135824406089E-3</v>
          </cell>
        </row>
        <row r="32">
          <cell r="B32" t="str">
            <v>N/A</v>
          </cell>
          <cell r="C32" t="str">
            <v>N/A</v>
          </cell>
          <cell r="D32">
            <v>1.761772381256833E-3</v>
          </cell>
        </row>
        <row r="33">
          <cell r="B33" t="str">
            <v>N/A</v>
          </cell>
          <cell r="C33" t="str">
            <v>N/A</v>
          </cell>
          <cell r="D33">
            <v>1.98349030928483E-3</v>
          </cell>
        </row>
        <row r="34">
          <cell r="B34">
            <v>48.224705243444397</v>
          </cell>
          <cell r="C34">
            <v>1.111071579994008E-4</v>
          </cell>
          <cell r="D34">
            <v>2.2935866219882181E-3</v>
          </cell>
        </row>
        <row r="35">
          <cell r="B35" t="str">
            <v>N/A</v>
          </cell>
          <cell r="C35" t="str">
            <v>N/A</v>
          </cell>
          <cell r="D35">
            <v>2.0234739390077561E-3</v>
          </cell>
        </row>
        <row r="36">
          <cell r="B36" t="str">
            <v>N/A</v>
          </cell>
          <cell r="C36" t="str">
            <v>N/A</v>
          </cell>
          <cell r="D36">
            <v>1.325108646824871E-3</v>
          </cell>
        </row>
        <row r="37">
          <cell r="B37">
            <v>50.232835987555603</v>
          </cell>
          <cell r="C37">
            <v>1.2290679759803291E-4</v>
          </cell>
          <cell r="D37">
            <v>2.480137085935823E-3</v>
          </cell>
        </row>
        <row r="38">
          <cell r="B38" t="str">
            <v>N/A</v>
          </cell>
          <cell r="C38" t="str">
            <v>N/A</v>
          </cell>
          <cell r="D38">
            <v>1.2679783310760671E-3</v>
          </cell>
        </row>
        <row r="39">
          <cell r="B39" t="str">
            <v>N/A</v>
          </cell>
          <cell r="C39" t="str">
            <v>N/A</v>
          </cell>
          <cell r="D39">
            <v>1.499677100595566E-3</v>
          </cell>
        </row>
        <row r="40">
          <cell r="B40" t="str">
            <v>N/A</v>
          </cell>
          <cell r="C40" t="str">
            <v>N/A</v>
          </cell>
          <cell r="D40">
            <v>1.7361313839605061E-3</v>
          </cell>
        </row>
        <row r="41">
          <cell r="B41" t="str">
            <v>N/A</v>
          </cell>
          <cell r="C41" t="str">
            <v>N/A</v>
          </cell>
          <cell r="D41">
            <v>1.948903110059487E-3</v>
          </cell>
        </row>
        <row r="42">
          <cell r="B42" t="str">
            <v>N/A</v>
          </cell>
          <cell r="C42" t="str">
            <v>N/A</v>
          </cell>
          <cell r="D42">
            <v>1.4073895506839351E-3</v>
          </cell>
        </row>
        <row r="43">
          <cell r="B43" t="str">
            <v>N/A</v>
          </cell>
          <cell r="C43" t="str">
            <v>N/A</v>
          </cell>
          <cell r="D43">
            <v>1.399705907058962E-3</v>
          </cell>
        </row>
        <row r="44">
          <cell r="B44" t="str">
            <v>N/A</v>
          </cell>
          <cell r="C44" t="str">
            <v>N/A</v>
          </cell>
          <cell r="D44">
            <v>-1.406382805530357E-4</v>
          </cell>
        </row>
        <row r="45">
          <cell r="B45" t="str">
            <v>N/A</v>
          </cell>
          <cell r="C45" t="str">
            <v>N/A</v>
          </cell>
          <cell r="D45">
            <v>2.0404130858318612E-3</v>
          </cell>
        </row>
        <row r="46">
          <cell r="B46" t="str">
            <v>N/A</v>
          </cell>
          <cell r="C46" t="str">
            <v>N/A</v>
          </cell>
          <cell r="D46">
            <v>2.412395209931896E-3</v>
          </cell>
        </row>
        <row r="47">
          <cell r="B47" t="str">
            <v>N/A</v>
          </cell>
          <cell r="C47" t="str">
            <v>N/A</v>
          </cell>
          <cell r="D47">
            <v>9.4454858465090692E-4</v>
          </cell>
        </row>
        <row r="48">
          <cell r="B48" t="str">
            <v>N/A</v>
          </cell>
          <cell r="C48" t="str">
            <v>N/A</v>
          </cell>
          <cell r="D48">
            <v>1.607150383480391E-3</v>
          </cell>
        </row>
        <row r="49">
          <cell r="B49" t="str">
            <v>N/A</v>
          </cell>
          <cell r="C49" t="str">
            <v>N/A</v>
          </cell>
          <cell r="D49">
            <v>1.452847123417851E-3</v>
          </cell>
        </row>
      </sheetData>
      <sheetData sheetId="64">
        <row r="2">
          <cell r="B2">
            <v>62.280502493638899</v>
          </cell>
          <cell r="C2">
            <v>9.2903306758817473E-5</v>
          </cell>
          <cell r="D2">
            <v>2.249831562607026E-3</v>
          </cell>
        </row>
        <row r="3">
          <cell r="B3" t="str">
            <v>N/A</v>
          </cell>
          <cell r="C3" t="str">
            <v>N/A</v>
          </cell>
          <cell r="D3">
            <v>2.7235371247552789E-3</v>
          </cell>
        </row>
        <row r="4">
          <cell r="B4">
            <v>75.834707415861104</v>
          </cell>
          <cell r="C4">
            <v>1.107447823677704E-4</v>
          </cell>
          <cell r="D4">
            <v>1.6504443293220779E-3</v>
          </cell>
        </row>
        <row r="5">
          <cell r="B5" t="str">
            <v>N/A</v>
          </cell>
          <cell r="C5" t="str">
            <v>N/A</v>
          </cell>
          <cell r="D5">
            <v>3.6349493523470671E-3</v>
          </cell>
        </row>
        <row r="6">
          <cell r="B6" t="str">
            <v>N/A</v>
          </cell>
          <cell r="C6" t="str">
            <v>N/A</v>
          </cell>
          <cell r="D6">
            <v>3.3936267275892218E-3</v>
          </cell>
        </row>
        <row r="7">
          <cell r="B7">
            <v>77.840828300166706</v>
          </cell>
          <cell r="C7">
            <v>8.7044555754052223E-5</v>
          </cell>
          <cell r="D7">
            <v>1.4828348274005369E-3</v>
          </cell>
        </row>
        <row r="8">
          <cell r="B8" t="str">
            <v>N/A</v>
          </cell>
          <cell r="C8" t="str">
            <v>N/A</v>
          </cell>
          <cell r="D8">
            <v>3.1495443172446891E-3</v>
          </cell>
        </row>
        <row r="9">
          <cell r="B9" t="str">
            <v>N/A</v>
          </cell>
          <cell r="C9" t="str">
            <v>N/A</v>
          </cell>
          <cell r="D9">
            <v>3.599089892450974E-3</v>
          </cell>
        </row>
        <row r="10">
          <cell r="B10">
            <v>103.475000299833</v>
          </cell>
          <cell r="C10">
            <v>9.4763986085227646E-5</v>
          </cell>
          <cell r="D10">
            <v>1.373256835006393E-3</v>
          </cell>
        </row>
        <row r="11">
          <cell r="B11">
            <v>90.893050539111101</v>
          </cell>
          <cell r="C11">
            <v>1.002066368066856E-4</v>
          </cell>
          <cell r="D11">
            <v>1.2544871602625351E-3</v>
          </cell>
        </row>
        <row r="12">
          <cell r="B12">
            <v>92.400846689166698</v>
          </cell>
          <cell r="C12">
            <v>9.1406520673627747E-5</v>
          </cell>
          <cell r="D12">
            <v>1.8974548817422561E-3</v>
          </cell>
        </row>
        <row r="13">
          <cell r="B13">
            <v>87.379765458972201</v>
          </cell>
          <cell r="C13">
            <v>7.4948561974859322E-5</v>
          </cell>
          <cell r="D13">
            <v>1.64616161244391E-3</v>
          </cell>
        </row>
        <row r="14">
          <cell r="B14">
            <v>115.02420052172199</v>
          </cell>
          <cell r="C14">
            <v>9.7055752035743329E-5</v>
          </cell>
          <cell r="D14">
            <v>1.315074652608339E-3</v>
          </cell>
        </row>
        <row r="15">
          <cell r="B15">
            <v>114.019772956694</v>
          </cell>
          <cell r="C15">
            <v>8.539883737217942E-5</v>
          </cell>
          <cell r="D15">
            <v>1.264502960720465E-3</v>
          </cell>
        </row>
        <row r="16">
          <cell r="B16">
            <v>48.729515132499998</v>
          </cell>
          <cell r="C16">
            <v>8.9674394768938319E-5</v>
          </cell>
          <cell r="D16">
            <v>3.6625056574202102E-3</v>
          </cell>
        </row>
        <row r="17">
          <cell r="B17" t="str">
            <v>N/A</v>
          </cell>
          <cell r="C17" t="str">
            <v>N/A</v>
          </cell>
          <cell r="D17">
            <v>5.2914574890724772E-3</v>
          </cell>
        </row>
        <row r="18">
          <cell r="B18">
            <v>85.375844933111097</v>
          </cell>
          <cell r="C18">
            <v>1.120295764960724E-4</v>
          </cell>
          <cell r="D18">
            <v>1.767774103758698E-3</v>
          </cell>
        </row>
        <row r="19">
          <cell r="B19">
            <v>86.878987297138906</v>
          </cell>
          <cell r="C19">
            <v>9.4370837923952371E-5</v>
          </cell>
          <cell r="D19">
            <v>1.3094761076100851E-3</v>
          </cell>
        </row>
        <row r="20">
          <cell r="B20">
            <v>72.323088820722205</v>
          </cell>
          <cell r="C20">
            <v>7.4703262796496877E-5</v>
          </cell>
          <cell r="D20">
            <v>2.3504059270694172E-3</v>
          </cell>
        </row>
        <row r="21">
          <cell r="B21">
            <v>73.331557620777801</v>
          </cell>
          <cell r="C21">
            <v>8.443593054116146E-5</v>
          </cell>
          <cell r="D21">
            <v>1.6990236013987689E-3</v>
          </cell>
        </row>
        <row r="22">
          <cell r="B22" t="str">
            <v>N/A</v>
          </cell>
          <cell r="C22" t="str">
            <v>N/A</v>
          </cell>
          <cell r="D22">
            <v>2.444509577575357E-3</v>
          </cell>
        </row>
        <row r="23">
          <cell r="B23">
            <v>136.12044047030599</v>
          </cell>
          <cell r="C23">
            <v>7.6614842126677916E-5</v>
          </cell>
          <cell r="D23">
            <v>9.2546480033028065E-4</v>
          </cell>
        </row>
        <row r="24">
          <cell r="B24">
            <v>113.51730302258299</v>
          </cell>
          <cell r="C24">
            <v>9.5205629353966545E-5</v>
          </cell>
          <cell r="D24">
            <v>1.480361181189702E-3</v>
          </cell>
        </row>
        <row r="25">
          <cell r="B25" t="str">
            <v>N/A</v>
          </cell>
          <cell r="C25" t="str">
            <v>N/A</v>
          </cell>
          <cell r="D25">
            <v>2.9015729820712028E-3</v>
          </cell>
        </row>
        <row r="26">
          <cell r="B26" t="str">
            <v>N/A</v>
          </cell>
          <cell r="C26" t="str">
            <v>N/A</v>
          </cell>
          <cell r="D26">
            <v>4.9633653133965743E-3</v>
          </cell>
        </row>
        <row r="27">
          <cell r="B27" t="str">
            <v>N/A</v>
          </cell>
          <cell r="C27" t="str">
            <v>N/A</v>
          </cell>
          <cell r="D27">
            <v>3.4764103608329968E-3</v>
          </cell>
        </row>
        <row r="28">
          <cell r="B28">
            <v>94.937676853305504</v>
          </cell>
          <cell r="C28">
            <v>8.535236079133983E-5</v>
          </cell>
          <cell r="D28">
            <v>1.5129437171399519E-3</v>
          </cell>
        </row>
        <row r="29">
          <cell r="B29">
            <v>54.743417841611098</v>
          </cell>
          <cell r="C29">
            <v>8.8242843985931232E-5</v>
          </cell>
          <cell r="D29">
            <v>2.8781721538042901E-3</v>
          </cell>
        </row>
        <row r="30">
          <cell r="B30" t="str">
            <v>N/A</v>
          </cell>
          <cell r="C30" t="str">
            <v>N/A</v>
          </cell>
          <cell r="D30">
            <v>2.1416814692343431E-3</v>
          </cell>
        </row>
        <row r="31">
          <cell r="B31">
            <v>113.015055199472</v>
          </cell>
          <cell r="C31">
            <v>1.35743964337189E-4</v>
          </cell>
          <cell r="D31">
            <v>2.6107013507991801E-3</v>
          </cell>
        </row>
        <row r="32">
          <cell r="B32" t="str">
            <v>N/A</v>
          </cell>
          <cell r="C32" t="str">
            <v>N/A</v>
          </cell>
          <cell r="D32">
            <v>2.2735481123377001E-3</v>
          </cell>
        </row>
        <row r="33">
          <cell r="B33" t="str">
            <v>N/A</v>
          </cell>
          <cell r="C33" t="str">
            <v>N/A</v>
          </cell>
          <cell r="D33">
            <v>2.529532165141461E-3</v>
          </cell>
        </row>
        <row r="34">
          <cell r="B34">
            <v>96.953816240277803</v>
          </cell>
          <cell r="C34">
            <v>8.5481601303323855E-5</v>
          </cell>
          <cell r="D34">
            <v>1.798904955199332E-3</v>
          </cell>
        </row>
        <row r="35">
          <cell r="B35">
            <v>101.466279585278</v>
          </cell>
          <cell r="C35">
            <v>9.9476810847239945E-5</v>
          </cell>
          <cell r="D35">
            <v>1.3782465144473719E-3</v>
          </cell>
        </row>
        <row r="36">
          <cell r="B36" t="str">
            <v>N/A</v>
          </cell>
          <cell r="C36" t="str">
            <v>N/A</v>
          </cell>
          <cell r="D36">
            <v>3.0840441852569801E-3</v>
          </cell>
        </row>
        <row r="37">
          <cell r="B37" t="str">
            <v>N/A</v>
          </cell>
          <cell r="C37" t="str">
            <v>N/A</v>
          </cell>
          <cell r="D37">
            <v>3.1023754360723658E-3</v>
          </cell>
        </row>
        <row r="38">
          <cell r="B38">
            <v>80.353511837138896</v>
          </cell>
          <cell r="C38">
            <v>8.3063065594503435E-5</v>
          </cell>
          <cell r="D38">
            <v>1.1576567241783041E-3</v>
          </cell>
        </row>
        <row r="39">
          <cell r="B39" t="str">
            <v>N/A</v>
          </cell>
          <cell r="C39" t="str">
            <v>N/A</v>
          </cell>
          <cell r="D39">
            <v>2.9764150291748878E-3</v>
          </cell>
        </row>
        <row r="40">
          <cell r="B40">
            <v>76.335986514805597</v>
          </cell>
          <cell r="C40">
            <v>8.9999188483730851E-5</v>
          </cell>
          <cell r="D40">
            <v>1.6105899814456779E-3</v>
          </cell>
        </row>
        <row r="41">
          <cell r="B41">
            <v>83.875392688472203</v>
          </cell>
          <cell r="C41">
            <v>8.8359610058940633E-5</v>
          </cell>
          <cell r="D41">
            <v>1.594590386243869E-3</v>
          </cell>
        </row>
        <row r="42">
          <cell r="B42">
            <v>70.309225177138899</v>
          </cell>
          <cell r="C42">
            <v>6.2339264903649825E-5</v>
          </cell>
          <cell r="D42">
            <v>3.9339156756128448E-3</v>
          </cell>
        </row>
        <row r="43">
          <cell r="B43">
            <v>128.08482184641699</v>
          </cell>
          <cell r="C43">
            <v>1.099182651115467E-4</v>
          </cell>
          <cell r="D43">
            <v>1.463951981496835E-3</v>
          </cell>
        </row>
        <row r="44">
          <cell r="B44" t="str">
            <v>N/A</v>
          </cell>
          <cell r="C44" t="str">
            <v>N/A</v>
          </cell>
          <cell r="D44">
            <v>6.8313261939891511E-4</v>
          </cell>
        </row>
        <row r="45">
          <cell r="B45">
            <v>66.790912526750006</v>
          </cell>
          <cell r="C45">
            <v>8.5426268289834445E-5</v>
          </cell>
          <cell r="D45">
            <v>2.1343533593460901E-3</v>
          </cell>
        </row>
        <row r="46">
          <cell r="B46">
            <v>24.122723421277801</v>
          </cell>
          <cell r="C46">
            <v>1.702938748893223E-5</v>
          </cell>
          <cell r="D46">
            <v>4.0974387749969747E-3</v>
          </cell>
        </row>
        <row r="47">
          <cell r="B47">
            <v>69.303103172555595</v>
          </cell>
          <cell r="C47">
            <v>8.7038440312852615E-5</v>
          </cell>
          <cell r="D47">
            <v>1.5278835986398619E-3</v>
          </cell>
        </row>
        <row r="48">
          <cell r="B48">
            <v>99.460971293888903</v>
          </cell>
          <cell r="C48">
            <v>9.3606966147344607E-5</v>
          </cell>
          <cell r="D48">
            <v>1.5133836555032839E-3</v>
          </cell>
        </row>
        <row r="49">
          <cell r="B49">
            <v>88.382265443888897</v>
          </cell>
          <cell r="C49">
            <v>8.4476455135623643E-5</v>
          </cell>
          <cell r="D49">
            <v>1.486483595640352E-3</v>
          </cell>
        </row>
      </sheetData>
      <sheetData sheetId="65">
        <row r="2">
          <cell r="B2">
            <v>33.162894198444398</v>
          </cell>
          <cell r="C2">
            <v>3.708524426017782E-5</v>
          </cell>
          <cell r="D2">
            <v>4.4756208100024961E-3</v>
          </cell>
        </row>
        <row r="3">
          <cell r="B3" t="str">
            <v>N/A</v>
          </cell>
          <cell r="C3" t="str">
            <v>N/A</v>
          </cell>
          <cell r="D3">
            <v>2.2783775368950682E-3</v>
          </cell>
        </row>
        <row r="4">
          <cell r="B4" t="str">
            <v>N/A</v>
          </cell>
          <cell r="C4" t="str">
            <v>N/A</v>
          </cell>
          <cell r="D4">
            <v>3.6152049926899761E-3</v>
          </cell>
        </row>
        <row r="5">
          <cell r="B5" t="str">
            <v>N/A</v>
          </cell>
          <cell r="C5" t="str">
            <v>N/A</v>
          </cell>
          <cell r="D5">
            <v>2.5989959217748489E-3</v>
          </cell>
        </row>
        <row r="6">
          <cell r="B6" t="str">
            <v>N/A</v>
          </cell>
          <cell r="C6" t="str">
            <v>N/A</v>
          </cell>
          <cell r="D6">
            <v>2.4900576064657951E-3</v>
          </cell>
        </row>
        <row r="7">
          <cell r="B7" t="str">
            <v>N/A</v>
          </cell>
          <cell r="C7" t="str">
            <v>N/A</v>
          </cell>
          <cell r="D7">
            <v>5.5935598309279676E-3</v>
          </cell>
        </row>
        <row r="8">
          <cell r="B8" t="str">
            <v>N/A</v>
          </cell>
          <cell r="C8" t="str">
            <v>N/A</v>
          </cell>
          <cell r="D8">
            <v>2.3148365481417679E-3</v>
          </cell>
        </row>
        <row r="9">
          <cell r="B9">
            <v>76.839253749944405</v>
          </cell>
          <cell r="C9">
            <v>8.771642798162674E-5</v>
          </cell>
          <cell r="D9">
            <v>5.0301705622652834E-3</v>
          </cell>
        </row>
        <row r="10">
          <cell r="B10" t="str">
            <v>N/A</v>
          </cell>
          <cell r="C10" t="str">
            <v>N/A</v>
          </cell>
          <cell r="D10">
            <v>2.479403134229606E-3</v>
          </cell>
        </row>
        <row r="11">
          <cell r="B11" t="str">
            <v>N/A</v>
          </cell>
          <cell r="C11" t="str">
            <v>N/A</v>
          </cell>
          <cell r="D11">
            <v>2.415527127334522E-3</v>
          </cell>
        </row>
        <row r="12">
          <cell r="B12" t="str">
            <v>N/A</v>
          </cell>
          <cell r="C12" t="str">
            <v>N/A</v>
          </cell>
          <cell r="D12">
            <v>2.5971084889997412E-3</v>
          </cell>
        </row>
        <row r="13">
          <cell r="B13" t="str">
            <v>N/A</v>
          </cell>
          <cell r="C13" t="str">
            <v>N/A</v>
          </cell>
          <cell r="D13">
            <v>2.0794969180829462E-3</v>
          </cell>
        </row>
        <row r="14">
          <cell r="B14">
            <v>93.409030661555505</v>
          </cell>
          <cell r="C14">
            <v>8.2009234077476498E-5</v>
          </cell>
          <cell r="D14">
            <v>3.0464901138043221E-3</v>
          </cell>
        </row>
        <row r="15">
          <cell r="B15" t="str">
            <v>N/A</v>
          </cell>
          <cell r="C15" t="str">
            <v>N/A</v>
          </cell>
          <cell r="D15">
            <v>2.5042357561301611E-3</v>
          </cell>
        </row>
        <row r="16">
          <cell r="B16">
            <v>106.99968599294399</v>
          </cell>
          <cell r="C16">
            <v>8.9283048122496783E-5</v>
          </cell>
          <cell r="D16">
            <v>2.721700238933005E-3</v>
          </cell>
        </row>
        <row r="17">
          <cell r="B17" t="str">
            <v>N/A</v>
          </cell>
          <cell r="C17" t="str">
            <v>N/A</v>
          </cell>
          <cell r="D17">
            <v>2.7399331727808382E-3</v>
          </cell>
        </row>
        <row r="18">
          <cell r="B18" t="str">
            <v>N/A</v>
          </cell>
          <cell r="C18" t="str">
            <v>N/A</v>
          </cell>
          <cell r="D18">
            <v>2.205758843976266E-3</v>
          </cell>
        </row>
        <row r="19">
          <cell r="B19" t="str">
            <v>N/A</v>
          </cell>
          <cell r="C19" t="str">
            <v>N/A</v>
          </cell>
          <cell r="D19">
            <v>2.3319831445449369E-3</v>
          </cell>
        </row>
        <row r="20">
          <cell r="B20" t="str">
            <v>N/A</v>
          </cell>
          <cell r="C20" t="str">
            <v>N/A</v>
          </cell>
          <cell r="D20">
            <v>2.1533680211980951E-3</v>
          </cell>
        </row>
        <row r="21">
          <cell r="B21" t="str">
            <v>N/A</v>
          </cell>
          <cell r="C21" t="str">
            <v>N/A</v>
          </cell>
          <cell r="D21">
            <v>3.5963381005088731E-3</v>
          </cell>
        </row>
        <row r="22">
          <cell r="B22" t="str">
            <v>N/A</v>
          </cell>
          <cell r="C22" t="str">
            <v>N/A</v>
          </cell>
          <cell r="D22">
            <v>6.6789850874806383E-3</v>
          </cell>
        </row>
        <row r="23">
          <cell r="B23" t="str">
            <v>N/A</v>
          </cell>
          <cell r="C23" t="str">
            <v>N/A</v>
          </cell>
          <cell r="D23">
            <v>3.078662339713243E-3</v>
          </cell>
        </row>
        <row r="24">
          <cell r="B24" t="str">
            <v>N/A</v>
          </cell>
          <cell r="C24" t="str">
            <v>N/A</v>
          </cell>
          <cell r="D24">
            <v>2.9596432819198621E-3</v>
          </cell>
        </row>
        <row r="25">
          <cell r="B25" t="str">
            <v>N/A</v>
          </cell>
          <cell r="C25" t="str">
            <v>N/A</v>
          </cell>
          <cell r="D25">
            <v>3.7157050626533232E-3</v>
          </cell>
        </row>
        <row r="26">
          <cell r="B26" t="str">
            <v>N/A</v>
          </cell>
          <cell r="C26" t="str">
            <v>N/A</v>
          </cell>
          <cell r="D26">
            <v>2.939553005722806E-3</v>
          </cell>
        </row>
        <row r="27">
          <cell r="B27">
            <v>30.155033979166699</v>
          </cell>
          <cell r="C27">
            <v>7.4252283665479784E-5</v>
          </cell>
          <cell r="D27">
            <v>3.6721778692588888E-3</v>
          </cell>
        </row>
        <row r="28">
          <cell r="B28">
            <v>148.17677809994399</v>
          </cell>
          <cell r="C28">
            <v>1.6415717600218709E-4</v>
          </cell>
          <cell r="D28">
            <v>3.4510089869053051E-3</v>
          </cell>
        </row>
        <row r="29">
          <cell r="B29" t="str">
            <v>N/A</v>
          </cell>
          <cell r="C29" t="str">
            <v>N/A</v>
          </cell>
          <cell r="D29">
            <v>2.4465397581843219E-3</v>
          </cell>
        </row>
        <row r="30">
          <cell r="B30" t="str">
            <v>N/A</v>
          </cell>
          <cell r="C30" t="str">
            <v>N/A</v>
          </cell>
          <cell r="D30">
            <v>2.6512355692741301E-3</v>
          </cell>
        </row>
        <row r="31">
          <cell r="B31" t="str">
            <v>N/A</v>
          </cell>
          <cell r="C31" t="str">
            <v>N/A</v>
          </cell>
          <cell r="D31">
            <v>1.8990232258376601E-3</v>
          </cell>
        </row>
        <row r="32">
          <cell r="B32" t="str">
            <v>N/A</v>
          </cell>
          <cell r="C32" t="str">
            <v>N/A</v>
          </cell>
          <cell r="D32">
            <v>2.6338578607632162E-3</v>
          </cell>
        </row>
        <row r="33">
          <cell r="B33" t="str">
            <v>N/A</v>
          </cell>
          <cell r="C33" t="str">
            <v>N/A</v>
          </cell>
          <cell r="D33">
            <v>2.5741601062113629E-3</v>
          </cell>
        </row>
        <row r="34">
          <cell r="B34" t="str">
            <v>N/A</v>
          </cell>
          <cell r="C34" t="str">
            <v>N/A</v>
          </cell>
          <cell r="D34">
            <v>2.8821238623060329E-3</v>
          </cell>
        </row>
        <row r="35">
          <cell r="B35" t="str">
            <v>N/A</v>
          </cell>
          <cell r="C35" t="str">
            <v>N/A</v>
          </cell>
          <cell r="D35">
            <v>3.6294874418361929E-3</v>
          </cell>
        </row>
        <row r="36">
          <cell r="B36" t="str">
            <v>N/A</v>
          </cell>
          <cell r="C36" t="str">
            <v>N/A</v>
          </cell>
          <cell r="D36">
            <v>4.3880176574781623E-3</v>
          </cell>
        </row>
        <row r="37">
          <cell r="B37" t="str">
            <v>N/A</v>
          </cell>
          <cell r="C37" t="str">
            <v>N/A</v>
          </cell>
          <cell r="D37">
            <v>3.0592275614238821E-3</v>
          </cell>
        </row>
        <row r="38">
          <cell r="B38">
            <v>163.73780659236101</v>
          </cell>
          <cell r="C38">
            <v>5.7861531170398499E-5</v>
          </cell>
          <cell r="D38">
            <v>3.792387474948786E-3</v>
          </cell>
        </row>
        <row r="39">
          <cell r="B39" t="str">
            <v>N/A</v>
          </cell>
          <cell r="C39" t="str">
            <v>N/A</v>
          </cell>
          <cell r="D39">
            <v>2.5095127300330429E-3</v>
          </cell>
        </row>
        <row r="40">
          <cell r="B40" t="str">
            <v>N/A</v>
          </cell>
          <cell r="C40" t="str">
            <v>N/A</v>
          </cell>
          <cell r="D40">
            <v>3.5363487351215209E-3</v>
          </cell>
        </row>
        <row r="41">
          <cell r="B41" t="str">
            <v>N/A</v>
          </cell>
          <cell r="C41" t="str">
            <v>N/A</v>
          </cell>
          <cell r="D41">
            <v>2.9381412002029159E-3</v>
          </cell>
        </row>
        <row r="42">
          <cell r="B42" t="str">
            <v>N/A</v>
          </cell>
          <cell r="C42" t="str">
            <v>N/A</v>
          </cell>
          <cell r="D42">
            <v>2.4069553738324109E-3</v>
          </cell>
        </row>
        <row r="43">
          <cell r="B43" t="str">
            <v>N/A</v>
          </cell>
          <cell r="C43" t="str">
            <v>N/A</v>
          </cell>
          <cell r="D43">
            <v>2.3777179062611869E-3</v>
          </cell>
        </row>
        <row r="44">
          <cell r="B44" t="str">
            <v>N/A</v>
          </cell>
          <cell r="C44" t="str">
            <v>N/A</v>
          </cell>
          <cell r="D44">
            <v>-1.2990521569832751E-4</v>
          </cell>
        </row>
        <row r="45">
          <cell r="B45" t="str">
            <v>N/A</v>
          </cell>
          <cell r="C45" t="str">
            <v>N/A</v>
          </cell>
          <cell r="D45">
            <v>5.6936315722378597E-3</v>
          </cell>
        </row>
        <row r="46">
          <cell r="B46" t="str">
            <v>N/A</v>
          </cell>
          <cell r="C46" t="str">
            <v>N/A</v>
          </cell>
          <cell r="D46">
            <v>2.2676892992983672E-3</v>
          </cell>
        </row>
        <row r="47">
          <cell r="B47" t="str">
            <v>N/A</v>
          </cell>
          <cell r="C47" t="str">
            <v>N/A</v>
          </cell>
          <cell r="D47">
            <v>2.2070813777890909E-3</v>
          </cell>
        </row>
        <row r="48">
          <cell r="B48" t="str">
            <v>N/A</v>
          </cell>
          <cell r="C48" t="str">
            <v>N/A</v>
          </cell>
          <cell r="D48">
            <v>2.8961308041332129E-3</v>
          </cell>
        </row>
        <row r="49">
          <cell r="B49" t="str">
            <v>N/A</v>
          </cell>
          <cell r="C49" t="str">
            <v>N/A</v>
          </cell>
          <cell r="D49">
            <v>1.436554086625503E-3</v>
          </cell>
        </row>
      </sheetData>
      <sheetData sheetId="66">
        <row r="2">
          <cell r="B2">
            <v>85.379834749722207</v>
          </cell>
          <cell r="C2">
            <v>7.9479534623541634E-5</v>
          </cell>
          <cell r="D2">
            <v>1.495988732799739E-3</v>
          </cell>
        </row>
        <row r="3">
          <cell r="B3" t="str">
            <v>N/A</v>
          </cell>
          <cell r="C3" t="str">
            <v>N/A</v>
          </cell>
          <cell r="D3">
            <v>8.759891716325867E-4</v>
          </cell>
        </row>
        <row r="4">
          <cell r="B4" t="str">
            <v>N/A</v>
          </cell>
          <cell r="C4" t="str">
            <v>N/A</v>
          </cell>
          <cell r="D4">
            <v>1.271324211934402E-3</v>
          </cell>
        </row>
        <row r="5">
          <cell r="B5">
            <v>80.357502261388902</v>
          </cell>
          <cell r="C5">
            <v>4.5994688684520788E-5</v>
          </cell>
          <cell r="D5">
            <v>1.4046954501945319E-3</v>
          </cell>
        </row>
        <row r="6">
          <cell r="B6">
            <v>76.339721210361105</v>
          </cell>
          <cell r="C6">
            <v>8.2032439735358386E-5</v>
          </cell>
          <cell r="D6">
            <v>1.588467732630693E-3</v>
          </cell>
        </row>
        <row r="7">
          <cell r="B7">
            <v>67.798858856138907</v>
          </cell>
          <cell r="C7">
            <v>8.492090020062912E-5</v>
          </cell>
          <cell r="D7">
            <v>1.3466767284792331E-3</v>
          </cell>
        </row>
        <row r="8">
          <cell r="B8">
            <v>85.379834749722207</v>
          </cell>
          <cell r="C8">
            <v>8.8508414412465105E-5</v>
          </cell>
          <cell r="D8">
            <v>7.9523978089808035E-4</v>
          </cell>
        </row>
        <row r="9">
          <cell r="B9">
            <v>41.695572210000002</v>
          </cell>
          <cell r="C9">
            <v>4.8231075675730113E-5</v>
          </cell>
          <cell r="D9">
            <v>1.509031172943604E-3</v>
          </cell>
        </row>
        <row r="10">
          <cell r="B10" t="str">
            <v>N/A</v>
          </cell>
          <cell r="C10" t="str">
            <v>N/A</v>
          </cell>
          <cell r="D10">
            <v>1.2251612701873931E-3</v>
          </cell>
        </row>
        <row r="11">
          <cell r="B11" t="str">
            <v>N/A</v>
          </cell>
          <cell r="C11" t="str">
            <v>N/A</v>
          </cell>
          <cell r="D11">
            <v>1.224517013762795E-3</v>
          </cell>
        </row>
        <row r="12">
          <cell r="B12">
            <v>80.357502261388902</v>
          </cell>
          <cell r="C12">
            <v>7.7836875378533622E-5</v>
          </cell>
          <cell r="D12">
            <v>1.2654233451406759E-3</v>
          </cell>
        </row>
        <row r="13">
          <cell r="B13" t="str">
            <v>N/A</v>
          </cell>
          <cell r="C13" t="str">
            <v>N/A</v>
          </cell>
          <cell r="D13">
            <v>1.442975231997209E-3</v>
          </cell>
        </row>
        <row r="14">
          <cell r="B14">
            <v>23.621850559083299</v>
          </cell>
          <cell r="C14">
            <v>1.006764191739262E-4</v>
          </cell>
          <cell r="D14">
            <v>2.450785428700301E-3</v>
          </cell>
        </row>
        <row r="15">
          <cell r="B15">
            <v>67.798858856138907</v>
          </cell>
          <cell r="C15">
            <v>8.0132725519132359E-5</v>
          </cell>
          <cell r="D15">
            <v>1.374586187349567E-3</v>
          </cell>
        </row>
        <row r="16">
          <cell r="B16">
            <v>48.731937778138899</v>
          </cell>
          <cell r="C16">
            <v>7.7781788259743468E-5</v>
          </cell>
          <cell r="D16">
            <v>1.8527016723114309E-3</v>
          </cell>
        </row>
        <row r="17">
          <cell r="B17">
            <v>72.830817332750001</v>
          </cell>
          <cell r="C17">
            <v>7.7636852933256033E-5</v>
          </cell>
          <cell r="D17">
            <v>2.0313561931591582E-3</v>
          </cell>
        </row>
        <row r="18">
          <cell r="B18" t="str">
            <v>N/A</v>
          </cell>
          <cell r="C18" t="str">
            <v>N/A</v>
          </cell>
          <cell r="D18">
            <v>1.072868245169274E-3</v>
          </cell>
        </row>
        <row r="19">
          <cell r="B19" t="str">
            <v>N/A</v>
          </cell>
          <cell r="C19" t="str">
            <v>N/A</v>
          </cell>
          <cell r="D19">
            <v>1.343746659529777E-3</v>
          </cell>
        </row>
        <row r="20">
          <cell r="B20">
            <v>87.885239816027806</v>
          </cell>
          <cell r="C20">
            <v>8.8730468956572006E-5</v>
          </cell>
          <cell r="D20">
            <v>9.9968811150187445E-4</v>
          </cell>
        </row>
        <row r="21">
          <cell r="B21">
            <v>71.822852933444395</v>
          </cell>
          <cell r="C21">
            <v>8.6851368987322981E-5</v>
          </cell>
          <cell r="D21">
            <v>1.692259772957865E-3</v>
          </cell>
        </row>
        <row r="22">
          <cell r="B22" t="str">
            <v>N/A</v>
          </cell>
          <cell r="C22" t="str">
            <v>N/A</v>
          </cell>
          <cell r="D22">
            <v>1.5587788016964679E-3</v>
          </cell>
        </row>
        <row r="23">
          <cell r="B23" t="str">
            <v>N/A</v>
          </cell>
          <cell r="C23" t="str">
            <v>N/A</v>
          </cell>
          <cell r="D23">
            <v>1.0655911635129439E-3</v>
          </cell>
        </row>
        <row r="24">
          <cell r="B24" t="str">
            <v>N/A</v>
          </cell>
          <cell r="C24" t="str">
            <v>N/A</v>
          </cell>
          <cell r="D24">
            <v>1.199953286379071E-3</v>
          </cell>
        </row>
        <row r="25">
          <cell r="B25" t="str">
            <v>N/A</v>
          </cell>
          <cell r="C25" t="str">
            <v>N/A</v>
          </cell>
          <cell r="D25">
            <v>1.1965683306841631E-3</v>
          </cell>
        </row>
        <row r="26">
          <cell r="B26">
            <v>75.336999688611101</v>
          </cell>
          <cell r="C26">
            <v>8.3401161313779754E-5</v>
          </cell>
          <cell r="D26">
            <v>1.551687217456837E-3</v>
          </cell>
        </row>
        <row r="27">
          <cell r="B27">
            <v>38.191428286111098</v>
          </cell>
          <cell r="C27">
            <v>8.5938562152166454E-5</v>
          </cell>
          <cell r="D27">
            <v>2.3949120536000418E-3</v>
          </cell>
        </row>
        <row r="28">
          <cell r="B28" t="str">
            <v>N/A</v>
          </cell>
          <cell r="C28" t="str">
            <v>N/A</v>
          </cell>
          <cell r="D28">
            <v>1.3628771890302721E-3</v>
          </cell>
        </row>
        <row r="29">
          <cell r="B29">
            <v>62.7843893817778</v>
          </cell>
          <cell r="C29">
            <v>7.4301577332587423E-5</v>
          </cell>
          <cell r="D29">
            <v>1.673981086940368E-3</v>
          </cell>
        </row>
        <row r="30">
          <cell r="B30">
            <v>91.399634976749994</v>
          </cell>
          <cell r="C30">
            <v>8.7881408258647111E-5</v>
          </cell>
          <cell r="D30">
            <v>1.346990944829109E-3</v>
          </cell>
        </row>
        <row r="31">
          <cell r="B31">
            <v>95.9499758936944</v>
          </cell>
          <cell r="C31">
            <v>9.3652351782082309E-5</v>
          </cell>
          <cell r="D31">
            <v>1.4831585925837759E-3</v>
          </cell>
        </row>
        <row r="32">
          <cell r="B32">
            <v>94.438384364472199</v>
          </cell>
          <cell r="C32">
            <v>7.6937955424258073E-5</v>
          </cell>
          <cell r="D32">
            <v>8.1747883340300758E-4</v>
          </cell>
        </row>
        <row r="33">
          <cell r="B33">
            <v>83.879519986250003</v>
          </cell>
          <cell r="C33">
            <v>8.2152439152597352E-5</v>
          </cell>
          <cell r="D33">
            <v>1.326887052866983E-3</v>
          </cell>
        </row>
        <row r="34">
          <cell r="B34">
            <v>121.058568923417</v>
          </cell>
          <cell r="C34">
            <v>1.009984656427037E-4</v>
          </cell>
          <cell r="D34">
            <v>1.4796958617696459E-3</v>
          </cell>
        </row>
        <row r="35">
          <cell r="B35">
            <v>96.454085004111107</v>
          </cell>
          <cell r="C35">
            <v>8.2173040726337939E-5</v>
          </cell>
          <cell r="D35">
            <v>8.2818559615201333E-4</v>
          </cell>
        </row>
        <row r="36">
          <cell r="B36">
            <v>93.411101115138905</v>
          </cell>
          <cell r="C36">
            <v>8.4104743112477836E-5</v>
          </cell>
          <cell r="D36">
            <v>1.2263165509951389E-3</v>
          </cell>
        </row>
        <row r="37">
          <cell r="B37">
            <v>79.351603737861097</v>
          </cell>
          <cell r="C37">
            <v>8.7438361191357976E-5</v>
          </cell>
          <cell r="D37">
            <v>1.329740168037446E-3</v>
          </cell>
        </row>
        <row r="38">
          <cell r="B38">
            <v>68.301006380527795</v>
          </cell>
          <cell r="C38">
            <v>8.6901047191969462E-5</v>
          </cell>
          <cell r="D38">
            <v>1.599765216093376E-3</v>
          </cell>
        </row>
        <row r="39">
          <cell r="B39">
            <v>64.786788941388906</v>
          </cell>
          <cell r="C39">
            <v>8.5374884966091062E-5</v>
          </cell>
          <cell r="D39">
            <v>1.5832457862504611E-3</v>
          </cell>
        </row>
        <row r="40">
          <cell r="B40">
            <v>90.394635928694399</v>
          </cell>
          <cell r="C40">
            <v>7.8377535519078421E-5</v>
          </cell>
          <cell r="D40">
            <v>1.4660077480421799E-3</v>
          </cell>
        </row>
        <row r="41">
          <cell r="B41">
            <v>78.848994622888895</v>
          </cell>
          <cell r="C41">
            <v>8.2116359245892987E-5</v>
          </cell>
          <cell r="D41">
            <v>1.4893178163239091E-3</v>
          </cell>
        </row>
        <row r="42">
          <cell r="B42">
            <v>95.445889038888893</v>
          </cell>
          <cell r="C42">
            <v>7.41343828355362E-5</v>
          </cell>
          <cell r="D42">
            <v>1.112503848407212E-3</v>
          </cell>
        </row>
        <row r="43">
          <cell r="B43">
            <v>66.794186947472198</v>
          </cell>
          <cell r="C43">
            <v>8.9752320725003051E-5</v>
          </cell>
          <cell r="D43">
            <v>1.8004962318267841E-3</v>
          </cell>
        </row>
        <row r="44">
          <cell r="B44" t="str">
            <v>N/A</v>
          </cell>
          <cell r="C44" t="str">
            <v>N/A</v>
          </cell>
          <cell r="D44">
            <v>-1.3467903966365251E-4</v>
          </cell>
        </row>
        <row r="45">
          <cell r="B45">
            <v>96.454085004111107</v>
          </cell>
          <cell r="C45">
            <v>9.4888660429479053E-5</v>
          </cell>
          <cell r="D45">
            <v>1.3436479633983269E-3</v>
          </cell>
        </row>
        <row r="46">
          <cell r="B46">
            <v>71.319387027916704</v>
          </cell>
          <cell r="C46">
            <v>7.7110713481803815E-5</v>
          </cell>
          <cell r="D46">
            <v>1.3774794700592971E-3</v>
          </cell>
        </row>
        <row r="47">
          <cell r="B47">
            <v>61.782935453166701</v>
          </cell>
          <cell r="C47">
            <v>9.0822486428396578E-5</v>
          </cell>
          <cell r="D47">
            <v>1.4099754851190031E-3</v>
          </cell>
        </row>
        <row r="48">
          <cell r="B48">
            <v>78.346300098888904</v>
          </cell>
          <cell r="C48">
            <v>7.7084234211096382E-5</v>
          </cell>
          <cell r="D48">
            <v>9.8781900956013916E-4</v>
          </cell>
        </row>
        <row r="49">
          <cell r="B49">
            <v>69.809500965916698</v>
          </cell>
          <cell r="C49">
            <v>7.6975063257925117E-5</v>
          </cell>
          <cell r="D49">
            <v>1.579051406751054E-3</v>
          </cell>
        </row>
      </sheetData>
      <sheetData sheetId="67">
        <row r="2">
          <cell r="B2" t="str">
            <v>N/A</v>
          </cell>
          <cell r="C2" t="str">
            <v>N/A</v>
          </cell>
          <cell r="D2">
            <v>1.0953463916605569E-3</v>
          </cell>
        </row>
        <row r="3">
          <cell r="B3">
            <v>110.516422389306</v>
          </cell>
          <cell r="C3">
            <v>7.3529767554143487E-5</v>
          </cell>
          <cell r="D3">
            <v>1.625935959955051E-3</v>
          </cell>
        </row>
        <row r="4">
          <cell r="B4">
            <v>162.743182739861</v>
          </cell>
          <cell r="C4">
            <v>9.8208732235015127E-5</v>
          </cell>
          <cell r="D4">
            <v>9.3956880859912613E-4</v>
          </cell>
        </row>
        <row r="5">
          <cell r="B5">
            <v>84.381820188333293</v>
          </cell>
          <cell r="C5">
            <v>9.3294014621367083E-5</v>
          </cell>
          <cell r="D5">
            <v>1.30378043886694E-3</v>
          </cell>
        </row>
        <row r="6">
          <cell r="B6">
            <v>116.541192610111</v>
          </cell>
          <cell r="C6">
            <v>8.059725606290081E-5</v>
          </cell>
          <cell r="D6">
            <v>9.3602342234690866E-4</v>
          </cell>
        </row>
        <row r="7">
          <cell r="B7" t="str">
            <v>N/A</v>
          </cell>
          <cell r="C7" t="str">
            <v>N/A</v>
          </cell>
          <cell r="D7">
            <v>8.3785472950755307E-4</v>
          </cell>
        </row>
        <row r="8">
          <cell r="B8">
            <v>93.916827313166706</v>
          </cell>
          <cell r="C8">
            <v>7.758618657075071E-5</v>
          </cell>
          <cell r="D8">
            <v>1.2586146827345251E-3</v>
          </cell>
        </row>
        <row r="9">
          <cell r="B9" t="str">
            <v>N/A</v>
          </cell>
          <cell r="C9" t="str">
            <v>N/A</v>
          </cell>
          <cell r="D9">
            <v>1.079995346479978E-3</v>
          </cell>
        </row>
        <row r="10">
          <cell r="B10">
            <v>47.221917056166703</v>
          </cell>
          <cell r="C10">
            <v>8.2528194865310974E-5</v>
          </cell>
          <cell r="D10">
            <v>1.4067038763651159E-3</v>
          </cell>
        </row>
        <row r="11">
          <cell r="B11">
            <v>70.818085068861095</v>
          </cell>
          <cell r="C11">
            <v>7.0958880135337218E-5</v>
          </cell>
          <cell r="D11">
            <v>1.587999589270272E-3</v>
          </cell>
        </row>
        <row r="12">
          <cell r="B12">
            <v>134.621997371611</v>
          </cell>
          <cell r="C12">
            <v>6.9504225926441594E-5</v>
          </cell>
          <cell r="D12">
            <v>7.4153444821701566E-4</v>
          </cell>
        </row>
        <row r="13">
          <cell r="B13">
            <v>51.739240758222202</v>
          </cell>
          <cell r="C13">
            <v>7.8530567015395379E-5</v>
          </cell>
          <cell r="D13">
            <v>2.0648132638818959E-3</v>
          </cell>
        </row>
        <row r="14">
          <cell r="B14">
            <v>142.158982134833</v>
          </cell>
          <cell r="C14">
            <v>7.0628530155653104E-5</v>
          </cell>
          <cell r="D14">
            <v>7.8459050144647586E-4</v>
          </cell>
        </row>
        <row r="15">
          <cell r="B15">
            <v>141.156385295722</v>
          </cell>
          <cell r="C15">
            <v>8.8992099232476244E-5</v>
          </cell>
          <cell r="D15">
            <v>9.0828420304504614E-4</v>
          </cell>
        </row>
        <row r="16">
          <cell r="B16">
            <v>94.944311051750006</v>
          </cell>
          <cell r="C16">
            <v>8.056689391191129E-5</v>
          </cell>
          <cell r="D16">
            <v>1.01841075673661E-3</v>
          </cell>
        </row>
        <row r="17">
          <cell r="B17">
            <v>88.890443043472203</v>
          </cell>
          <cell r="C17">
            <v>8.921941002534518E-5</v>
          </cell>
          <cell r="D17">
            <v>1.504435365035438E-3</v>
          </cell>
        </row>
        <row r="18">
          <cell r="B18">
            <v>126.081244636611</v>
          </cell>
          <cell r="C18">
            <v>8.291261316789147E-5</v>
          </cell>
          <cell r="D18">
            <v>1.1699042195494661E-3</v>
          </cell>
        </row>
        <row r="19">
          <cell r="B19">
            <v>49.737296685750003</v>
          </cell>
          <cell r="C19">
            <v>8.3899723057857462E-5</v>
          </cell>
          <cell r="D19">
            <v>1.6731549735513719E-3</v>
          </cell>
        </row>
        <row r="20">
          <cell r="B20">
            <v>79.353497932388905</v>
          </cell>
          <cell r="C20">
            <v>9.098150014107973E-5</v>
          </cell>
          <cell r="D20">
            <v>1.3654515494976279E-3</v>
          </cell>
        </row>
        <row r="21">
          <cell r="B21" t="str">
            <v>N/A</v>
          </cell>
          <cell r="C21" t="str">
            <v>N/A</v>
          </cell>
          <cell r="D21">
            <v>1.343483711182433E-3</v>
          </cell>
        </row>
        <row r="22">
          <cell r="B22" t="str">
            <v>N/A</v>
          </cell>
          <cell r="C22" t="str">
            <v>N/A</v>
          </cell>
          <cell r="D22">
            <v>7.9509180314744855E-4</v>
          </cell>
        </row>
        <row r="23">
          <cell r="B23">
            <v>113.525297507806</v>
          </cell>
          <cell r="C23">
            <v>8.8146734749108539E-5</v>
          </cell>
          <cell r="D23">
            <v>1.148254556723206E-3</v>
          </cell>
        </row>
        <row r="24">
          <cell r="B24">
            <v>89.392618156500006</v>
          </cell>
          <cell r="C24">
            <v>1.093155893132403E-4</v>
          </cell>
          <cell r="D24">
            <v>1.0582618889985651E-3</v>
          </cell>
        </row>
        <row r="25">
          <cell r="B25">
            <v>98.466754139027799</v>
          </cell>
          <cell r="C25">
            <v>7.5478351654318483E-5</v>
          </cell>
          <cell r="D25">
            <v>1.149875101675893E-3</v>
          </cell>
        </row>
        <row r="26">
          <cell r="B26" t="str">
            <v>N/A</v>
          </cell>
          <cell r="C26" t="str">
            <v>N/A</v>
          </cell>
          <cell r="D26">
            <v>1.0200005398359831E-3</v>
          </cell>
        </row>
        <row r="27">
          <cell r="B27">
            <v>57.259055909138901</v>
          </cell>
          <cell r="C27">
            <v>8.1858872417601419E-5</v>
          </cell>
          <cell r="D27">
            <v>1.6716343724312471E-3</v>
          </cell>
        </row>
        <row r="28">
          <cell r="B28">
            <v>99.969007647249995</v>
          </cell>
          <cell r="C28">
            <v>8.1896171981379662E-5</v>
          </cell>
          <cell r="D28">
            <v>8.0685914506603844E-4</v>
          </cell>
        </row>
        <row r="29">
          <cell r="B29" t="str">
            <v>N/A</v>
          </cell>
          <cell r="C29" t="str">
            <v>N/A</v>
          </cell>
          <cell r="D29">
            <v>1.3726553478281369E-3</v>
          </cell>
        </row>
        <row r="30">
          <cell r="B30" t="str">
            <v>N/A</v>
          </cell>
          <cell r="C30" t="str">
            <v>N/A</v>
          </cell>
          <cell r="D30">
            <v>1.5703795871306559E-3</v>
          </cell>
        </row>
        <row r="31">
          <cell r="B31" t="str">
            <v>N/A</v>
          </cell>
          <cell r="C31" t="str">
            <v>N/A</v>
          </cell>
          <cell r="D31">
            <v>5.4560603108233519E-4</v>
          </cell>
        </row>
        <row r="32">
          <cell r="B32">
            <v>106.501503740972</v>
          </cell>
          <cell r="C32">
            <v>6.091538986217671E-5</v>
          </cell>
          <cell r="D32">
            <v>7.9522697391964014E-4</v>
          </cell>
        </row>
        <row r="33">
          <cell r="B33" t="str">
            <v>N/A</v>
          </cell>
          <cell r="C33" t="str">
            <v>N/A</v>
          </cell>
          <cell r="D33">
            <v>1.373072698724185E-3</v>
          </cell>
        </row>
        <row r="34">
          <cell r="B34" t="str">
            <v>N/A</v>
          </cell>
          <cell r="C34" t="str">
            <v>N/A</v>
          </cell>
          <cell r="D34">
            <v>2.3213955631274409E-3</v>
          </cell>
        </row>
        <row r="35">
          <cell r="B35">
            <v>157.719160506972</v>
          </cell>
          <cell r="C35">
            <v>9.3629458918049118E-5</v>
          </cell>
          <cell r="D35">
            <v>1.042008601830216E-3</v>
          </cell>
        </row>
        <row r="36">
          <cell r="B36" t="str">
            <v>N/A</v>
          </cell>
          <cell r="C36" t="str">
            <v>N/A</v>
          </cell>
          <cell r="D36">
            <v>6.7259886201904246E-4</v>
          </cell>
        </row>
        <row r="37">
          <cell r="B37" t="str">
            <v>N/A</v>
          </cell>
          <cell r="C37" t="str">
            <v>N/A</v>
          </cell>
          <cell r="D37">
            <v>7.9548787513148149E-4</v>
          </cell>
        </row>
        <row r="38">
          <cell r="B38" t="str">
            <v>N/A</v>
          </cell>
          <cell r="C38" t="str">
            <v>N/A</v>
          </cell>
          <cell r="D38">
            <v>1.2314866606689481E-3</v>
          </cell>
        </row>
        <row r="39">
          <cell r="B39">
            <v>127.08693675263901</v>
          </cell>
          <cell r="C39">
            <v>9.6847417275306488E-5</v>
          </cell>
          <cell r="D39">
            <v>1.043727075827376E-3</v>
          </cell>
        </row>
        <row r="40">
          <cell r="B40">
            <v>72.328483057611095</v>
          </cell>
          <cell r="C40">
            <v>8.8918045304814782E-5</v>
          </cell>
          <cell r="D40">
            <v>1.432690761499563E-3</v>
          </cell>
        </row>
        <row r="41">
          <cell r="B41">
            <v>116.541192610111</v>
          </cell>
          <cell r="C41">
            <v>1.0235562167909659E-4</v>
          </cell>
          <cell r="D41">
            <v>1.3692591829086709E-3</v>
          </cell>
        </row>
        <row r="42">
          <cell r="B42">
            <v>121.562920067722</v>
          </cell>
          <cell r="C42">
            <v>5.6391039437580652E-5</v>
          </cell>
          <cell r="D42">
            <v>7.3820368741229223E-4</v>
          </cell>
        </row>
        <row r="43">
          <cell r="B43">
            <v>89.894519796249995</v>
          </cell>
          <cell r="C43">
            <v>4.9112950114125281E-5</v>
          </cell>
          <cell r="D43">
            <v>2.484554482777135E-3</v>
          </cell>
        </row>
        <row r="44">
          <cell r="B44" t="str">
            <v>N/A</v>
          </cell>
          <cell r="C44" t="str">
            <v>N/A</v>
          </cell>
          <cell r="D44">
            <v>-2.148303249961075E-4</v>
          </cell>
        </row>
        <row r="45">
          <cell r="B45" t="str">
            <v>N/A</v>
          </cell>
          <cell r="C45" t="str">
            <v>N/A</v>
          </cell>
          <cell r="D45">
            <v>6.887831045691295E-4</v>
          </cell>
        </row>
        <row r="46">
          <cell r="B46">
            <v>89.894519796249995</v>
          </cell>
          <cell r="C46">
            <v>6.416007474846032E-5</v>
          </cell>
          <cell r="D46">
            <v>9.4063374606927002E-4</v>
          </cell>
        </row>
        <row r="47">
          <cell r="B47">
            <v>115.535110951861</v>
          </cell>
          <cell r="C47">
            <v>8.7201164786280779E-5</v>
          </cell>
          <cell r="D47">
            <v>7.2940479723588626E-4</v>
          </cell>
        </row>
        <row r="48">
          <cell r="B48" t="str">
            <v>N/A</v>
          </cell>
          <cell r="C48" t="str">
            <v>N/A</v>
          </cell>
          <cell r="D48">
            <v>9.5290947871560822E-4</v>
          </cell>
        </row>
        <row r="49">
          <cell r="B49">
            <v>63.286431475722203</v>
          </cell>
          <cell r="C49">
            <v>1.1244097502720541E-4</v>
          </cell>
          <cell r="D49">
            <v>1.7554944139069821E-3</v>
          </cell>
        </row>
      </sheetData>
      <sheetData sheetId="68">
        <row r="2">
          <cell r="B2" t="str">
            <v>N/A</v>
          </cell>
          <cell r="C2" t="str">
            <v>N/A</v>
          </cell>
          <cell r="D2">
            <v>2.199817664242488E-3</v>
          </cell>
        </row>
        <row r="3">
          <cell r="B3" t="str">
            <v>N/A</v>
          </cell>
          <cell r="C3" t="str">
            <v>N/A</v>
          </cell>
          <cell r="D3">
            <v>1.453430858388776E-3</v>
          </cell>
        </row>
        <row r="4">
          <cell r="B4" t="str">
            <v>N/A</v>
          </cell>
          <cell r="C4" t="str">
            <v>N/A</v>
          </cell>
          <cell r="D4">
            <v>1.5600228379234189E-3</v>
          </cell>
        </row>
        <row r="5">
          <cell r="B5" t="str">
            <v>N/A</v>
          </cell>
          <cell r="C5" t="str">
            <v>N/A</v>
          </cell>
          <cell r="D5">
            <v>1.1846554724409409E-3</v>
          </cell>
        </row>
        <row r="6">
          <cell r="B6" t="str">
            <v>N/A</v>
          </cell>
          <cell r="C6" t="str">
            <v>N/A</v>
          </cell>
          <cell r="D6">
            <v>2.0630950465101131E-3</v>
          </cell>
        </row>
        <row r="7">
          <cell r="B7" t="str">
            <v>N/A</v>
          </cell>
          <cell r="C7" t="str">
            <v>N/A</v>
          </cell>
          <cell r="D7">
            <v>1.117368315405912E-3</v>
          </cell>
        </row>
        <row r="8">
          <cell r="B8" t="str">
            <v>N/A</v>
          </cell>
          <cell r="C8" t="str">
            <v>N/A</v>
          </cell>
          <cell r="D8">
            <v>9.6026711535149843E-4</v>
          </cell>
        </row>
        <row r="9">
          <cell r="B9" t="str">
            <v>N/A</v>
          </cell>
          <cell r="C9" t="str">
            <v>N/A</v>
          </cell>
          <cell r="D9">
            <v>1.367870620500642E-3</v>
          </cell>
        </row>
        <row r="10">
          <cell r="B10" t="str">
            <v>N/A</v>
          </cell>
          <cell r="C10" t="str">
            <v>N/A</v>
          </cell>
          <cell r="D10">
            <v>1.7790501635671951E-3</v>
          </cell>
        </row>
        <row r="11">
          <cell r="B11">
            <v>140.10119167644399</v>
          </cell>
          <cell r="C11">
            <v>1.2442905755906281E-4</v>
          </cell>
          <cell r="D11">
            <v>2.5560333382862398E-3</v>
          </cell>
        </row>
        <row r="12">
          <cell r="B12" t="str">
            <v>N/A</v>
          </cell>
          <cell r="C12" t="str">
            <v>N/A</v>
          </cell>
          <cell r="D12">
            <v>1.74226280491857E-3</v>
          </cell>
        </row>
        <row r="13">
          <cell r="B13" t="str">
            <v>N/A</v>
          </cell>
          <cell r="C13" t="str">
            <v>N/A</v>
          </cell>
          <cell r="D13">
            <v>1.599483355192468E-3</v>
          </cell>
        </row>
        <row r="14">
          <cell r="B14" t="str">
            <v>N/A</v>
          </cell>
          <cell r="C14" t="str">
            <v>N/A</v>
          </cell>
          <cell r="D14">
            <v>1.5957133520689991E-3</v>
          </cell>
        </row>
        <row r="15">
          <cell r="B15" t="str">
            <v>N/A</v>
          </cell>
          <cell r="C15" t="str">
            <v>N/A</v>
          </cell>
          <cell r="D15">
            <v>1.316850363962828E-3</v>
          </cell>
        </row>
        <row r="16">
          <cell r="B16" t="str">
            <v>N/A</v>
          </cell>
          <cell r="C16" t="str">
            <v>N/A</v>
          </cell>
          <cell r="D16">
            <v>1.828532791808565E-3</v>
          </cell>
        </row>
        <row r="17">
          <cell r="B17" t="str">
            <v>N/A</v>
          </cell>
          <cell r="C17" t="str">
            <v>N/A</v>
          </cell>
          <cell r="D17">
            <v>1.142834758146455E-3</v>
          </cell>
        </row>
        <row r="18">
          <cell r="B18" t="str">
            <v>N/A</v>
          </cell>
          <cell r="C18" t="str">
            <v>N/A</v>
          </cell>
          <cell r="D18">
            <v>1.5426841881648831E-3</v>
          </cell>
        </row>
        <row r="19">
          <cell r="B19" t="str">
            <v>N/A</v>
          </cell>
          <cell r="C19" t="str">
            <v>N/A</v>
          </cell>
          <cell r="D19">
            <v>1.5536209158910201E-3</v>
          </cell>
        </row>
        <row r="20">
          <cell r="B20" t="str">
            <v>N/A</v>
          </cell>
          <cell r="C20" t="str">
            <v>N/A</v>
          </cell>
          <cell r="D20">
            <v>1.0223055560005659E-3</v>
          </cell>
        </row>
        <row r="21">
          <cell r="B21" t="str">
            <v>N/A</v>
          </cell>
          <cell r="C21" t="str">
            <v>N/A</v>
          </cell>
          <cell r="D21">
            <v>1.7552422141905561E-3</v>
          </cell>
        </row>
        <row r="22">
          <cell r="B22" t="str">
            <v>N/A</v>
          </cell>
          <cell r="C22" t="str">
            <v>N/A</v>
          </cell>
          <cell r="D22">
            <v>1.33598884832983E-3</v>
          </cell>
        </row>
        <row r="23">
          <cell r="B23" t="str">
            <v>N/A</v>
          </cell>
          <cell r="C23" t="str">
            <v>N/A</v>
          </cell>
          <cell r="D23">
            <v>1.05809233528668E-3</v>
          </cell>
        </row>
        <row r="24">
          <cell r="B24" t="str">
            <v>N/A</v>
          </cell>
          <cell r="C24" t="str">
            <v>N/A</v>
          </cell>
          <cell r="D24">
            <v>2.0347972399243361E-3</v>
          </cell>
        </row>
        <row r="25">
          <cell r="B25" t="str">
            <v>N/A</v>
          </cell>
          <cell r="C25" t="str">
            <v>N/A</v>
          </cell>
          <cell r="D25">
            <v>1.2545404874890801E-3</v>
          </cell>
        </row>
        <row r="26">
          <cell r="B26" t="str">
            <v>N/A</v>
          </cell>
          <cell r="C26" t="str">
            <v>N/A</v>
          </cell>
          <cell r="D26">
            <v>1.5693018478823101E-3</v>
          </cell>
        </row>
        <row r="27">
          <cell r="B27" t="str">
            <v>N/A</v>
          </cell>
          <cell r="C27" t="str">
            <v>N/A</v>
          </cell>
          <cell r="D27">
            <v>1.2757100047249791E-3</v>
          </cell>
        </row>
        <row r="28">
          <cell r="B28" t="str">
            <v>N/A</v>
          </cell>
          <cell r="C28" t="str">
            <v>N/A</v>
          </cell>
          <cell r="D28">
            <v>1.294746290090116E-3</v>
          </cell>
        </row>
        <row r="29">
          <cell r="B29" t="str">
            <v>N/A</v>
          </cell>
          <cell r="C29" t="str">
            <v>N/A</v>
          </cell>
          <cell r="D29">
            <v>1.14326176522892E-3</v>
          </cell>
        </row>
        <row r="30">
          <cell r="B30" t="str">
            <v>N/A</v>
          </cell>
          <cell r="C30" t="str">
            <v>N/A</v>
          </cell>
          <cell r="D30">
            <v>1.4543829747542449E-3</v>
          </cell>
        </row>
        <row r="31">
          <cell r="B31" t="str">
            <v>N/A</v>
          </cell>
          <cell r="C31" t="str">
            <v>N/A</v>
          </cell>
          <cell r="D31">
            <v>2.1900127750837232E-3</v>
          </cell>
        </row>
        <row r="32">
          <cell r="B32" t="str">
            <v>N/A</v>
          </cell>
          <cell r="C32" t="str">
            <v>N/A</v>
          </cell>
          <cell r="D32">
            <v>1.0003926324639279E-3</v>
          </cell>
        </row>
        <row r="33">
          <cell r="B33" t="str">
            <v>N/A</v>
          </cell>
          <cell r="C33" t="str">
            <v>N/A</v>
          </cell>
          <cell r="D33">
            <v>7.9054522445768077E-4</v>
          </cell>
        </row>
        <row r="34">
          <cell r="B34" t="str">
            <v>N/A</v>
          </cell>
          <cell r="C34" t="str">
            <v>N/A</v>
          </cell>
          <cell r="D34">
            <v>1.452936171955496E-3</v>
          </cell>
        </row>
        <row r="35">
          <cell r="B35" t="str">
            <v>N/A</v>
          </cell>
          <cell r="C35" t="str">
            <v>N/A</v>
          </cell>
          <cell r="D35">
            <v>1.2694868167209691E-3</v>
          </cell>
        </row>
        <row r="36">
          <cell r="B36" t="str">
            <v>N/A</v>
          </cell>
          <cell r="C36" t="str">
            <v>N/A</v>
          </cell>
          <cell r="D36">
            <v>1.0315768078913859E-3</v>
          </cell>
        </row>
        <row r="37">
          <cell r="B37" t="str">
            <v>N/A</v>
          </cell>
          <cell r="C37" t="str">
            <v>N/A</v>
          </cell>
          <cell r="D37">
            <v>1.222406611111772E-3</v>
          </cell>
        </row>
        <row r="38">
          <cell r="B38" t="str">
            <v>N/A</v>
          </cell>
          <cell r="C38" t="str">
            <v>N/A</v>
          </cell>
          <cell r="D38">
            <v>1.0576912727966899E-3</v>
          </cell>
        </row>
        <row r="39">
          <cell r="B39" t="str">
            <v>N/A</v>
          </cell>
          <cell r="C39" t="str">
            <v>N/A</v>
          </cell>
          <cell r="D39">
            <v>1.567812387623856E-3</v>
          </cell>
        </row>
        <row r="40">
          <cell r="B40" t="str">
            <v>N/A</v>
          </cell>
          <cell r="C40" t="str">
            <v>N/A</v>
          </cell>
          <cell r="D40">
            <v>1.5482153513066939E-3</v>
          </cell>
        </row>
        <row r="41">
          <cell r="B41" t="str">
            <v>N/A</v>
          </cell>
          <cell r="C41" t="str">
            <v>N/A</v>
          </cell>
          <cell r="D41">
            <v>1.116698741853716E-3</v>
          </cell>
        </row>
        <row r="42">
          <cell r="B42" t="str">
            <v>N/A</v>
          </cell>
          <cell r="C42" t="str">
            <v>N/A</v>
          </cell>
          <cell r="D42">
            <v>7.651981873738027E-4</v>
          </cell>
        </row>
        <row r="43">
          <cell r="B43" t="str">
            <v>N/A</v>
          </cell>
          <cell r="C43" t="str">
            <v>N/A</v>
          </cell>
          <cell r="D43">
            <v>1.323500599667092E-3</v>
          </cell>
        </row>
        <row r="44">
          <cell r="B44" t="str">
            <v>N/A</v>
          </cell>
          <cell r="C44" t="str">
            <v>N/A</v>
          </cell>
          <cell r="D44">
            <v>6.3376512259897622E-4</v>
          </cell>
        </row>
        <row r="45">
          <cell r="B45" t="str">
            <v>N/A</v>
          </cell>
          <cell r="C45" t="str">
            <v>N/A</v>
          </cell>
          <cell r="D45">
            <v>8.167547167684863E-4</v>
          </cell>
        </row>
        <row r="46">
          <cell r="B46" t="str">
            <v>N/A</v>
          </cell>
          <cell r="C46" t="str">
            <v>N/A</v>
          </cell>
          <cell r="D46">
            <v>1.7565964710015531E-3</v>
          </cell>
        </row>
        <row r="47">
          <cell r="B47" t="str">
            <v>N/A</v>
          </cell>
          <cell r="C47" t="str">
            <v>N/A</v>
          </cell>
          <cell r="D47">
            <v>1.0430664900435271E-3</v>
          </cell>
        </row>
        <row r="48">
          <cell r="B48" t="str">
            <v>N/A</v>
          </cell>
          <cell r="C48" t="str">
            <v>N/A</v>
          </cell>
          <cell r="D48">
            <v>2.356857725314966E-3</v>
          </cell>
        </row>
        <row r="49">
          <cell r="B49" t="str">
            <v>N/A</v>
          </cell>
          <cell r="C49" t="str">
            <v>N/A</v>
          </cell>
          <cell r="D49">
            <v>1.3073005456144019E-3</v>
          </cell>
        </row>
      </sheetData>
      <sheetData sheetId="69">
        <row r="2">
          <cell r="B2">
            <v>101.461731895528</v>
          </cell>
          <cell r="C2">
            <v>1.10887105678765E-4</v>
          </cell>
          <cell r="D2">
            <v>1.5573791023305501E-3</v>
          </cell>
        </row>
        <row r="3">
          <cell r="B3">
            <v>146.657312306694</v>
          </cell>
          <cell r="C3">
            <v>1.0008628081128481E-4</v>
          </cell>
          <cell r="D3">
            <v>1.557624137849476E-3</v>
          </cell>
        </row>
        <row r="4">
          <cell r="B4">
            <v>111.49979153525</v>
          </cell>
          <cell r="C4">
            <v>1.110237300061035E-4</v>
          </cell>
          <cell r="D4">
            <v>2.2957427855117411E-3</v>
          </cell>
        </row>
        <row r="5">
          <cell r="B5" t="str">
            <v>N/A</v>
          </cell>
          <cell r="C5" t="str">
            <v>N/A</v>
          </cell>
          <cell r="D5">
            <v>1.3172114183779191E-3</v>
          </cell>
        </row>
        <row r="6">
          <cell r="B6">
            <v>96.447396195472194</v>
          </cell>
          <cell r="C6">
            <v>8.9954329805226897E-5</v>
          </cell>
          <cell r="D6">
            <v>1.7838944028239719E-3</v>
          </cell>
        </row>
        <row r="7">
          <cell r="B7" t="str">
            <v>N/A</v>
          </cell>
          <cell r="C7" t="str">
            <v>N/A</v>
          </cell>
          <cell r="D7">
            <v>1.463262731891701E-3</v>
          </cell>
        </row>
        <row r="8">
          <cell r="B8">
            <v>165.59391609455599</v>
          </cell>
          <cell r="C8">
            <v>6.3922231197207377E-5</v>
          </cell>
          <cell r="D8">
            <v>1.3628833404162679E-3</v>
          </cell>
        </row>
        <row r="9">
          <cell r="B9" t="str">
            <v>N/A</v>
          </cell>
          <cell r="C9" t="str">
            <v>N/A</v>
          </cell>
          <cell r="D9">
            <v>6.5894305188695897E-4</v>
          </cell>
        </row>
        <row r="10">
          <cell r="B10">
            <v>111.49979153525</v>
          </cell>
          <cell r="C10">
            <v>1.193463716844226E-4</v>
          </cell>
          <cell r="D10">
            <v>1.79605439862543E-3</v>
          </cell>
        </row>
        <row r="11">
          <cell r="B11">
            <v>106.987911998</v>
          </cell>
          <cell r="C11">
            <v>9.7785518463559072E-5</v>
          </cell>
          <cell r="D11">
            <v>1.356813124263634E-3</v>
          </cell>
        </row>
        <row r="12">
          <cell r="B12">
            <v>115.52032339555601</v>
          </cell>
          <cell r="C12">
            <v>5.7797729540077812E-5</v>
          </cell>
          <cell r="D12">
            <v>1.33543583391192E-3</v>
          </cell>
        </row>
        <row r="13">
          <cell r="B13" t="str">
            <v>N/A</v>
          </cell>
          <cell r="C13" t="str">
            <v>N/A</v>
          </cell>
          <cell r="D13">
            <v>2.011439575074801E-3</v>
          </cell>
        </row>
        <row r="14">
          <cell r="B14">
            <v>83.387903314888902</v>
          </cell>
          <cell r="C14">
            <v>4.5840240168308128E-5</v>
          </cell>
          <cell r="D14">
            <v>1.2596011815084109E-3</v>
          </cell>
        </row>
        <row r="15">
          <cell r="B15" t="str">
            <v>N/A</v>
          </cell>
          <cell r="C15" t="str">
            <v>N/A</v>
          </cell>
          <cell r="D15">
            <v>1.5108554560555379E-3</v>
          </cell>
        </row>
        <row r="16">
          <cell r="B16">
            <v>105.48018621188901</v>
          </cell>
          <cell r="C16">
            <v>9.9817519863303376E-5</v>
          </cell>
          <cell r="D16">
            <v>1.0378144825826819E-3</v>
          </cell>
        </row>
        <row r="17">
          <cell r="B17">
            <v>101.461731895528</v>
          </cell>
          <cell r="C17">
            <v>9.3629038348970491E-5</v>
          </cell>
          <cell r="D17">
            <v>9.5814486860858867E-4</v>
          </cell>
        </row>
        <row r="18">
          <cell r="B18">
            <v>96.948146647833298</v>
          </cell>
          <cell r="C18">
            <v>1.025115200162278E-4</v>
          </cell>
          <cell r="D18">
            <v>1.9324666961750231E-3</v>
          </cell>
        </row>
        <row r="19">
          <cell r="B19">
            <v>105.48018621188901</v>
          </cell>
          <cell r="C19">
            <v>1.006534347665406E-4</v>
          </cell>
          <cell r="D19">
            <v>2.4679760210033468E-3</v>
          </cell>
        </row>
        <row r="20">
          <cell r="B20">
            <v>146.657312306694</v>
          </cell>
          <cell r="C20">
            <v>7.6098308759422925E-5</v>
          </cell>
          <cell r="D20">
            <v>8.5373362001200763E-4</v>
          </cell>
        </row>
        <row r="21">
          <cell r="B21">
            <v>96.948146647833298</v>
          </cell>
          <cell r="C21">
            <v>8.2046856651893634E-5</v>
          </cell>
          <cell r="D21">
            <v>1.520973178029305E-3</v>
          </cell>
        </row>
        <row r="22">
          <cell r="B22">
            <v>103.976522402611</v>
          </cell>
          <cell r="C22">
            <v>9.9319826522340507E-5</v>
          </cell>
          <cell r="D22">
            <v>1.231630940273156E-3</v>
          </cell>
        </row>
        <row r="23">
          <cell r="B23">
            <v>102.96952674469399</v>
          </cell>
          <cell r="C23">
            <v>1.172552681514296E-4</v>
          </cell>
          <cell r="D23">
            <v>1.6641460208380401E-3</v>
          </cell>
        </row>
        <row r="24">
          <cell r="B24" t="str">
            <v>N/A</v>
          </cell>
          <cell r="C24" t="str">
            <v>N/A</v>
          </cell>
          <cell r="D24">
            <v>1.4470100347866821E-3</v>
          </cell>
        </row>
        <row r="25">
          <cell r="B25">
            <v>110.997285392167</v>
          </cell>
          <cell r="C25">
            <v>9.3107015156745367E-5</v>
          </cell>
          <cell r="D25">
            <v>1.5008123212941411E-3</v>
          </cell>
        </row>
        <row r="26">
          <cell r="B26">
            <v>109.492675440083</v>
          </cell>
          <cell r="C26">
            <v>8.9793050016755941E-5</v>
          </cell>
          <cell r="D26">
            <v>9.2641840221615722E-4</v>
          </cell>
        </row>
        <row r="27">
          <cell r="B27">
            <v>110.997285392167</v>
          </cell>
          <cell r="C27">
            <v>1.0544992056839809E-4</v>
          </cell>
          <cell r="D27">
            <v>9.8888484350882159E-4</v>
          </cell>
        </row>
        <row r="28">
          <cell r="B28" t="str">
            <v>N/A</v>
          </cell>
          <cell r="C28" t="str">
            <v>N/A</v>
          </cell>
          <cell r="D28">
            <v>1.354602869082053E-3</v>
          </cell>
        </row>
        <row r="29">
          <cell r="B29">
            <v>90.413582235222194</v>
          </cell>
          <cell r="C29">
            <v>9.6124045200882632E-5</v>
          </cell>
          <cell r="D29">
            <v>1.5622373303428379E-3</v>
          </cell>
        </row>
        <row r="30">
          <cell r="B30" t="str">
            <v>N/A</v>
          </cell>
          <cell r="C30" t="str">
            <v>N/A</v>
          </cell>
          <cell r="D30">
            <v>1.2529492437360571E-3</v>
          </cell>
        </row>
        <row r="31">
          <cell r="B31">
            <v>110.997285392167</v>
          </cell>
          <cell r="C31">
            <v>1.2221049491180469E-4</v>
          </cell>
          <cell r="D31">
            <v>1.8242826284042551E-3</v>
          </cell>
        </row>
        <row r="32">
          <cell r="B32">
            <v>110.997285392167</v>
          </cell>
          <cell r="C32">
            <v>9.5038450595987694E-5</v>
          </cell>
          <cell r="D32">
            <v>8.428252926918888E-4</v>
          </cell>
        </row>
        <row r="33">
          <cell r="B33">
            <v>107.488899987694</v>
          </cell>
          <cell r="C33">
            <v>1.0826576639828139E-4</v>
          </cell>
          <cell r="D33">
            <v>1.493776041567308E-3</v>
          </cell>
        </row>
        <row r="34">
          <cell r="B34" t="str">
            <v>N/A</v>
          </cell>
          <cell r="C34" t="str">
            <v>N/A</v>
          </cell>
          <cell r="D34">
            <v>1.438615840961447E-3</v>
          </cell>
        </row>
        <row r="35">
          <cell r="B35">
            <v>64.801615752555506</v>
          </cell>
          <cell r="C35">
            <v>8.1425915691726465E-5</v>
          </cell>
          <cell r="D35">
            <v>1.8639930420999351E-3</v>
          </cell>
        </row>
        <row r="36">
          <cell r="B36">
            <v>91.419728040861102</v>
          </cell>
          <cell r="C36">
            <v>8.8773499244002948E-5</v>
          </cell>
          <cell r="D36">
            <v>1.2354082602960351E-3</v>
          </cell>
        </row>
        <row r="37">
          <cell r="B37">
            <v>98.952240224722203</v>
          </cell>
          <cell r="C37">
            <v>9.6407611002401073E-5</v>
          </cell>
          <cell r="D37">
            <v>1.112108458123951E-3</v>
          </cell>
        </row>
        <row r="38">
          <cell r="B38">
            <v>86.898166578638893</v>
          </cell>
          <cell r="C38">
            <v>4.9549177750397859E-5</v>
          </cell>
          <cell r="D38">
            <v>1.5334469401618229E-3</v>
          </cell>
        </row>
        <row r="39">
          <cell r="B39">
            <v>86.898166578638893</v>
          </cell>
          <cell r="C39">
            <v>4.2670964148512482E-5</v>
          </cell>
          <cell r="D39">
            <v>1.6144239083787061E-3</v>
          </cell>
        </row>
        <row r="40">
          <cell r="B40">
            <v>89.408533268444401</v>
          </cell>
          <cell r="C40">
            <v>5.2483157625389323E-5</v>
          </cell>
          <cell r="D40">
            <v>1.0717903714884589E-3</v>
          </cell>
        </row>
        <row r="41">
          <cell r="B41">
            <v>107.990205463667</v>
          </cell>
          <cell r="C41">
            <v>1.179061395297127E-4</v>
          </cell>
          <cell r="D41">
            <v>1.748781020062481E-3</v>
          </cell>
        </row>
        <row r="42">
          <cell r="B42">
            <v>138.124202592389</v>
          </cell>
          <cell r="C42">
            <v>8.6817015240904329E-5</v>
          </cell>
          <cell r="D42">
            <v>1.517966843524171E-3</v>
          </cell>
        </row>
        <row r="43">
          <cell r="B43">
            <v>93.431187858027798</v>
          </cell>
          <cell r="C43">
            <v>1.056444355883339E-4</v>
          </cell>
          <cell r="D43">
            <v>1.504047765697584E-3</v>
          </cell>
        </row>
        <row r="44">
          <cell r="B44" t="str">
            <v>N/A</v>
          </cell>
          <cell r="C44" t="str">
            <v>N/A</v>
          </cell>
          <cell r="D44">
            <v>6.4798177440568156E-4</v>
          </cell>
        </row>
        <row r="45">
          <cell r="B45" t="str">
            <v>N/A</v>
          </cell>
          <cell r="C45" t="str">
            <v>N/A</v>
          </cell>
          <cell r="D45">
            <v>1.61210633066715E-3</v>
          </cell>
        </row>
        <row r="46">
          <cell r="B46">
            <v>92.425170287861107</v>
          </cell>
          <cell r="C46">
            <v>9.527088667343979E-5</v>
          </cell>
          <cell r="D46">
            <v>1.3777501215575551E-3</v>
          </cell>
        </row>
        <row r="47">
          <cell r="B47">
            <v>74.347087044027802</v>
          </cell>
          <cell r="C47">
            <v>4.3075639099333883E-5</v>
          </cell>
          <cell r="D47">
            <v>1.470363476802701E-3</v>
          </cell>
        </row>
        <row r="48">
          <cell r="B48">
            <v>108.490626543194</v>
          </cell>
          <cell r="C48">
            <v>1.203670306726923E-4</v>
          </cell>
          <cell r="D48">
            <v>1.692872916522371E-3</v>
          </cell>
        </row>
        <row r="49">
          <cell r="B49">
            <v>113.01075438094399</v>
          </cell>
          <cell r="C49">
            <v>1.110194876998079E-4</v>
          </cell>
          <cell r="D49">
            <v>1.8370200116300281E-3</v>
          </cell>
        </row>
      </sheetData>
      <sheetData sheetId="70">
        <row r="2">
          <cell r="B2" t="str">
            <v>N/A</v>
          </cell>
          <cell r="C2" t="str">
            <v>N/A</v>
          </cell>
          <cell r="D2">
            <v>1.2682261337084841E-3</v>
          </cell>
        </row>
        <row r="3">
          <cell r="B3" t="str">
            <v>N/A</v>
          </cell>
          <cell r="C3" t="str">
            <v>N/A</v>
          </cell>
          <cell r="D3">
            <v>8.5150323102386614E-4</v>
          </cell>
        </row>
        <row r="4">
          <cell r="B4" t="str">
            <v>N/A</v>
          </cell>
          <cell r="C4" t="str">
            <v>N/A</v>
          </cell>
          <cell r="D4">
            <v>1.443904662247893E-3</v>
          </cell>
        </row>
        <row r="5">
          <cell r="B5" t="str">
            <v>N/A</v>
          </cell>
          <cell r="C5" t="str">
            <v>N/A</v>
          </cell>
          <cell r="D5">
            <v>1.5206619172638729E-3</v>
          </cell>
        </row>
        <row r="6">
          <cell r="B6" t="str">
            <v>N/A</v>
          </cell>
          <cell r="C6" t="str">
            <v>N/A</v>
          </cell>
          <cell r="D6">
            <v>1.388066101260957E-3</v>
          </cell>
        </row>
        <row r="7">
          <cell r="B7" t="str">
            <v>N/A</v>
          </cell>
          <cell r="C7" t="str">
            <v>N/A</v>
          </cell>
          <cell r="D7">
            <v>7.9776144745138131E-4</v>
          </cell>
        </row>
        <row r="8">
          <cell r="B8" t="str">
            <v>N/A</v>
          </cell>
          <cell r="C8" t="str">
            <v>N/A</v>
          </cell>
          <cell r="D8">
            <v>2.1717299679321601E-3</v>
          </cell>
        </row>
        <row r="9">
          <cell r="B9" t="str">
            <v>N/A</v>
          </cell>
          <cell r="C9" t="str">
            <v>N/A</v>
          </cell>
          <cell r="D9">
            <v>1.5456080653212659E-3</v>
          </cell>
        </row>
        <row r="10">
          <cell r="B10" t="str">
            <v>N/A</v>
          </cell>
          <cell r="C10" t="str">
            <v>N/A</v>
          </cell>
          <cell r="D10">
            <v>9.5067395567640224E-4</v>
          </cell>
        </row>
        <row r="11">
          <cell r="B11" t="str">
            <v>N/A</v>
          </cell>
          <cell r="C11" t="str">
            <v>N/A</v>
          </cell>
          <cell r="D11">
            <v>1.1681658121328381E-3</v>
          </cell>
        </row>
        <row r="12">
          <cell r="B12" t="str">
            <v>N/A</v>
          </cell>
          <cell r="C12" t="str">
            <v>N/A</v>
          </cell>
          <cell r="D12">
            <v>1.9290929300159929E-3</v>
          </cell>
        </row>
        <row r="13">
          <cell r="B13" t="str">
            <v>N/A</v>
          </cell>
          <cell r="C13" t="str">
            <v>N/A</v>
          </cell>
          <cell r="D13">
            <v>1.2676816902486691E-3</v>
          </cell>
        </row>
        <row r="14">
          <cell r="B14" t="str">
            <v>N/A</v>
          </cell>
          <cell r="C14" t="str">
            <v>N/A</v>
          </cell>
          <cell r="D14">
            <v>1.513299770412596E-3</v>
          </cell>
        </row>
        <row r="15">
          <cell r="B15" t="str">
            <v>N/A</v>
          </cell>
          <cell r="C15" t="str">
            <v>N/A</v>
          </cell>
          <cell r="D15">
            <v>9.5010891164748826E-4</v>
          </cell>
        </row>
        <row r="16">
          <cell r="B16" t="str">
            <v>N/A</v>
          </cell>
          <cell r="C16" t="str">
            <v>N/A</v>
          </cell>
          <cell r="D16">
            <v>9.6503799052726424E-4</v>
          </cell>
        </row>
        <row r="17">
          <cell r="B17" t="str">
            <v>N/A</v>
          </cell>
          <cell r="C17" t="str">
            <v>N/A</v>
          </cell>
          <cell r="D17">
            <v>1.4655066407937101E-3</v>
          </cell>
        </row>
        <row r="18">
          <cell r="B18" t="str">
            <v>N/A</v>
          </cell>
          <cell r="C18" t="str">
            <v>N/A</v>
          </cell>
          <cell r="D18">
            <v>1.132080405048053E-3</v>
          </cell>
        </row>
        <row r="19">
          <cell r="B19" t="str">
            <v>N/A</v>
          </cell>
          <cell r="C19" t="str">
            <v>N/A</v>
          </cell>
          <cell r="D19">
            <v>1.524902139365973E-3</v>
          </cell>
        </row>
        <row r="20">
          <cell r="B20" t="str">
            <v>N/A</v>
          </cell>
          <cell r="C20" t="str">
            <v>N/A</v>
          </cell>
          <cell r="D20">
            <v>1.614655416379125E-3</v>
          </cell>
        </row>
        <row r="21">
          <cell r="B21" t="str">
            <v>N/A</v>
          </cell>
          <cell r="C21" t="str">
            <v>N/A</v>
          </cell>
          <cell r="D21">
            <v>1.648364624999666E-3</v>
          </cell>
        </row>
        <row r="22">
          <cell r="B22" t="str">
            <v>N/A</v>
          </cell>
          <cell r="C22" t="str">
            <v>N/A</v>
          </cell>
          <cell r="D22">
            <v>1.162221091203268E-3</v>
          </cell>
        </row>
        <row r="23">
          <cell r="B23" t="str">
            <v>N/A</v>
          </cell>
          <cell r="C23" t="str">
            <v>N/A</v>
          </cell>
          <cell r="D23">
            <v>2.3130051346831521E-3</v>
          </cell>
        </row>
        <row r="24">
          <cell r="B24" t="str">
            <v>N/A</v>
          </cell>
          <cell r="C24" t="str">
            <v>N/A</v>
          </cell>
          <cell r="D24">
            <v>1.429168951386339E-3</v>
          </cell>
        </row>
        <row r="25">
          <cell r="B25" t="str">
            <v>N/A</v>
          </cell>
          <cell r="C25" t="str">
            <v>N/A</v>
          </cell>
          <cell r="D25">
            <v>9.9048831026083924E-4</v>
          </cell>
        </row>
        <row r="26">
          <cell r="B26" t="str">
            <v>N/A</v>
          </cell>
          <cell r="C26" t="str">
            <v>N/A</v>
          </cell>
          <cell r="D26">
            <v>1.349062170406272E-3</v>
          </cell>
        </row>
        <row r="27">
          <cell r="B27" t="str">
            <v>N/A</v>
          </cell>
          <cell r="C27" t="str">
            <v>N/A</v>
          </cell>
          <cell r="D27">
            <v>9.1542942492649681E-4</v>
          </cell>
        </row>
        <row r="28">
          <cell r="B28" t="str">
            <v>N/A</v>
          </cell>
          <cell r="C28" t="str">
            <v>N/A</v>
          </cell>
          <cell r="D28">
            <v>9.3185831496773129E-4</v>
          </cell>
        </row>
        <row r="29">
          <cell r="B29" t="str">
            <v>N/A</v>
          </cell>
          <cell r="C29" t="str">
            <v>N/A</v>
          </cell>
          <cell r="D29">
            <v>1.428716038481828E-3</v>
          </cell>
        </row>
        <row r="30">
          <cell r="B30" t="str">
            <v>N/A</v>
          </cell>
          <cell r="C30" t="str">
            <v>N/A</v>
          </cell>
          <cell r="D30">
            <v>8.2625085398930803E-4</v>
          </cell>
        </row>
        <row r="31">
          <cell r="B31" t="str">
            <v>N/A</v>
          </cell>
          <cell r="C31" t="str">
            <v>N/A</v>
          </cell>
          <cell r="D31">
            <v>1.4516788038745729E-3</v>
          </cell>
        </row>
        <row r="32">
          <cell r="B32" t="str">
            <v>N/A</v>
          </cell>
          <cell r="C32" t="str">
            <v>N/A</v>
          </cell>
          <cell r="D32">
            <v>1.0921491871977941E-3</v>
          </cell>
        </row>
        <row r="33">
          <cell r="B33" t="str">
            <v>N/A</v>
          </cell>
          <cell r="C33" t="str">
            <v>N/A</v>
          </cell>
          <cell r="D33">
            <v>1.3633873961319131E-3</v>
          </cell>
        </row>
        <row r="34">
          <cell r="B34" t="str">
            <v>N/A</v>
          </cell>
          <cell r="C34" t="str">
            <v>N/A</v>
          </cell>
          <cell r="D34">
            <v>1.431220833282628E-3</v>
          </cell>
        </row>
        <row r="35">
          <cell r="B35" t="str">
            <v>N/A</v>
          </cell>
          <cell r="C35" t="str">
            <v>N/A</v>
          </cell>
          <cell r="D35">
            <v>1.0922415240859991E-3</v>
          </cell>
        </row>
        <row r="36">
          <cell r="B36" t="str">
            <v>N/A</v>
          </cell>
          <cell r="C36" t="str">
            <v>N/A</v>
          </cell>
          <cell r="D36">
            <v>1.2784301136945331E-3</v>
          </cell>
        </row>
        <row r="37">
          <cell r="B37" t="str">
            <v>N/A</v>
          </cell>
          <cell r="C37" t="str">
            <v>N/A</v>
          </cell>
          <cell r="D37">
            <v>1.00116340414311E-3</v>
          </cell>
        </row>
        <row r="38">
          <cell r="B38" t="str">
            <v>N/A</v>
          </cell>
          <cell r="C38" t="str">
            <v>N/A</v>
          </cell>
          <cell r="D38">
            <v>6.8608790033164739E-4</v>
          </cell>
        </row>
        <row r="39">
          <cell r="B39">
            <v>70.327379721861107</v>
          </cell>
          <cell r="C39">
            <v>4.0493977629154368E-5</v>
          </cell>
          <cell r="D39">
            <v>1.337606641658684E-3</v>
          </cell>
        </row>
        <row r="40">
          <cell r="B40" t="str">
            <v>N/A</v>
          </cell>
          <cell r="C40" t="str">
            <v>N/A</v>
          </cell>
          <cell r="D40">
            <v>1.3076527227604759E-3</v>
          </cell>
        </row>
        <row r="41">
          <cell r="B41" t="str">
            <v>N/A</v>
          </cell>
          <cell r="C41" t="str">
            <v>N/A</v>
          </cell>
          <cell r="D41">
            <v>1.573102847930039E-3</v>
          </cell>
        </row>
        <row r="42">
          <cell r="B42" t="str">
            <v>N/A</v>
          </cell>
          <cell r="C42" t="str">
            <v>N/A</v>
          </cell>
          <cell r="D42">
            <v>1.170990680534963E-3</v>
          </cell>
        </row>
        <row r="43">
          <cell r="B43" t="str">
            <v>N/A</v>
          </cell>
          <cell r="C43" t="str">
            <v>N/A</v>
          </cell>
          <cell r="D43">
            <v>1.6133777490912481E-3</v>
          </cell>
        </row>
        <row r="44">
          <cell r="B44" t="str">
            <v>N/A</v>
          </cell>
          <cell r="C44" t="str">
            <v>N/A</v>
          </cell>
          <cell r="D44">
            <v>2.6252856836934968E-4</v>
          </cell>
        </row>
        <row r="45">
          <cell r="B45" t="str">
            <v>N/A</v>
          </cell>
          <cell r="C45" t="str">
            <v>N/A</v>
          </cell>
          <cell r="D45">
            <v>1.125999137418174E-3</v>
          </cell>
        </row>
        <row r="46">
          <cell r="B46" t="str">
            <v>N/A</v>
          </cell>
          <cell r="C46" t="str">
            <v>N/A</v>
          </cell>
          <cell r="D46">
            <v>1.1754576663321309E-3</v>
          </cell>
        </row>
        <row r="47">
          <cell r="B47" t="str">
            <v>N/A</v>
          </cell>
          <cell r="C47" t="str">
            <v>N/A</v>
          </cell>
          <cell r="D47">
            <v>1.4879096648080931E-3</v>
          </cell>
        </row>
        <row r="48">
          <cell r="B48" t="str">
            <v>N/A</v>
          </cell>
          <cell r="C48" t="str">
            <v>N/A</v>
          </cell>
          <cell r="D48">
            <v>9.0879988070782585E-4</v>
          </cell>
        </row>
        <row r="49">
          <cell r="B49" t="str">
            <v>N/A</v>
          </cell>
          <cell r="C49" t="str">
            <v>N/A</v>
          </cell>
          <cell r="D49">
            <v>1.718540184803331E-3</v>
          </cell>
        </row>
      </sheetData>
      <sheetData sheetId="71">
        <row r="2">
          <cell r="B2">
            <v>96.952129011138894</v>
          </cell>
          <cell r="C2">
            <v>1.1244489922940791E-4</v>
          </cell>
          <cell r="D2">
            <v>1.914081217208651E-3</v>
          </cell>
        </row>
        <row r="3">
          <cell r="B3" t="str">
            <v>N/A</v>
          </cell>
          <cell r="C3" t="str">
            <v>N/A</v>
          </cell>
          <cell r="D3">
            <v>2.299490303092901E-3</v>
          </cell>
        </row>
        <row r="4">
          <cell r="B4">
            <v>146.66397641291701</v>
          </cell>
          <cell r="C4">
            <v>1.7499996716350351E-4</v>
          </cell>
          <cell r="D4">
            <v>1.8127671715465279E-3</v>
          </cell>
        </row>
        <row r="5">
          <cell r="B5">
            <v>67.313177998722196</v>
          </cell>
          <cell r="C5">
            <v>1.5244782407648549E-4</v>
          </cell>
          <cell r="D5">
            <v>2.201143576813923E-3</v>
          </cell>
        </row>
        <row r="6">
          <cell r="B6" t="str">
            <v>N/A</v>
          </cell>
          <cell r="C6" t="str">
            <v>N/A</v>
          </cell>
          <cell r="D6">
            <v>2.041893713258637E-3</v>
          </cell>
        </row>
        <row r="7">
          <cell r="B7">
            <v>56.263952685611102</v>
          </cell>
          <cell r="C7">
            <v>1.2926266719346529E-4</v>
          </cell>
          <cell r="D7">
            <v>2.1572382322986492E-3</v>
          </cell>
        </row>
        <row r="8">
          <cell r="B8" t="str">
            <v>N/A</v>
          </cell>
          <cell r="C8" t="str">
            <v>N/A</v>
          </cell>
          <cell r="D8">
            <v>1.7269865912851669E-3</v>
          </cell>
        </row>
        <row r="9">
          <cell r="B9" t="str">
            <v>N/A</v>
          </cell>
          <cell r="C9" t="str">
            <v>N/A</v>
          </cell>
          <cell r="D9">
            <v>1.904726336840225E-3</v>
          </cell>
        </row>
        <row r="10">
          <cell r="B10">
            <v>74.350302129472198</v>
          </cell>
          <cell r="C10">
            <v>1.8790367600970829E-4</v>
          </cell>
          <cell r="D10">
            <v>2.7136162751052561E-3</v>
          </cell>
        </row>
        <row r="11">
          <cell r="B11" t="str">
            <v>N/A</v>
          </cell>
          <cell r="C11" t="str">
            <v>N/A</v>
          </cell>
          <cell r="D11">
            <v>1.6233824531017411E-3</v>
          </cell>
        </row>
        <row r="12">
          <cell r="B12" t="str">
            <v>N/A</v>
          </cell>
          <cell r="C12" t="str">
            <v>N/A</v>
          </cell>
          <cell r="D12">
            <v>1.4656467741545099E-3</v>
          </cell>
        </row>
        <row r="13">
          <cell r="B13">
            <v>67.313177998722196</v>
          </cell>
          <cell r="C13">
            <v>1.175621788096713E-4</v>
          </cell>
          <cell r="D13">
            <v>1.555054317539945E-3</v>
          </cell>
        </row>
        <row r="14">
          <cell r="B14">
            <v>74.350302129472198</v>
          </cell>
          <cell r="C14">
            <v>1.1476787874713699E-4</v>
          </cell>
          <cell r="D14">
            <v>2.1096157665107039E-3</v>
          </cell>
        </row>
        <row r="15">
          <cell r="B15" t="str">
            <v>N/A</v>
          </cell>
          <cell r="C15" t="str">
            <v>N/A</v>
          </cell>
          <cell r="D15">
            <v>1.9129068948321871E-3</v>
          </cell>
        </row>
        <row r="16">
          <cell r="B16" t="str">
            <v>N/A</v>
          </cell>
          <cell r="C16" t="str">
            <v>N/A</v>
          </cell>
          <cell r="D16">
            <v>1.5680316501840231E-3</v>
          </cell>
        </row>
        <row r="17">
          <cell r="B17" t="str">
            <v>N/A</v>
          </cell>
          <cell r="C17" t="str">
            <v>N/A</v>
          </cell>
          <cell r="D17">
            <v>1.6163901700188921E-3</v>
          </cell>
        </row>
        <row r="18">
          <cell r="B18">
            <v>33.172891356138898</v>
          </cell>
          <cell r="C18">
            <v>1.066213818925613E-4</v>
          </cell>
          <cell r="D18">
            <v>2.7748760610104089E-3</v>
          </cell>
        </row>
        <row r="19">
          <cell r="B19" t="str">
            <v>N/A</v>
          </cell>
          <cell r="C19" t="str">
            <v>N/A</v>
          </cell>
          <cell r="D19">
            <v>1.8747503571944621E-3</v>
          </cell>
        </row>
        <row r="20">
          <cell r="B20">
            <v>90.417243077027805</v>
          </cell>
          <cell r="C20">
            <v>1.564712808094927E-4</v>
          </cell>
          <cell r="D20">
            <v>1.7968629172017349E-3</v>
          </cell>
        </row>
        <row r="21">
          <cell r="B21">
            <v>91.926167017750004</v>
          </cell>
          <cell r="C21">
            <v>1.4439581536556469E-4</v>
          </cell>
          <cell r="D21">
            <v>2.1988924384913019E-3</v>
          </cell>
        </row>
        <row r="22">
          <cell r="B22" t="str">
            <v>N/A</v>
          </cell>
          <cell r="C22" t="str">
            <v>N/A</v>
          </cell>
          <cell r="D22">
            <v>1.848859291060655E-3</v>
          </cell>
        </row>
        <row r="23">
          <cell r="B23" t="str">
            <v>N/A</v>
          </cell>
          <cell r="C23" t="str">
            <v>N/A</v>
          </cell>
          <cell r="D23">
            <v>1.755418256090888E-3</v>
          </cell>
        </row>
        <row r="24">
          <cell r="B24" t="str">
            <v>N/A</v>
          </cell>
          <cell r="C24" t="str">
            <v>N/A</v>
          </cell>
          <cell r="D24">
            <v>1.560511942801514E-3</v>
          </cell>
        </row>
        <row r="25">
          <cell r="B25">
            <v>79.869594879888894</v>
          </cell>
          <cell r="C25">
            <v>1.5494455855334879E-4</v>
          </cell>
          <cell r="D25">
            <v>2.3520010788550139E-3</v>
          </cell>
        </row>
        <row r="26">
          <cell r="B26">
            <v>61.797285965083297</v>
          </cell>
          <cell r="C26">
            <v>1.7301423115307569E-4</v>
          </cell>
          <cell r="D26">
            <v>1.8013766929144801E-3</v>
          </cell>
        </row>
        <row r="27">
          <cell r="B27">
            <v>88.407384174611096</v>
          </cell>
          <cell r="C27">
            <v>1.820020692901659E-4</v>
          </cell>
          <cell r="D27">
            <v>1.800165565702653E-3</v>
          </cell>
        </row>
        <row r="28">
          <cell r="B28" t="str">
            <v>N/A</v>
          </cell>
          <cell r="C28" t="str">
            <v>N/A</v>
          </cell>
          <cell r="D28">
            <v>1.6452815788040229E-3</v>
          </cell>
        </row>
        <row r="29">
          <cell r="B29" t="str">
            <v>N/A</v>
          </cell>
          <cell r="C29" t="str">
            <v>N/A</v>
          </cell>
          <cell r="D29">
            <v>1.7200430852422361E-3</v>
          </cell>
        </row>
        <row r="30">
          <cell r="B30" t="str">
            <v>N/A</v>
          </cell>
          <cell r="C30" t="str">
            <v>N/A</v>
          </cell>
          <cell r="D30">
            <v>2.1964531597847481E-3</v>
          </cell>
        </row>
        <row r="31">
          <cell r="B31" t="str">
            <v>N/A</v>
          </cell>
          <cell r="C31" t="str">
            <v>N/A</v>
          </cell>
          <cell r="D31">
            <v>1.9770588991555641E-3</v>
          </cell>
        </row>
        <row r="32">
          <cell r="B32">
            <v>93.435010332361102</v>
          </cell>
          <cell r="C32">
            <v>1.1701608750778781E-4</v>
          </cell>
          <cell r="D32">
            <v>1.944210597655196E-3</v>
          </cell>
        </row>
        <row r="33">
          <cell r="B33" t="str">
            <v>N/A</v>
          </cell>
          <cell r="C33" t="str">
            <v>N/A</v>
          </cell>
          <cell r="D33">
            <v>3.5315870607711798E-3</v>
          </cell>
        </row>
        <row r="34">
          <cell r="B34">
            <v>100.96382128558299</v>
          </cell>
          <cell r="C34">
            <v>1.222850354805606E-4</v>
          </cell>
          <cell r="D34">
            <v>2.4042137239138691E-3</v>
          </cell>
        </row>
        <row r="35">
          <cell r="B35" t="str">
            <v>N/A</v>
          </cell>
          <cell r="C35" t="str">
            <v>N/A</v>
          </cell>
          <cell r="D35">
            <v>1.635463136616698E-3</v>
          </cell>
        </row>
        <row r="36">
          <cell r="B36" t="str">
            <v>N/A</v>
          </cell>
          <cell r="C36" t="str">
            <v>N/A</v>
          </cell>
          <cell r="D36">
            <v>1.2943489790236101E-3</v>
          </cell>
        </row>
        <row r="37">
          <cell r="B37" t="str">
            <v>N/A</v>
          </cell>
          <cell r="C37" t="str">
            <v>N/A</v>
          </cell>
          <cell r="D37">
            <v>2.2287565323131108E-3</v>
          </cell>
        </row>
        <row r="38">
          <cell r="B38" t="str">
            <v>N/A</v>
          </cell>
          <cell r="C38" t="str">
            <v>N/A</v>
          </cell>
          <cell r="D38">
            <v>1.4539099946418439E-3</v>
          </cell>
        </row>
        <row r="39">
          <cell r="B39" t="str">
            <v>N/A</v>
          </cell>
          <cell r="C39" t="str">
            <v>N/A</v>
          </cell>
          <cell r="D39">
            <v>1.213429216762741E-3</v>
          </cell>
        </row>
        <row r="40">
          <cell r="B40" t="str">
            <v>N/A</v>
          </cell>
          <cell r="C40" t="str">
            <v>N/A</v>
          </cell>
          <cell r="D40">
            <v>1.932610904817701E-3</v>
          </cell>
        </row>
        <row r="41">
          <cell r="B41">
            <v>46.7302923706389</v>
          </cell>
          <cell r="C41">
            <v>8.7588068937997498E-5</v>
          </cell>
          <cell r="D41">
            <v>1.9621921674812868E-3</v>
          </cell>
        </row>
        <row r="42">
          <cell r="B42">
            <v>108.49532008427801</v>
          </cell>
          <cell r="C42">
            <v>9.4658003416348775E-5</v>
          </cell>
          <cell r="D42">
            <v>1.3536556806736011E-3</v>
          </cell>
        </row>
        <row r="43">
          <cell r="B43">
            <v>101.968120050972</v>
          </cell>
          <cell r="C43">
            <v>5.945548152884408E-5</v>
          </cell>
          <cell r="D43">
            <v>1.291137091208205E-3</v>
          </cell>
        </row>
        <row r="44">
          <cell r="B44" t="str">
            <v>N/A</v>
          </cell>
          <cell r="C44" t="str">
            <v>N/A</v>
          </cell>
          <cell r="D44">
            <v>4.8277859366494582E-4</v>
          </cell>
        </row>
        <row r="45">
          <cell r="B45">
            <v>92.428934174972198</v>
          </cell>
          <cell r="C45">
            <v>1.315551147384179E-4</v>
          </cell>
          <cell r="D45">
            <v>1.9947168004050548E-3</v>
          </cell>
        </row>
        <row r="46">
          <cell r="B46" t="str">
            <v>N/A</v>
          </cell>
          <cell r="C46" t="str">
            <v>N/A</v>
          </cell>
          <cell r="D46">
            <v>1.772915405115185E-3</v>
          </cell>
        </row>
        <row r="47">
          <cell r="B47">
            <v>101.465862332583</v>
          </cell>
          <cell r="C47">
            <v>8.0779942542178157E-5</v>
          </cell>
          <cell r="D47">
            <v>1.6366880841366771E-3</v>
          </cell>
        </row>
        <row r="48">
          <cell r="B48" t="str">
            <v>N/A</v>
          </cell>
          <cell r="C48" t="str">
            <v>N/A</v>
          </cell>
          <cell r="D48">
            <v>1.464764330477123E-3</v>
          </cell>
        </row>
        <row r="49">
          <cell r="B49" t="str">
            <v>N/A</v>
          </cell>
          <cell r="C49" t="str">
            <v>N/A</v>
          </cell>
          <cell r="D49">
            <v>1.356228036031547E-3</v>
          </cell>
        </row>
      </sheetData>
      <sheetData sheetId="72">
        <row r="2">
          <cell r="B2" t="str">
            <v>N/A</v>
          </cell>
          <cell r="C2" t="str">
            <v>N/A</v>
          </cell>
          <cell r="D2">
            <v>1.82672448545588E-3</v>
          </cell>
        </row>
        <row r="3">
          <cell r="B3" t="str">
            <v>N/A</v>
          </cell>
          <cell r="C3" t="str">
            <v>N/A</v>
          </cell>
          <cell r="D3">
            <v>1.1050618206857299E-3</v>
          </cell>
        </row>
        <row r="4">
          <cell r="B4" t="str">
            <v>N/A</v>
          </cell>
          <cell r="C4" t="str">
            <v>N/A</v>
          </cell>
          <cell r="D4">
            <v>9.7073825248509638E-4</v>
          </cell>
        </row>
        <row r="5">
          <cell r="B5">
            <v>81.380614688472207</v>
          </cell>
          <cell r="C5">
            <v>7.8910302282481871E-5</v>
          </cell>
          <cell r="D5">
            <v>1.8061968868679399E-3</v>
          </cell>
        </row>
        <row r="6">
          <cell r="B6">
            <v>104.987138929194</v>
          </cell>
          <cell r="C6">
            <v>8.002665350461801E-5</v>
          </cell>
          <cell r="D6">
            <v>1.3863241603589409E-3</v>
          </cell>
        </row>
        <row r="7">
          <cell r="B7">
            <v>78.868067712083302</v>
          </cell>
          <cell r="C7">
            <v>9.5733416492292938E-5</v>
          </cell>
          <cell r="D7">
            <v>1.8126978302293959E-3</v>
          </cell>
        </row>
        <row r="8">
          <cell r="B8" t="str">
            <v>N/A</v>
          </cell>
          <cell r="C8" t="str">
            <v>N/A</v>
          </cell>
          <cell r="D8">
            <v>1.368288070249072E-3</v>
          </cell>
        </row>
        <row r="9">
          <cell r="B9" t="str">
            <v>N/A</v>
          </cell>
          <cell r="C9" t="str">
            <v>N/A</v>
          </cell>
          <cell r="D9">
            <v>1.306856882004346E-3</v>
          </cell>
        </row>
        <row r="10">
          <cell r="B10" t="str">
            <v>N/A</v>
          </cell>
          <cell r="C10" t="str">
            <v>N/A</v>
          </cell>
          <cell r="D10">
            <v>1.446728492028243E-3</v>
          </cell>
        </row>
        <row r="11">
          <cell r="B11" t="str">
            <v>N/A</v>
          </cell>
          <cell r="C11" t="str">
            <v>N/A</v>
          </cell>
          <cell r="D11">
            <v>5.4349442675232266E-4</v>
          </cell>
        </row>
        <row r="12">
          <cell r="B12" t="str">
            <v>N/A</v>
          </cell>
          <cell r="C12" t="str">
            <v>N/A</v>
          </cell>
          <cell r="D12">
            <v>9.0906878967006259E-4</v>
          </cell>
        </row>
        <row r="13">
          <cell r="B13">
            <v>162.09137560725</v>
          </cell>
          <cell r="C13">
            <v>9.0590018204117736E-5</v>
          </cell>
          <cell r="D13">
            <v>8.1410286743799581E-4</v>
          </cell>
        </row>
        <row r="14">
          <cell r="B14">
            <v>33.675300571888897</v>
          </cell>
          <cell r="C14">
            <v>5.071467812166825E-5</v>
          </cell>
          <cell r="D14">
            <v>2.0643877076738379E-3</v>
          </cell>
        </row>
        <row r="15">
          <cell r="B15">
            <v>102.473446030528</v>
          </cell>
          <cell r="C15">
            <v>1.0555129772976199E-4</v>
          </cell>
          <cell r="D15">
            <v>1.9872729160536691E-3</v>
          </cell>
        </row>
        <row r="16">
          <cell r="B16" t="str">
            <v>N/A</v>
          </cell>
          <cell r="C16" t="str">
            <v>N/A</v>
          </cell>
          <cell r="D16">
            <v>1.527944167439567E-3</v>
          </cell>
        </row>
        <row r="17">
          <cell r="B17">
            <v>94.948239679416702</v>
          </cell>
          <cell r="C17">
            <v>4.8772865299737163E-5</v>
          </cell>
          <cell r="D17">
            <v>1.609207368966258E-3</v>
          </cell>
        </row>
        <row r="18">
          <cell r="B18" t="str">
            <v>N/A</v>
          </cell>
          <cell r="C18" t="str">
            <v>N/A</v>
          </cell>
          <cell r="D18">
            <v>1.189332914067278E-3</v>
          </cell>
        </row>
        <row r="19">
          <cell r="B19">
            <v>107.49550039088901</v>
          </cell>
          <cell r="C19">
            <v>1.37581038692056E-4</v>
          </cell>
          <cell r="D19">
            <v>1.3561157719636709E-3</v>
          </cell>
        </row>
        <row r="20">
          <cell r="B20">
            <v>118.033038401417</v>
          </cell>
          <cell r="C20">
            <v>1.5809962772084289E-4</v>
          </cell>
          <cell r="D20">
            <v>1.4657968456209939E-3</v>
          </cell>
        </row>
        <row r="21">
          <cell r="B21" t="str">
            <v>N/A</v>
          </cell>
          <cell r="C21" t="str">
            <v>N/A</v>
          </cell>
          <cell r="D21">
            <v>1.5179724808251039E-3</v>
          </cell>
        </row>
        <row r="22">
          <cell r="B22">
            <v>88.409411126916694</v>
          </cell>
          <cell r="C22">
            <v>5.5320265754178523E-5</v>
          </cell>
          <cell r="D22">
            <v>1.4029502310006149E-3</v>
          </cell>
        </row>
        <row r="23">
          <cell r="B23">
            <v>75.85823592925</v>
          </cell>
          <cell r="C23">
            <v>9.208000067098799E-5</v>
          </cell>
          <cell r="D23">
            <v>1.5929567587376909E-3</v>
          </cell>
        </row>
        <row r="24">
          <cell r="B24">
            <v>90.922589547000001</v>
          </cell>
          <cell r="C24">
            <v>7.101901097168964E-5</v>
          </cell>
          <cell r="D24">
            <v>1.391388871577596E-3</v>
          </cell>
        </row>
        <row r="25">
          <cell r="B25" t="str">
            <v>N/A</v>
          </cell>
          <cell r="C25" t="str">
            <v>N/A</v>
          </cell>
          <cell r="D25">
            <v>1.506192963477503E-3</v>
          </cell>
        </row>
        <row r="26">
          <cell r="B26">
            <v>112.51460713275</v>
          </cell>
          <cell r="C26">
            <v>1.054809005435589E-4</v>
          </cell>
          <cell r="D26">
            <v>1.656294844190641E-3</v>
          </cell>
        </row>
        <row r="27">
          <cell r="B27">
            <v>117.531231265278</v>
          </cell>
          <cell r="C27">
            <v>1.2589041883524741E-4</v>
          </cell>
          <cell r="D27">
            <v>1.1461104604604689E-3</v>
          </cell>
        </row>
        <row r="28">
          <cell r="B28" t="str">
            <v>N/A</v>
          </cell>
          <cell r="C28" t="str">
            <v>N/A</v>
          </cell>
          <cell r="D28">
            <v>1.6615857062320849E-3</v>
          </cell>
        </row>
        <row r="29">
          <cell r="B29">
            <v>111.004607167611</v>
          </cell>
          <cell r="C29">
            <v>1.239268393413383E-4</v>
          </cell>
          <cell r="D29">
            <v>1.2075641243798191E-3</v>
          </cell>
        </row>
        <row r="30">
          <cell r="B30" t="str">
            <v>N/A</v>
          </cell>
          <cell r="C30" t="str">
            <v>N/A</v>
          </cell>
          <cell r="D30">
            <v>1.900088043638041E-3</v>
          </cell>
        </row>
        <row r="31">
          <cell r="B31" t="str">
            <v>N/A</v>
          </cell>
          <cell r="C31" t="str">
            <v>N/A</v>
          </cell>
          <cell r="D31">
            <v>1.6906106258565039E-3</v>
          </cell>
        </row>
        <row r="32">
          <cell r="B32" t="str">
            <v>N/A</v>
          </cell>
          <cell r="C32" t="str">
            <v>N/A</v>
          </cell>
          <cell r="D32">
            <v>1.2694674400840281E-3</v>
          </cell>
        </row>
        <row r="33">
          <cell r="B33">
            <v>146.66720404450001</v>
          </cell>
          <cell r="C33">
            <v>1.067249505831939E-4</v>
          </cell>
          <cell r="D33">
            <v>1.382853171822816E-3</v>
          </cell>
        </row>
        <row r="34">
          <cell r="B34" t="str">
            <v>N/A</v>
          </cell>
          <cell r="C34" t="str">
            <v>N/A</v>
          </cell>
          <cell r="D34">
            <v>1.5535326638322509E-3</v>
          </cell>
        </row>
        <row r="35">
          <cell r="B35">
            <v>108.999030311806</v>
          </cell>
          <cell r="C35">
            <v>1.081512748360513E-4</v>
          </cell>
          <cell r="D35">
            <v>1.505523146984064E-3</v>
          </cell>
        </row>
        <row r="36">
          <cell r="B36">
            <v>66.812444083666705</v>
          </cell>
          <cell r="C36">
            <v>8.2961341908241974E-5</v>
          </cell>
          <cell r="D36">
            <v>2.9628865754668401E-3</v>
          </cell>
        </row>
        <row r="37">
          <cell r="B37" t="str">
            <v>N/A</v>
          </cell>
          <cell r="C37" t="str">
            <v>N/A</v>
          </cell>
          <cell r="D37">
            <v>1.648472264477935E-3</v>
          </cell>
        </row>
        <row r="38">
          <cell r="B38">
            <v>94.948239679416702</v>
          </cell>
          <cell r="C38">
            <v>8.6709735739966048E-5</v>
          </cell>
          <cell r="D38">
            <v>1.427263975684389E-3</v>
          </cell>
        </row>
        <row r="39">
          <cell r="B39">
            <v>146.66720404450001</v>
          </cell>
          <cell r="C39">
            <v>1.11649833235502E-4</v>
          </cell>
          <cell r="D39">
            <v>1.158761095647559E-3</v>
          </cell>
        </row>
        <row r="40">
          <cell r="B40" t="str">
            <v>N/A</v>
          </cell>
          <cell r="C40" t="str">
            <v>N/A</v>
          </cell>
          <cell r="D40">
            <v>1.673379663380437E-3</v>
          </cell>
        </row>
        <row r="41">
          <cell r="B41">
            <v>95.452943725305502</v>
          </cell>
          <cell r="C41">
            <v>5.5937072968887311E-5</v>
          </cell>
          <cell r="D41">
            <v>1.325254457361545E-3</v>
          </cell>
        </row>
        <row r="42">
          <cell r="B42" t="str">
            <v>N/A</v>
          </cell>
          <cell r="C42" t="str">
            <v>N/A</v>
          </cell>
          <cell r="D42">
            <v>1.2696035185735259E-3</v>
          </cell>
        </row>
        <row r="43">
          <cell r="B43">
            <v>109.499599096778</v>
          </cell>
          <cell r="C43">
            <v>1.346982030654204E-4</v>
          </cell>
          <cell r="D43">
            <v>1.9351817021171171E-3</v>
          </cell>
        </row>
        <row r="44">
          <cell r="B44" t="str">
            <v>N/A</v>
          </cell>
          <cell r="C44" t="str">
            <v>N/A</v>
          </cell>
          <cell r="D44">
            <v>3.8253806579234691E-4</v>
          </cell>
        </row>
        <row r="45">
          <cell r="B45" t="str">
            <v>N/A</v>
          </cell>
          <cell r="C45" t="str">
            <v>N/A</v>
          </cell>
          <cell r="D45">
            <v>1.5383877700244711E-3</v>
          </cell>
        </row>
        <row r="46">
          <cell r="B46">
            <v>120.542960384861</v>
          </cell>
          <cell r="C46">
            <v>1.7347312116066589E-4</v>
          </cell>
          <cell r="D46">
            <v>1.75047694982015E-3</v>
          </cell>
        </row>
        <row r="47">
          <cell r="B47" t="str">
            <v>N/A</v>
          </cell>
          <cell r="C47" t="str">
            <v>N/A</v>
          </cell>
          <cell r="D47">
            <v>1.6850493038348389E-3</v>
          </cell>
        </row>
        <row r="48">
          <cell r="B48">
            <v>95.952801411277804</v>
          </cell>
          <cell r="C48">
            <v>9.7977294162973521E-5</v>
          </cell>
          <cell r="D48">
            <v>1.5375397297705E-3</v>
          </cell>
        </row>
        <row r="49">
          <cell r="B49" t="str">
            <v>N/A</v>
          </cell>
          <cell r="C49" t="str">
            <v>N/A</v>
          </cell>
          <cell r="D49">
            <v>1.703116767025398E-3</v>
          </cell>
        </row>
      </sheetData>
      <sheetData sheetId="73">
        <row r="2">
          <cell r="B2">
            <v>87.908604777277802</v>
          </cell>
          <cell r="C2">
            <v>1.0214518093557171E-4</v>
          </cell>
          <cell r="D2">
            <v>3.1324124749846339E-3</v>
          </cell>
        </row>
        <row r="3">
          <cell r="B3">
            <v>77.364016456861094</v>
          </cell>
          <cell r="C3">
            <v>9.0653532348557937E-5</v>
          </cell>
          <cell r="D3">
            <v>2.9099505645265389E-3</v>
          </cell>
        </row>
        <row r="4">
          <cell r="B4">
            <v>99.9634594592778</v>
          </cell>
          <cell r="C4">
            <v>1.3243740701191869E-4</v>
          </cell>
          <cell r="D4">
            <v>2.7364929840653211E-3</v>
          </cell>
        </row>
        <row r="5">
          <cell r="B5">
            <v>100.96781990872201</v>
          </cell>
          <cell r="C5">
            <v>1.043549979814147E-4</v>
          </cell>
          <cell r="D5">
            <v>1.6717253206849211E-3</v>
          </cell>
        </row>
        <row r="6">
          <cell r="B6">
            <v>67.818697911916701</v>
          </cell>
          <cell r="C6">
            <v>6.9978034420231557E-5</v>
          </cell>
          <cell r="D6">
            <v>2.397187642517997E-3</v>
          </cell>
        </row>
        <row r="7">
          <cell r="B7">
            <v>67.818697911916701</v>
          </cell>
          <cell r="C7">
            <v>1.049716478637168E-4</v>
          </cell>
          <cell r="D7">
            <v>2.6626594744609319E-3</v>
          </cell>
        </row>
        <row r="8">
          <cell r="B8">
            <v>57.271648621638903</v>
          </cell>
          <cell r="C8">
            <v>1.2540908960098781E-4</v>
          </cell>
          <cell r="D8">
            <v>2.8945222114083202E-3</v>
          </cell>
        </row>
        <row r="9">
          <cell r="B9">
            <v>56.266592738527798</v>
          </cell>
          <cell r="C9">
            <v>6.7200279563464128E-5</v>
          </cell>
          <cell r="D9">
            <v>3.2049229577207198E-3</v>
          </cell>
        </row>
        <row r="10">
          <cell r="B10">
            <v>89.415858787666707</v>
          </cell>
          <cell r="C10">
            <v>1.066536065388779E-4</v>
          </cell>
          <cell r="D10">
            <v>2.7777283421438182E-3</v>
          </cell>
        </row>
        <row r="11">
          <cell r="B11">
            <v>75.358635325305599</v>
          </cell>
          <cell r="C11">
            <v>9.6247389985519926E-5</v>
          </cell>
          <cell r="D11">
            <v>3.2606530218586951E-3</v>
          </cell>
        </row>
        <row r="12">
          <cell r="B12">
            <v>88.410878155333293</v>
          </cell>
          <cell r="C12">
            <v>1.277446107230247E-4</v>
          </cell>
          <cell r="D12">
            <v>3.9086339166842406E-3</v>
          </cell>
        </row>
        <row r="13">
          <cell r="B13">
            <v>95.454505260166698</v>
          </cell>
          <cell r="C13">
            <v>1.061023104810578E-4</v>
          </cell>
          <cell r="D13">
            <v>2.70637628901748E-3</v>
          </cell>
        </row>
        <row r="14">
          <cell r="B14">
            <v>58.2769013113056</v>
          </cell>
          <cell r="C14">
            <v>1.482386907125975E-4</v>
          </cell>
          <cell r="D14">
            <v>3.7756603449971122E-3</v>
          </cell>
        </row>
        <row r="15">
          <cell r="B15">
            <v>79.873156944249999</v>
          </cell>
          <cell r="C15">
            <v>8.3144336083240707E-5</v>
          </cell>
          <cell r="D15">
            <v>1.3760938417396939E-3</v>
          </cell>
        </row>
        <row r="16">
          <cell r="B16">
            <v>100.465633736583</v>
          </cell>
          <cell r="C16">
            <v>1.023454228695352E-4</v>
          </cell>
          <cell r="D16">
            <v>3.0610411989714461E-3</v>
          </cell>
        </row>
        <row r="17">
          <cell r="B17">
            <v>89.918275832416697</v>
          </cell>
          <cell r="C17">
            <v>4.6682862753017721E-5</v>
          </cell>
          <cell r="D17">
            <v>1.494957062111734E-3</v>
          </cell>
        </row>
        <row r="18">
          <cell r="B18">
            <v>37.1920846866389</v>
          </cell>
          <cell r="C18">
            <v>4.3134237826894277E-5</v>
          </cell>
          <cell r="D18">
            <v>4.6775356540259411E-3</v>
          </cell>
        </row>
        <row r="19">
          <cell r="B19">
            <v>60.291555424888898</v>
          </cell>
          <cell r="C19">
            <v>8.5588868632814705E-5</v>
          </cell>
          <cell r="D19">
            <v>3.1152637288076749E-3</v>
          </cell>
        </row>
        <row r="20">
          <cell r="B20">
            <v>65.308258272194394</v>
          </cell>
          <cell r="C20">
            <v>9.5734826416381429E-5</v>
          </cell>
          <cell r="D20">
            <v>3.2086968590038971E-3</v>
          </cell>
        </row>
        <row r="21">
          <cell r="B21">
            <v>80.879237568388902</v>
          </cell>
          <cell r="C21">
            <v>1.232650136220906E-4</v>
          </cell>
          <cell r="D21">
            <v>3.0369696000165148E-3</v>
          </cell>
        </row>
        <row r="22">
          <cell r="B22">
            <v>102.977873509444</v>
          </cell>
          <cell r="C22">
            <v>1.0254778659627309E-4</v>
          </cell>
          <cell r="D22">
            <v>1.6689042248844599E-3</v>
          </cell>
        </row>
        <row r="23">
          <cell r="B23">
            <v>63.805222807722203</v>
          </cell>
          <cell r="C23">
            <v>1.1187409506070121E-4</v>
          </cell>
          <cell r="D23">
            <v>3.5748029876584851E-3</v>
          </cell>
        </row>
        <row r="24">
          <cell r="B24">
            <v>83.898853051888906</v>
          </cell>
          <cell r="C24">
            <v>8.9014594071366778E-5</v>
          </cell>
          <cell r="D24">
            <v>3.2026400554878562E-3</v>
          </cell>
        </row>
        <row r="25">
          <cell r="B25">
            <v>90.420827251611101</v>
          </cell>
          <cell r="C25">
            <v>1.093536043129189E-4</v>
          </cell>
          <cell r="D25">
            <v>2.4025353407635809E-3</v>
          </cell>
        </row>
        <row r="26">
          <cell r="B26">
            <v>53.755475234861102</v>
          </cell>
          <cell r="C26">
            <v>8.6125731202076988E-5</v>
          </cell>
          <cell r="D26">
            <v>3.3995013084260621E-3</v>
          </cell>
        </row>
        <row r="27">
          <cell r="B27">
            <v>98.458456565999995</v>
          </cell>
          <cell r="C27">
            <v>1.05994985205259E-4</v>
          </cell>
          <cell r="D27">
            <v>2.4341715157505089E-3</v>
          </cell>
        </row>
        <row r="28">
          <cell r="B28">
            <v>68.823460915722194</v>
          </cell>
          <cell r="C28">
            <v>1.2648151162244009E-4</v>
          </cell>
          <cell r="D28">
            <v>5.0724998749225314E-3</v>
          </cell>
        </row>
        <row r="29">
          <cell r="B29">
            <v>108.499514099667</v>
          </cell>
          <cell r="C29">
            <v>1.2119516005434601E-4</v>
          </cell>
          <cell r="D29">
            <v>1.7209572509501231E-3</v>
          </cell>
        </row>
        <row r="30">
          <cell r="B30">
            <v>90.420827251611101</v>
          </cell>
          <cell r="C30">
            <v>9.6175759729594305E-5</v>
          </cell>
          <cell r="D30">
            <v>1.8885136066493569E-3</v>
          </cell>
        </row>
        <row r="31">
          <cell r="B31">
            <v>64.807642611888895</v>
          </cell>
          <cell r="C31">
            <v>1.132212315713551E-4</v>
          </cell>
          <cell r="D31">
            <v>2.1852787460342202E-3</v>
          </cell>
        </row>
        <row r="32">
          <cell r="B32">
            <v>71.33913236475</v>
          </cell>
          <cell r="C32">
            <v>5.2660939285028873E-5</v>
          </cell>
          <cell r="D32">
            <v>1.9521625836008869E-3</v>
          </cell>
        </row>
        <row r="33">
          <cell r="B33">
            <v>72.849855788138896</v>
          </cell>
          <cell r="C33">
            <v>9.8821015622908344E-5</v>
          </cell>
          <cell r="D33">
            <v>2.496431150514206E-3</v>
          </cell>
        </row>
        <row r="34">
          <cell r="B34">
            <v>73.349470232888905</v>
          </cell>
          <cell r="C34">
            <v>1.071995477505132E-4</v>
          </cell>
          <cell r="D34">
            <v>2.7251437421520349E-3</v>
          </cell>
        </row>
        <row r="35">
          <cell r="B35">
            <v>103.985014504167</v>
          </cell>
          <cell r="C35">
            <v>7.6781750022787348E-5</v>
          </cell>
          <cell r="D35">
            <v>3.8085274665494669E-3</v>
          </cell>
        </row>
        <row r="36">
          <cell r="B36" t="str">
            <v>N/A</v>
          </cell>
          <cell r="C36" t="str">
            <v>N/A</v>
          </cell>
          <cell r="D36">
            <v>5.7058342091212801E-4</v>
          </cell>
        </row>
        <row r="37">
          <cell r="B37">
            <v>62.804410126416698</v>
          </cell>
          <cell r="C37">
            <v>8.2929038638901342E-5</v>
          </cell>
          <cell r="D37">
            <v>3.3672496400339791E-3</v>
          </cell>
        </row>
        <row r="38">
          <cell r="B38">
            <v>84.399299334250003</v>
          </cell>
          <cell r="C38">
            <v>1.115849957262294E-4</v>
          </cell>
          <cell r="D38">
            <v>3.2953834050407291E-3</v>
          </cell>
        </row>
        <row r="39">
          <cell r="B39">
            <v>65.308258272194394</v>
          </cell>
          <cell r="C39">
            <v>8.7891044266804566E-5</v>
          </cell>
          <cell r="D39">
            <v>3.6689470433877809E-3</v>
          </cell>
        </row>
        <row r="40">
          <cell r="B40">
            <v>92.935495628694397</v>
          </cell>
          <cell r="C40">
            <v>1.3144514353082861E-4</v>
          </cell>
          <cell r="D40">
            <v>2.6131371134801322E-3</v>
          </cell>
        </row>
        <row r="41">
          <cell r="B41">
            <v>75.358635325305599</v>
          </cell>
          <cell r="C41">
            <v>7.949798528738109E-5</v>
          </cell>
          <cell r="D41">
            <v>2.6919141167901011E-3</v>
          </cell>
        </row>
        <row r="42">
          <cell r="B42">
            <v>81.884943737611096</v>
          </cell>
          <cell r="C42">
            <v>1.084926375916403E-4</v>
          </cell>
          <cell r="D42">
            <v>3.0047281973922591E-3</v>
          </cell>
        </row>
        <row r="43">
          <cell r="B43">
            <v>60.291555424888898</v>
          </cell>
          <cell r="C43">
            <v>9.5407657091145252E-5</v>
          </cell>
          <cell r="D43">
            <v>3.3828834115469412E-3</v>
          </cell>
        </row>
        <row r="44">
          <cell r="B44" t="str">
            <v>N/A</v>
          </cell>
          <cell r="C44" t="str">
            <v>N/A</v>
          </cell>
          <cell r="D44">
            <v>9.1377567108953984E-5</v>
          </cell>
        </row>
        <row r="45">
          <cell r="B45">
            <v>65.809699852055601</v>
          </cell>
          <cell r="C45">
            <v>1.0027618230249701E-4</v>
          </cell>
          <cell r="D45">
            <v>3.0815134976750918E-3</v>
          </cell>
        </row>
        <row r="46">
          <cell r="B46">
            <v>80.879237568388902</v>
          </cell>
          <cell r="C46">
            <v>8.728102791100568E-5</v>
          </cell>
          <cell r="D46">
            <v>1.840898788203593E-3</v>
          </cell>
        </row>
        <row r="47">
          <cell r="B47">
            <v>59.283811427472202</v>
          </cell>
          <cell r="C47">
            <v>1.061862498973955E-4</v>
          </cell>
          <cell r="D47">
            <v>2.9861391585769351E-3</v>
          </cell>
        </row>
        <row r="48">
          <cell r="B48">
            <v>71.842189135916698</v>
          </cell>
          <cell r="C48">
            <v>7.5964222392191054E-5</v>
          </cell>
          <cell r="D48">
            <v>2.9347677968588888E-3</v>
          </cell>
        </row>
        <row r="49">
          <cell r="B49">
            <v>88.410878155333293</v>
          </cell>
          <cell r="C49">
            <v>1.0845076151735781E-4</v>
          </cell>
          <cell r="D49">
            <v>2.948263482063747E-3</v>
          </cell>
        </row>
      </sheetData>
      <sheetData sheetId="74">
        <row r="2">
          <cell r="B2" t="str">
            <v>N/A</v>
          </cell>
          <cell r="C2" t="str">
            <v>N/A</v>
          </cell>
          <cell r="D2">
            <v>2.0761659372620128E-3</v>
          </cell>
        </row>
        <row r="3">
          <cell r="B3">
            <v>77.3657629324167</v>
          </cell>
          <cell r="C3">
            <v>9.7427529029476734E-5</v>
          </cell>
          <cell r="D3">
            <v>3.5948956733908811E-3</v>
          </cell>
        </row>
        <row r="4">
          <cell r="B4" t="str">
            <v>N/A</v>
          </cell>
          <cell r="C4" t="str">
            <v>N/A</v>
          </cell>
          <cell r="D4">
            <v>2.4833014550811041E-3</v>
          </cell>
        </row>
        <row r="5">
          <cell r="B5" t="str">
            <v>N/A</v>
          </cell>
          <cell r="C5" t="str">
            <v>N/A</v>
          </cell>
          <cell r="D5">
            <v>2.2874730772534961E-3</v>
          </cell>
        </row>
        <row r="6">
          <cell r="B6" t="str">
            <v>N/A</v>
          </cell>
          <cell r="C6" t="str">
            <v>N/A</v>
          </cell>
          <cell r="D6">
            <v>2.59845500738624E-3</v>
          </cell>
        </row>
        <row r="7">
          <cell r="B7" t="str">
            <v>N/A</v>
          </cell>
          <cell r="C7" t="str">
            <v>N/A</v>
          </cell>
          <cell r="D7">
            <v>2.0174334052122369E-3</v>
          </cell>
        </row>
        <row r="8">
          <cell r="B8" t="str">
            <v>N/A</v>
          </cell>
          <cell r="C8" t="str">
            <v>N/A</v>
          </cell>
          <cell r="D8">
            <v>2.8691253329403178E-3</v>
          </cell>
        </row>
        <row r="9">
          <cell r="B9" t="str">
            <v>N/A</v>
          </cell>
          <cell r="C9" t="str">
            <v>N/A</v>
          </cell>
          <cell r="D9">
            <v>2.2665315256914561E-3</v>
          </cell>
        </row>
        <row r="10">
          <cell r="B10" t="str">
            <v>N/A</v>
          </cell>
          <cell r="C10" t="str">
            <v>N/A</v>
          </cell>
          <cell r="D10">
            <v>3.2177888625457992E-3</v>
          </cell>
        </row>
        <row r="11">
          <cell r="B11" t="str">
            <v>N/A</v>
          </cell>
          <cell r="C11" t="str">
            <v>N/A</v>
          </cell>
          <cell r="D11">
            <v>1.704729412817318E-3</v>
          </cell>
        </row>
        <row r="12">
          <cell r="B12" t="str">
            <v>N/A</v>
          </cell>
          <cell r="C12" t="str">
            <v>N/A</v>
          </cell>
          <cell r="D12">
            <v>1.7849154181088631E-3</v>
          </cell>
        </row>
        <row r="13">
          <cell r="B13" t="str">
            <v>N/A</v>
          </cell>
          <cell r="C13" t="str">
            <v>N/A</v>
          </cell>
          <cell r="D13">
            <v>2.0703254705239458E-3</v>
          </cell>
        </row>
        <row r="14">
          <cell r="B14" t="str">
            <v>N/A</v>
          </cell>
          <cell r="C14" t="str">
            <v>N/A</v>
          </cell>
          <cell r="D14">
            <v>1.5399532353820189E-3</v>
          </cell>
        </row>
        <row r="15">
          <cell r="B15" t="str">
            <v>N/A</v>
          </cell>
          <cell r="C15" t="str">
            <v>N/A</v>
          </cell>
          <cell r="D15">
            <v>1.620681116374776E-3</v>
          </cell>
        </row>
        <row r="16">
          <cell r="B16" t="str">
            <v>N/A</v>
          </cell>
          <cell r="C16" t="str">
            <v>N/A</v>
          </cell>
          <cell r="D16">
            <v>1.884799542268768E-3</v>
          </cell>
        </row>
        <row r="17">
          <cell r="B17" t="str">
            <v>N/A</v>
          </cell>
          <cell r="C17" t="str">
            <v>N/A</v>
          </cell>
          <cell r="D17">
            <v>1.773699767456764E-3</v>
          </cell>
        </row>
        <row r="18">
          <cell r="B18" t="str">
            <v>N/A</v>
          </cell>
          <cell r="C18" t="str">
            <v>N/A</v>
          </cell>
          <cell r="D18">
            <v>2.451700100712832E-3</v>
          </cell>
        </row>
        <row r="19">
          <cell r="B19" t="str">
            <v>N/A</v>
          </cell>
          <cell r="C19" t="str">
            <v>N/A</v>
          </cell>
          <cell r="D19">
            <v>1.436829432660041E-3</v>
          </cell>
        </row>
        <row r="20">
          <cell r="B20" t="str">
            <v>N/A</v>
          </cell>
          <cell r="C20" t="str">
            <v>N/A</v>
          </cell>
          <cell r="D20">
            <v>2.5511476223189608E-3</v>
          </cell>
        </row>
        <row r="21">
          <cell r="B21" t="str">
            <v>N/A</v>
          </cell>
          <cell r="C21" t="str">
            <v>N/A</v>
          </cell>
          <cell r="D21">
            <v>2.0196327514462641E-3</v>
          </cell>
        </row>
        <row r="22">
          <cell r="B22" t="str">
            <v>N/A</v>
          </cell>
          <cell r="C22" t="str">
            <v>N/A</v>
          </cell>
          <cell r="D22">
            <v>1.77874988656443E-3</v>
          </cell>
        </row>
        <row r="23">
          <cell r="B23" t="str">
            <v>N/A</v>
          </cell>
          <cell r="C23" t="str">
            <v>N/A</v>
          </cell>
          <cell r="D23">
            <v>1.533813681912094E-3</v>
          </cell>
        </row>
        <row r="24">
          <cell r="B24" t="str">
            <v>N/A</v>
          </cell>
          <cell r="C24" t="str">
            <v>N/A</v>
          </cell>
          <cell r="D24">
            <v>2.150638259759394E-3</v>
          </cell>
        </row>
        <row r="25">
          <cell r="B25" t="str">
            <v>N/A</v>
          </cell>
          <cell r="C25" t="str">
            <v>N/A</v>
          </cell>
          <cell r="D25">
            <v>2.4783592850200799E-3</v>
          </cell>
        </row>
        <row r="26">
          <cell r="B26" t="str">
            <v>N/A</v>
          </cell>
          <cell r="C26" t="str">
            <v>N/A</v>
          </cell>
          <cell r="D26">
            <v>1.943645618892197E-3</v>
          </cell>
        </row>
        <row r="27">
          <cell r="B27" t="str">
            <v>N/A</v>
          </cell>
          <cell r="C27" t="str">
            <v>N/A</v>
          </cell>
          <cell r="D27">
            <v>2.2308378774937489E-3</v>
          </cell>
        </row>
        <row r="28">
          <cell r="B28" t="str">
            <v>N/A</v>
          </cell>
          <cell r="C28" t="str">
            <v>N/A</v>
          </cell>
          <cell r="D28">
            <v>1.544211407047252E-3</v>
          </cell>
        </row>
        <row r="29">
          <cell r="B29" t="str">
            <v>N/A</v>
          </cell>
          <cell r="C29" t="str">
            <v>N/A</v>
          </cell>
          <cell r="D29">
            <v>2.049110943399747E-3</v>
          </cell>
        </row>
        <row r="30">
          <cell r="B30" t="str">
            <v>N/A</v>
          </cell>
          <cell r="C30" t="str">
            <v>N/A</v>
          </cell>
          <cell r="D30">
            <v>2.418797489882015E-3</v>
          </cell>
        </row>
        <row r="31">
          <cell r="B31" t="str">
            <v>N/A</v>
          </cell>
          <cell r="C31" t="str">
            <v>N/A</v>
          </cell>
          <cell r="D31">
            <v>2.5380040603675972E-3</v>
          </cell>
        </row>
        <row r="32">
          <cell r="B32" t="str">
            <v>N/A</v>
          </cell>
          <cell r="C32" t="str">
            <v>N/A</v>
          </cell>
          <cell r="D32">
            <v>3.1521029044131472E-3</v>
          </cell>
        </row>
        <row r="33">
          <cell r="B33" t="str">
            <v>N/A</v>
          </cell>
          <cell r="C33" t="str">
            <v>N/A</v>
          </cell>
          <cell r="D33">
            <v>2.8272670882469272E-3</v>
          </cell>
        </row>
        <row r="34">
          <cell r="B34" t="str">
            <v>N/A</v>
          </cell>
          <cell r="C34" t="str">
            <v>N/A</v>
          </cell>
          <cell r="D34">
            <v>2.573560035744521E-3</v>
          </cell>
        </row>
        <row r="35">
          <cell r="B35" t="str">
            <v>N/A</v>
          </cell>
          <cell r="C35" t="str">
            <v>N/A</v>
          </cell>
          <cell r="D35">
            <v>2.0513890011799149E-3</v>
          </cell>
        </row>
        <row r="36">
          <cell r="B36" t="str">
            <v>N/A</v>
          </cell>
          <cell r="C36" t="str">
            <v>N/A</v>
          </cell>
          <cell r="D36">
            <v>2.7202475458150059E-3</v>
          </cell>
        </row>
        <row r="37">
          <cell r="B37" t="str">
            <v>N/A</v>
          </cell>
          <cell r="C37" t="str">
            <v>N/A</v>
          </cell>
          <cell r="D37">
            <v>2.9319504452598169E-3</v>
          </cell>
        </row>
        <row r="38">
          <cell r="B38" t="str">
            <v>N/A</v>
          </cell>
          <cell r="C38" t="str">
            <v>N/A</v>
          </cell>
          <cell r="D38">
            <v>1.93851711650986E-3</v>
          </cell>
        </row>
        <row r="39">
          <cell r="B39" t="str">
            <v>N/A</v>
          </cell>
          <cell r="C39" t="str">
            <v>N/A</v>
          </cell>
          <cell r="D39">
            <v>2.4267007777520628E-3</v>
          </cell>
        </row>
        <row r="40">
          <cell r="B40" t="str">
            <v>N/A</v>
          </cell>
          <cell r="C40" t="str">
            <v>N/A</v>
          </cell>
          <cell r="D40">
            <v>2.164871984870493E-3</v>
          </cell>
        </row>
        <row r="41">
          <cell r="B41" t="str">
            <v>N/A</v>
          </cell>
          <cell r="C41" t="str">
            <v>N/A</v>
          </cell>
          <cell r="D41">
            <v>2.017819171679452E-3</v>
          </cell>
        </row>
        <row r="42">
          <cell r="B42" t="str">
            <v>N/A</v>
          </cell>
          <cell r="C42" t="str">
            <v>N/A</v>
          </cell>
          <cell r="D42">
            <v>2.0557231438114699E-3</v>
          </cell>
        </row>
        <row r="43">
          <cell r="B43" t="str">
            <v>N/A</v>
          </cell>
          <cell r="C43" t="str">
            <v>N/A</v>
          </cell>
          <cell r="D43">
            <v>1.6237125113119999E-3</v>
          </cell>
        </row>
        <row r="44">
          <cell r="B44" t="str">
            <v>N/A</v>
          </cell>
          <cell r="C44" t="str">
            <v>N/A</v>
          </cell>
          <cell r="D44">
            <v>9.5203383420422092E-4</v>
          </cell>
        </row>
        <row r="45">
          <cell r="B45" t="str">
            <v>N/A</v>
          </cell>
          <cell r="C45" t="str">
            <v>N/A</v>
          </cell>
          <cell r="D45">
            <v>2.3694849854240339E-3</v>
          </cell>
        </row>
        <row r="46">
          <cell r="B46" t="str">
            <v>N/A</v>
          </cell>
          <cell r="C46" t="str">
            <v>N/A</v>
          </cell>
          <cell r="D46">
            <v>2.149695951644989E-3</v>
          </cell>
        </row>
        <row r="47">
          <cell r="B47" t="str">
            <v>N/A</v>
          </cell>
          <cell r="C47" t="str">
            <v>N/A</v>
          </cell>
          <cell r="D47">
            <v>3.6361729825898199E-3</v>
          </cell>
        </row>
        <row r="48">
          <cell r="B48" t="str">
            <v>N/A</v>
          </cell>
          <cell r="C48" t="str">
            <v>N/A</v>
          </cell>
          <cell r="D48">
            <v>1.7901855842386619E-3</v>
          </cell>
        </row>
        <row r="49">
          <cell r="B49" t="str">
            <v>N/A</v>
          </cell>
          <cell r="C49" t="str">
            <v>N/A</v>
          </cell>
          <cell r="D49">
            <v>2.870481547522286E-3</v>
          </cell>
        </row>
      </sheetData>
      <sheetData sheetId="75">
        <row r="2">
          <cell r="B2" t="str">
            <v>N/A</v>
          </cell>
          <cell r="C2" t="str">
            <v>N/A</v>
          </cell>
          <cell r="D2">
            <v>2.3713199854113048E-3</v>
          </cell>
        </row>
        <row r="3">
          <cell r="B3" t="str">
            <v>N/A</v>
          </cell>
          <cell r="C3" t="str">
            <v>N/A</v>
          </cell>
          <cell r="D3">
            <v>2.2220086079560069E-3</v>
          </cell>
        </row>
        <row r="4">
          <cell r="B4" t="str">
            <v>N/A</v>
          </cell>
          <cell r="C4" t="str">
            <v>N/A</v>
          </cell>
          <cell r="D4">
            <v>2.339971584984495E-3</v>
          </cell>
        </row>
        <row r="5">
          <cell r="B5" t="str">
            <v>N/A</v>
          </cell>
          <cell r="C5" t="str">
            <v>N/A</v>
          </cell>
          <cell r="D5">
            <v>2.6622030237060672E-3</v>
          </cell>
        </row>
        <row r="6">
          <cell r="B6">
            <v>146.67636470530601</v>
          </cell>
          <cell r="C6">
            <v>1.2972552022227441E-4</v>
          </cell>
          <cell r="D6">
            <v>2.6895206119338659E-3</v>
          </cell>
        </row>
        <row r="7">
          <cell r="B7" t="str">
            <v>N/A</v>
          </cell>
          <cell r="C7" t="str">
            <v>N/A</v>
          </cell>
          <cell r="D7">
            <v>2.2067243713428351E-3</v>
          </cell>
        </row>
        <row r="8">
          <cell r="B8" t="str">
            <v>N/A</v>
          </cell>
          <cell r="C8" t="str">
            <v>N/A</v>
          </cell>
          <cell r="D8">
            <v>1.7509194238468761E-3</v>
          </cell>
        </row>
        <row r="9">
          <cell r="B9">
            <v>108.504203724806</v>
          </cell>
          <cell r="C9">
            <v>6.3941410969505839E-5</v>
          </cell>
          <cell r="D9">
            <v>2.3792813059573519E-3</v>
          </cell>
        </row>
        <row r="10">
          <cell r="B10" t="str">
            <v>N/A</v>
          </cell>
          <cell r="C10" t="str">
            <v>N/A</v>
          </cell>
          <cell r="D10">
            <v>1.6525123621138999E-3</v>
          </cell>
        </row>
        <row r="11">
          <cell r="B11" t="str">
            <v>N/A</v>
          </cell>
          <cell r="C11" t="str">
            <v>N/A</v>
          </cell>
          <cell r="D11">
            <v>2.3705223743596101E-3</v>
          </cell>
        </row>
        <row r="12">
          <cell r="B12" t="str">
            <v>N/A</v>
          </cell>
          <cell r="C12" t="str">
            <v>N/A</v>
          </cell>
          <cell r="D12">
            <v>1.5838190251754611E-3</v>
          </cell>
        </row>
        <row r="13">
          <cell r="B13" t="str">
            <v>N/A</v>
          </cell>
          <cell r="C13" t="str">
            <v>N/A</v>
          </cell>
          <cell r="D13">
            <v>1.752087981338568E-3</v>
          </cell>
        </row>
        <row r="14">
          <cell r="B14" t="str">
            <v>N/A</v>
          </cell>
          <cell r="C14" t="str">
            <v>N/A</v>
          </cell>
          <cell r="D14">
            <v>2.6425540367670882E-3</v>
          </cell>
        </row>
        <row r="15">
          <cell r="B15" t="str">
            <v>N/A</v>
          </cell>
          <cell r="C15" t="str">
            <v>N/A</v>
          </cell>
          <cell r="D15">
            <v>2.3272144671990869E-3</v>
          </cell>
        </row>
        <row r="16">
          <cell r="B16" t="str">
            <v>N/A</v>
          </cell>
          <cell r="C16" t="str">
            <v>N/A</v>
          </cell>
          <cell r="D16">
            <v>2.295470654837923E-3</v>
          </cell>
        </row>
        <row r="17">
          <cell r="B17" t="str">
            <v>N/A</v>
          </cell>
          <cell r="C17" t="str">
            <v>N/A</v>
          </cell>
          <cell r="D17">
            <v>2.3477211604529531E-3</v>
          </cell>
        </row>
        <row r="18">
          <cell r="B18">
            <v>53.757999418444399</v>
          </cell>
          <cell r="C18">
            <v>7.0417139678442302E-5</v>
          </cell>
          <cell r="D18">
            <v>3.3799941577784169E-3</v>
          </cell>
        </row>
        <row r="19">
          <cell r="B19" t="str">
            <v>N/A</v>
          </cell>
          <cell r="C19" t="str">
            <v>N/A</v>
          </cell>
          <cell r="D19">
            <v>1.783987977529853E-3</v>
          </cell>
        </row>
        <row r="20">
          <cell r="B20" t="str">
            <v>N/A</v>
          </cell>
          <cell r="C20" t="str">
            <v>N/A</v>
          </cell>
          <cell r="D20">
            <v>2.1695225530630339E-3</v>
          </cell>
        </row>
        <row r="21">
          <cell r="B21" t="str">
            <v>N/A</v>
          </cell>
          <cell r="C21" t="str">
            <v>N/A</v>
          </cell>
          <cell r="D21">
            <v>2.6763347901911341E-3</v>
          </cell>
        </row>
        <row r="22">
          <cell r="B22" t="str">
            <v>N/A</v>
          </cell>
          <cell r="C22" t="str">
            <v>N/A</v>
          </cell>
          <cell r="D22">
            <v>1.712261067485911E-3</v>
          </cell>
        </row>
        <row r="23">
          <cell r="B23" t="str">
            <v>N/A</v>
          </cell>
          <cell r="C23" t="str">
            <v>N/A</v>
          </cell>
          <cell r="D23">
            <v>2.078837922475586E-3</v>
          </cell>
        </row>
        <row r="24">
          <cell r="B24" t="str">
            <v>N/A</v>
          </cell>
          <cell r="C24" t="str">
            <v>N/A</v>
          </cell>
          <cell r="D24">
            <v>1.849917471315778E-3</v>
          </cell>
        </row>
        <row r="25">
          <cell r="B25" t="str">
            <v>N/A</v>
          </cell>
          <cell r="C25" t="str">
            <v>N/A</v>
          </cell>
          <cell r="D25">
            <v>2.0207790104154921E-3</v>
          </cell>
        </row>
        <row r="26">
          <cell r="B26" t="str">
            <v>N/A</v>
          </cell>
          <cell r="C26" t="str">
            <v>N/A</v>
          </cell>
          <cell r="D26">
            <v>2.1999288614618952E-3</v>
          </cell>
        </row>
        <row r="27">
          <cell r="B27" t="str">
            <v>N/A</v>
          </cell>
          <cell r="C27" t="str">
            <v>N/A</v>
          </cell>
          <cell r="D27">
            <v>3.255765383158458E-3</v>
          </cell>
        </row>
        <row r="28">
          <cell r="B28" t="str">
            <v>N/A</v>
          </cell>
          <cell r="C28" t="str">
            <v>N/A</v>
          </cell>
          <cell r="D28">
            <v>3.3492871915938209E-3</v>
          </cell>
        </row>
        <row r="29">
          <cell r="B29" t="str">
            <v>N/A</v>
          </cell>
          <cell r="C29" t="str">
            <v>N/A</v>
          </cell>
          <cell r="D29">
            <v>2.2250924568764379E-3</v>
          </cell>
        </row>
        <row r="30">
          <cell r="B30" t="str">
            <v>N/A</v>
          </cell>
          <cell r="C30" t="str">
            <v>N/A</v>
          </cell>
          <cell r="D30">
            <v>2.602445102746891E-3</v>
          </cell>
        </row>
        <row r="31">
          <cell r="B31" t="str">
            <v>N/A</v>
          </cell>
          <cell r="C31" t="str">
            <v>N/A</v>
          </cell>
          <cell r="D31">
            <v>2.326156596313475E-3</v>
          </cell>
        </row>
        <row r="32">
          <cell r="B32">
            <v>107.50217947027799</v>
          </cell>
          <cell r="C32">
            <v>1.0755712594576339E-4</v>
          </cell>
          <cell r="D32">
            <v>2.0348365494900632E-3</v>
          </cell>
        </row>
        <row r="33">
          <cell r="B33" t="str">
            <v>N/A</v>
          </cell>
          <cell r="C33" t="str">
            <v>N/A</v>
          </cell>
          <cell r="D33">
            <v>2.130947356278997E-3</v>
          </cell>
        </row>
        <row r="34">
          <cell r="B34" t="str">
            <v>N/A</v>
          </cell>
          <cell r="C34" t="str">
            <v>N/A</v>
          </cell>
          <cell r="D34">
            <v>2.5145052627138821E-3</v>
          </cell>
        </row>
        <row r="35">
          <cell r="B35" t="str">
            <v>N/A</v>
          </cell>
          <cell r="C35" t="str">
            <v>N/A</v>
          </cell>
          <cell r="D35">
            <v>1.3660050334639139E-3</v>
          </cell>
        </row>
        <row r="36">
          <cell r="B36" t="str">
            <v>N/A</v>
          </cell>
          <cell r="C36" t="str">
            <v>N/A</v>
          </cell>
          <cell r="D36">
            <v>1.6535591217017899E-3</v>
          </cell>
        </row>
        <row r="37">
          <cell r="B37">
            <v>109.5058562185</v>
          </cell>
          <cell r="C37">
            <v>1.021557088144061E-4</v>
          </cell>
          <cell r="D37">
            <v>3.1490135363411698E-3</v>
          </cell>
        </row>
        <row r="38">
          <cell r="B38" t="str">
            <v>N/A</v>
          </cell>
          <cell r="C38" t="str">
            <v>N/A</v>
          </cell>
          <cell r="D38">
            <v>1.1883085263605191E-3</v>
          </cell>
        </row>
        <row r="39">
          <cell r="B39" t="str">
            <v>N/A</v>
          </cell>
          <cell r="C39" t="str">
            <v>N/A</v>
          </cell>
          <cell r="D39">
            <v>2.9195162392895951E-3</v>
          </cell>
        </row>
        <row r="40">
          <cell r="B40" t="str">
            <v>N/A</v>
          </cell>
          <cell r="C40" t="str">
            <v>N/A</v>
          </cell>
          <cell r="D40">
            <v>2.244251489006849E-3</v>
          </cell>
        </row>
        <row r="41">
          <cell r="B41" t="str">
            <v>N/A</v>
          </cell>
          <cell r="C41" t="str">
            <v>N/A</v>
          </cell>
          <cell r="D41">
            <v>1.831156638983271E-3</v>
          </cell>
        </row>
        <row r="42">
          <cell r="B42" t="str">
            <v>N/A</v>
          </cell>
          <cell r="C42" t="str">
            <v>N/A</v>
          </cell>
          <cell r="D42">
            <v>1.9705002498894069E-3</v>
          </cell>
        </row>
        <row r="43">
          <cell r="B43" t="str">
            <v>N/A</v>
          </cell>
          <cell r="C43" t="str">
            <v>N/A</v>
          </cell>
          <cell r="D43">
            <v>1.5345375552507231E-3</v>
          </cell>
        </row>
        <row r="44">
          <cell r="B44" t="str">
            <v>N/A</v>
          </cell>
          <cell r="C44" t="str">
            <v>N/A</v>
          </cell>
          <cell r="D44">
            <v>9.6584825425491297E-4</v>
          </cell>
        </row>
        <row r="45">
          <cell r="B45" t="str">
            <v>N/A</v>
          </cell>
          <cell r="C45" t="str">
            <v>N/A</v>
          </cell>
          <cell r="D45">
            <v>1.9732610949364819E-3</v>
          </cell>
        </row>
        <row r="46">
          <cell r="B46" t="str">
            <v>N/A</v>
          </cell>
          <cell r="C46" t="str">
            <v>N/A</v>
          </cell>
          <cell r="D46">
            <v>3.00187228390133E-3</v>
          </cell>
        </row>
        <row r="47">
          <cell r="B47" t="str">
            <v>N/A</v>
          </cell>
          <cell r="C47" t="str">
            <v>N/A</v>
          </cell>
          <cell r="D47">
            <v>1.6079690895930011E-3</v>
          </cell>
        </row>
        <row r="48">
          <cell r="B48" t="str">
            <v>N/A</v>
          </cell>
          <cell r="C48" t="str">
            <v>N/A</v>
          </cell>
          <cell r="D48">
            <v>2.1466671539057832E-3</v>
          </cell>
        </row>
        <row r="49">
          <cell r="B49" t="str">
            <v>N/A</v>
          </cell>
          <cell r="C49" t="str">
            <v>N/A</v>
          </cell>
          <cell r="D49">
            <v>1.9671398244003931E-3</v>
          </cell>
        </row>
      </sheetData>
      <sheetData sheetId="76">
        <row r="2">
          <cell r="B2" t="str">
            <v>N/A</v>
          </cell>
          <cell r="C2" t="str">
            <v>N/A</v>
          </cell>
          <cell r="D2">
            <v>1.024183912489226E-3</v>
          </cell>
        </row>
        <row r="3">
          <cell r="B3" t="str">
            <v>N/A</v>
          </cell>
          <cell r="C3" t="str">
            <v>N/A</v>
          </cell>
          <cell r="D3">
            <v>1.205665505826638E-3</v>
          </cell>
        </row>
        <row r="4">
          <cell r="B4">
            <v>101.445129895528</v>
          </cell>
          <cell r="C4">
            <v>6.6214723655461116E-5</v>
          </cell>
          <cell r="D4">
            <v>1.636185588944502E-3</v>
          </cell>
        </row>
        <row r="5">
          <cell r="B5" t="str">
            <v>N/A</v>
          </cell>
          <cell r="C5" t="str">
            <v>N/A</v>
          </cell>
          <cell r="D5">
            <v>7.2228736702417045E-4</v>
          </cell>
        </row>
        <row r="6">
          <cell r="B6">
            <v>189.169060168333</v>
          </cell>
          <cell r="C6">
            <v>9.4826456703251121E-5</v>
          </cell>
          <cell r="D6">
            <v>1.1483385820619261E-3</v>
          </cell>
        </row>
        <row r="7">
          <cell r="B7" t="str">
            <v>N/A</v>
          </cell>
          <cell r="C7" t="str">
            <v>N/A</v>
          </cell>
          <cell r="D7">
            <v>1.3491524871913139E-3</v>
          </cell>
        </row>
        <row r="8">
          <cell r="B8" t="str">
            <v>N/A</v>
          </cell>
          <cell r="C8" t="str">
            <v>N/A</v>
          </cell>
          <cell r="D8">
            <v>1.308840992578773E-3</v>
          </cell>
        </row>
        <row r="9">
          <cell r="B9" t="str">
            <v>N/A</v>
          </cell>
          <cell r="C9" t="str">
            <v>N/A</v>
          </cell>
          <cell r="D9">
            <v>1.735438699916861E-3</v>
          </cell>
        </row>
        <row r="10">
          <cell r="B10" t="str">
            <v>N/A</v>
          </cell>
          <cell r="C10" t="str">
            <v>N/A</v>
          </cell>
          <cell r="D10">
            <v>1.4648698680064631E-3</v>
          </cell>
        </row>
        <row r="11">
          <cell r="B11" t="str">
            <v>N/A</v>
          </cell>
          <cell r="C11" t="str">
            <v>N/A</v>
          </cell>
          <cell r="D11">
            <v>1.438383851508916E-3</v>
          </cell>
        </row>
        <row r="12">
          <cell r="B12" t="str">
            <v>N/A</v>
          </cell>
          <cell r="C12" t="str">
            <v>N/A</v>
          </cell>
          <cell r="D12">
            <v>1.530217303349457E-3</v>
          </cell>
        </row>
        <row r="13">
          <cell r="B13" t="str">
            <v>N/A</v>
          </cell>
          <cell r="C13" t="str">
            <v>N/A</v>
          </cell>
          <cell r="D13">
            <v>2.2169917377680062E-3</v>
          </cell>
        </row>
        <row r="14">
          <cell r="B14" t="str">
            <v>N/A</v>
          </cell>
          <cell r="C14" t="str">
            <v>N/A</v>
          </cell>
          <cell r="D14">
            <v>1.659142158534761E-3</v>
          </cell>
        </row>
        <row r="15">
          <cell r="B15" t="str">
            <v>N/A</v>
          </cell>
          <cell r="C15" t="str">
            <v>N/A</v>
          </cell>
          <cell r="D15">
            <v>1.3660646261279029E-3</v>
          </cell>
        </row>
        <row r="16">
          <cell r="B16" t="str">
            <v>N/A</v>
          </cell>
          <cell r="C16" t="str">
            <v>N/A</v>
          </cell>
          <cell r="D16">
            <v>1.2016282488342611E-3</v>
          </cell>
        </row>
        <row r="17">
          <cell r="B17" t="str">
            <v>N/A</v>
          </cell>
          <cell r="C17" t="str">
            <v>N/A</v>
          </cell>
          <cell r="D17">
            <v>1.0041300756694011E-3</v>
          </cell>
        </row>
        <row r="18">
          <cell r="B18">
            <v>106.969606425194</v>
          </cell>
          <cell r="C18">
            <v>6.0316486745952358E-5</v>
          </cell>
          <cell r="D18">
            <v>9.4667028287747734E-4</v>
          </cell>
        </row>
        <row r="19">
          <cell r="B19" t="str">
            <v>N/A</v>
          </cell>
          <cell r="C19" t="str">
            <v>N/A</v>
          </cell>
          <cell r="D19">
            <v>1.419873952521375E-3</v>
          </cell>
        </row>
        <row r="20">
          <cell r="B20">
            <v>147.13554042449999</v>
          </cell>
          <cell r="C20">
            <v>6.5506270253713715E-5</v>
          </cell>
          <cell r="D20">
            <v>1.141630903627782E-3</v>
          </cell>
        </row>
        <row r="21">
          <cell r="B21" t="str">
            <v>N/A</v>
          </cell>
          <cell r="C21" t="str">
            <v>N/A</v>
          </cell>
          <cell r="D21">
            <v>1.8120988748522649E-3</v>
          </cell>
        </row>
        <row r="22">
          <cell r="B22" t="str">
            <v>N/A</v>
          </cell>
          <cell r="C22" t="str">
            <v>N/A</v>
          </cell>
          <cell r="D22">
            <v>1.0261682751892E-3</v>
          </cell>
        </row>
        <row r="23">
          <cell r="B23">
            <v>89.394227542555598</v>
          </cell>
          <cell r="C23">
            <v>4.7002869415892837E-5</v>
          </cell>
          <cell r="D23">
            <v>8.6817181498172408E-4</v>
          </cell>
        </row>
        <row r="24">
          <cell r="B24" t="str">
            <v>N/A</v>
          </cell>
          <cell r="C24" t="str">
            <v>N/A</v>
          </cell>
          <cell r="D24">
            <v>1.298293256897679E-3</v>
          </cell>
        </row>
        <row r="25">
          <cell r="B25">
            <v>75.338291701777806</v>
          </cell>
          <cell r="C25">
            <v>3.6323914906074082E-5</v>
          </cell>
          <cell r="D25">
            <v>1.6105678887514531E-3</v>
          </cell>
        </row>
        <row r="26">
          <cell r="B26" t="str">
            <v>N/A</v>
          </cell>
          <cell r="C26" t="str">
            <v>N/A</v>
          </cell>
          <cell r="D26">
            <v>8.8212050349598299E-4</v>
          </cell>
        </row>
        <row r="27">
          <cell r="B27" t="str">
            <v>N/A</v>
          </cell>
          <cell r="C27" t="str">
            <v>N/A</v>
          </cell>
          <cell r="D27">
            <v>9.9485008358618965E-4</v>
          </cell>
        </row>
        <row r="28">
          <cell r="B28" t="str">
            <v>N/A</v>
          </cell>
          <cell r="C28" t="str">
            <v>N/A</v>
          </cell>
          <cell r="D28">
            <v>9.1760330221788387E-4</v>
          </cell>
        </row>
        <row r="29">
          <cell r="B29" t="str">
            <v>N/A</v>
          </cell>
          <cell r="C29" t="str">
            <v>N/A</v>
          </cell>
          <cell r="D29">
            <v>1.371103420560844E-3</v>
          </cell>
        </row>
        <row r="30">
          <cell r="B30" t="str">
            <v>N/A</v>
          </cell>
          <cell r="C30" t="str">
            <v>N/A</v>
          </cell>
          <cell r="D30">
            <v>1.27421836112742E-3</v>
          </cell>
        </row>
        <row r="31">
          <cell r="B31" t="str">
            <v>N/A</v>
          </cell>
          <cell r="C31" t="str">
            <v>N/A</v>
          </cell>
          <cell r="D31">
            <v>1.1920745860353669E-3</v>
          </cell>
        </row>
        <row r="32">
          <cell r="B32" t="str">
            <v>N/A</v>
          </cell>
          <cell r="C32" t="str">
            <v>N/A</v>
          </cell>
          <cell r="D32">
            <v>8.3452256137693276E-4</v>
          </cell>
        </row>
        <row r="33">
          <cell r="B33" t="str">
            <v>N/A</v>
          </cell>
          <cell r="C33" t="str">
            <v>N/A</v>
          </cell>
          <cell r="D33">
            <v>1.1335107583069911E-3</v>
          </cell>
        </row>
        <row r="34">
          <cell r="B34" t="str">
            <v>N/A</v>
          </cell>
          <cell r="C34" t="str">
            <v>N/A</v>
          </cell>
          <cell r="D34">
            <v>1.448935972636542E-3</v>
          </cell>
        </row>
        <row r="35">
          <cell r="B35">
            <v>147.13554042449999</v>
          </cell>
          <cell r="C35">
            <v>7.5978774600624294E-5</v>
          </cell>
          <cell r="D35">
            <v>1.504040579635061E-3</v>
          </cell>
        </row>
        <row r="36">
          <cell r="B36">
            <v>103.958823016056</v>
          </cell>
          <cell r="C36">
            <v>4.5565472128226083E-5</v>
          </cell>
          <cell r="D36">
            <v>1.2085930203786989E-3</v>
          </cell>
        </row>
        <row r="37">
          <cell r="B37" t="str">
            <v>N/A</v>
          </cell>
          <cell r="C37" t="str">
            <v>N/A</v>
          </cell>
          <cell r="D37">
            <v>1.553971908785326E-3</v>
          </cell>
        </row>
        <row r="38">
          <cell r="B38" t="str">
            <v>N/A</v>
          </cell>
          <cell r="C38" t="str">
            <v>N/A</v>
          </cell>
          <cell r="D38">
            <v>1.00249277671648E-3</v>
          </cell>
        </row>
        <row r="39">
          <cell r="B39" t="str">
            <v>N/A</v>
          </cell>
          <cell r="C39" t="str">
            <v>N/A</v>
          </cell>
          <cell r="D39">
            <v>9.6617732299546059E-4</v>
          </cell>
        </row>
        <row r="40">
          <cell r="B40">
            <v>116.502205275972</v>
          </cell>
          <cell r="C40">
            <v>1.2201072932509389E-4</v>
          </cell>
          <cell r="D40">
            <v>1.3558021778630231E-3</v>
          </cell>
        </row>
        <row r="41">
          <cell r="B41">
            <v>106.969606425194</v>
          </cell>
          <cell r="C41">
            <v>6.5827609952267546E-5</v>
          </cell>
          <cell r="D41">
            <v>1.647199309170773E-3</v>
          </cell>
        </row>
        <row r="42">
          <cell r="B42" t="str">
            <v>N/A</v>
          </cell>
          <cell r="C42" t="str">
            <v>N/A</v>
          </cell>
          <cell r="D42">
            <v>9.369484383499431E-4</v>
          </cell>
        </row>
        <row r="43">
          <cell r="B43" t="str">
            <v>N/A</v>
          </cell>
          <cell r="C43" t="str">
            <v>N/A</v>
          </cell>
          <cell r="D43">
            <v>1.070467047781099E-3</v>
          </cell>
        </row>
        <row r="44">
          <cell r="B44" t="str">
            <v>N/A</v>
          </cell>
          <cell r="C44" t="str">
            <v>N/A</v>
          </cell>
          <cell r="D44">
            <v>3.8161457140253809E-4</v>
          </cell>
        </row>
        <row r="45">
          <cell r="B45">
            <v>79.851922005333293</v>
          </cell>
          <cell r="C45">
            <v>3.717312721948321E-5</v>
          </cell>
          <cell r="D45">
            <v>1.846597895617129E-3</v>
          </cell>
        </row>
        <row r="46">
          <cell r="B46" t="str">
            <v>N/A</v>
          </cell>
          <cell r="C46" t="str">
            <v>N/A</v>
          </cell>
          <cell r="D46">
            <v>1.3731196501124989E-3</v>
          </cell>
        </row>
        <row r="47">
          <cell r="B47" t="str">
            <v>N/A</v>
          </cell>
          <cell r="C47" t="str">
            <v>N/A</v>
          </cell>
          <cell r="D47">
            <v>1.525995977104271E-3</v>
          </cell>
        </row>
        <row r="48">
          <cell r="B48" t="str">
            <v>N/A</v>
          </cell>
          <cell r="C48" t="str">
            <v>N/A</v>
          </cell>
          <cell r="D48">
            <v>9.9868129757579578E-4</v>
          </cell>
        </row>
        <row r="49">
          <cell r="B49" t="str">
            <v>N/A</v>
          </cell>
          <cell r="C49" t="str">
            <v>N/A</v>
          </cell>
          <cell r="D49">
            <v>9.637025106027737E-4</v>
          </cell>
        </row>
      </sheetData>
      <sheetData sheetId="77">
        <row r="2">
          <cell r="B2">
            <v>114.498438194389</v>
          </cell>
          <cell r="C2">
            <v>1.2580855786474429E-4</v>
          </cell>
          <cell r="D2">
            <v>1.4727736413910151E-3</v>
          </cell>
        </row>
        <row r="3">
          <cell r="B3">
            <v>93.921244324833296</v>
          </cell>
          <cell r="C3">
            <v>1.096645995965322E-4</v>
          </cell>
          <cell r="D3">
            <v>2.2248247249181579E-3</v>
          </cell>
        </row>
        <row r="4">
          <cell r="B4" t="str">
            <v>N/A</v>
          </cell>
          <cell r="C4" t="str">
            <v>N/A</v>
          </cell>
          <cell r="D4">
            <v>1.786262609406058E-3</v>
          </cell>
        </row>
        <row r="5">
          <cell r="B5">
            <v>103.457931989972</v>
          </cell>
          <cell r="C5">
            <v>1.06969228384306E-4</v>
          </cell>
          <cell r="D5">
            <v>1.161932295948254E-3</v>
          </cell>
        </row>
        <row r="6">
          <cell r="B6" t="str">
            <v>N/A</v>
          </cell>
          <cell r="C6" t="str">
            <v>N/A</v>
          </cell>
          <cell r="D6">
            <v>1.424428502205742E-3</v>
          </cell>
        </row>
        <row r="7">
          <cell r="B7">
            <v>107.47354706463901</v>
          </cell>
          <cell r="C7">
            <v>7.2429370148052461E-5</v>
          </cell>
          <cell r="D7">
            <v>1.0936154182462981E-3</v>
          </cell>
        </row>
        <row r="8">
          <cell r="B8">
            <v>80.858844779166702</v>
          </cell>
          <cell r="C8">
            <v>9.4691917654540495E-5</v>
          </cell>
          <cell r="D8">
            <v>1.320051643028046E-3</v>
          </cell>
        </row>
        <row r="9">
          <cell r="B9">
            <v>94.929371288583297</v>
          </cell>
          <cell r="C9">
            <v>6.8011377190635317E-5</v>
          </cell>
          <cell r="D9">
            <v>1.4795264338481589E-3</v>
          </cell>
        </row>
        <row r="10">
          <cell r="B10">
            <v>99.941441298666703</v>
          </cell>
          <cell r="C10">
            <v>6.0557771051818039E-5</v>
          </cell>
          <cell r="D10">
            <v>9.7292833295226241E-4</v>
          </cell>
        </row>
        <row r="11">
          <cell r="B11">
            <v>48.229915225305596</v>
          </cell>
          <cell r="C11">
            <v>6.9507320070235219E-5</v>
          </cell>
          <cell r="D11">
            <v>2.7948228869522861E-3</v>
          </cell>
        </row>
        <row r="12">
          <cell r="B12">
            <v>73.331846022361105</v>
          </cell>
          <cell r="C12">
            <v>4.4609766172609392E-5</v>
          </cell>
          <cell r="D12">
            <v>9.2029677189397899E-4</v>
          </cell>
        </row>
        <row r="13">
          <cell r="B13">
            <v>114.498438194389</v>
          </cell>
          <cell r="C13">
            <v>1.092168820504355E-4</v>
          </cell>
          <cell r="D13">
            <v>1.067823614437646E-3</v>
          </cell>
        </row>
        <row r="14">
          <cell r="B14">
            <v>167.081937545556</v>
          </cell>
          <cell r="C14">
            <v>1.005612283318367E-4</v>
          </cell>
          <cell r="D14">
            <v>1.1263474780212599E-3</v>
          </cell>
        </row>
        <row r="15">
          <cell r="B15">
            <v>106.97212950205601</v>
          </cell>
          <cell r="C15">
            <v>1.107956922548711E-4</v>
          </cell>
          <cell r="D15">
            <v>1.42022458847181E-3</v>
          </cell>
        </row>
        <row r="16">
          <cell r="B16" t="str">
            <v>N/A</v>
          </cell>
          <cell r="C16" t="str">
            <v>N/A</v>
          </cell>
          <cell r="D16">
            <v>1.368940751915806E-3</v>
          </cell>
        </row>
        <row r="17">
          <cell r="B17">
            <v>110.4792462865</v>
          </cell>
          <cell r="C17">
            <v>7.9731691685062592E-5</v>
          </cell>
          <cell r="D17">
            <v>1.3206872601012681E-3</v>
          </cell>
        </row>
        <row r="18">
          <cell r="B18" t="str">
            <v>N/A</v>
          </cell>
          <cell r="C18" t="str">
            <v>N/A</v>
          </cell>
          <cell r="D18">
            <v>1.755423516120879E-3</v>
          </cell>
        </row>
        <row r="19">
          <cell r="B19">
            <v>109.978184117694</v>
          </cell>
          <cell r="C19">
            <v>1.5143224026339049E-4</v>
          </cell>
          <cell r="D19">
            <v>1.280373279442761E-3</v>
          </cell>
        </row>
        <row r="20">
          <cell r="B20">
            <v>147.13887564016699</v>
          </cell>
          <cell r="C20">
            <v>1.045176740376238E-4</v>
          </cell>
          <cell r="D20">
            <v>1.0710324116622301E-3</v>
          </cell>
        </row>
        <row r="21">
          <cell r="B21" t="str">
            <v>N/A</v>
          </cell>
          <cell r="C21" t="str">
            <v>N/A</v>
          </cell>
          <cell r="D21">
            <v>1.622524236215984E-3</v>
          </cell>
        </row>
        <row r="22">
          <cell r="B22" t="str">
            <v>N/A</v>
          </cell>
          <cell r="C22" t="str">
            <v>N/A</v>
          </cell>
          <cell r="D22">
            <v>2.2552845981803132E-3</v>
          </cell>
        </row>
        <row r="23">
          <cell r="B23" t="str">
            <v>N/A</v>
          </cell>
          <cell r="C23" t="str">
            <v>N/A</v>
          </cell>
          <cell r="D23">
            <v>1.4270644986754889E-3</v>
          </cell>
        </row>
        <row r="24">
          <cell r="B24">
            <v>97.434955714694397</v>
          </cell>
          <cell r="C24">
            <v>1.2908388196205371E-4</v>
          </cell>
          <cell r="D24">
            <v>1.5233736329531471E-3</v>
          </cell>
        </row>
        <row r="25">
          <cell r="B25">
            <v>110.4792462865</v>
          </cell>
          <cell r="C25">
            <v>1.3964242734990041E-4</v>
          </cell>
          <cell r="D25">
            <v>1.221963866461168E-3</v>
          </cell>
        </row>
        <row r="26">
          <cell r="B26" t="str">
            <v>N/A</v>
          </cell>
          <cell r="C26" t="str">
            <v>N/A</v>
          </cell>
          <cell r="D26">
            <v>1.8847928839118731E-3</v>
          </cell>
        </row>
        <row r="27">
          <cell r="B27">
            <v>122.528794796056</v>
          </cell>
          <cell r="C27">
            <v>1.6148551624903631E-4</v>
          </cell>
          <cell r="D27">
            <v>1.215949046196719E-3</v>
          </cell>
        </row>
        <row r="28">
          <cell r="B28" t="str">
            <v>N/A</v>
          </cell>
          <cell r="C28" t="str">
            <v>N/A</v>
          </cell>
          <cell r="D28">
            <v>1.234070189774199E-3</v>
          </cell>
        </row>
        <row r="29">
          <cell r="B29">
            <v>91.407106362555595</v>
          </cell>
          <cell r="C29">
            <v>1.1461309451683749E-4</v>
          </cell>
          <cell r="D29">
            <v>1.380157249187201E-3</v>
          </cell>
        </row>
        <row r="30">
          <cell r="B30">
            <v>73.835588456388905</v>
          </cell>
          <cell r="C30">
            <v>1.0475607767086181E-4</v>
          </cell>
          <cell r="D30">
            <v>1.371275983867469E-3</v>
          </cell>
        </row>
        <row r="31">
          <cell r="B31">
            <v>112.994152132222</v>
          </cell>
          <cell r="C31">
            <v>1.2628348117082851E-4</v>
          </cell>
          <cell r="D31">
            <v>1.152893168315059E-3</v>
          </cell>
        </row>
        <row r="32">
          <cell r="B32">
            <v>89.8985091083333</v>
          </cell>
          <cell r="C32">
            <v>5.5258811488953262E-5</v>
          </cell>
          <cell r="D32">
            <v>1.940696714422602E-3</v>
          </cell>
        </row>
        <row r="33">
          <cell r="B33">
            <v>110.981214252028</v>
          </cell>
          <cell r="C33">
            <v>1.49325034139588E-4</v>
          </cell>
          <cell r="D33">
            <v>1.5459659082079911E-3</v>
          </cell>
        </row>
        <row r="34">
          <cell r="B34" t="str">
            <v>N/A</v>
          </cell>
          <cell r="C34" t="str">
            <v>N/A</v>
          </cell>
          <cell r="D34">
            <v>9.7411653995703278E-4</v>
          </cell>
        </row>
        <row r="35">
          <cell r="B35" t="str">
            <v>N/A</v>
          </cell>
          <cell r="C35" t="str">
            <v>N/A</v>
          </cell>
          <cell r="D35">
            <v>1.310424474998288E-3</v>
          </cell>
        </row>
        <row r="36">
          <cell r="B36" t="str">
            <v>N/A</v>
          </cell>
          <cell r="C36" t="str">
            <v>N/A</v>
          </cell>
          <cell r="D36">
            <v>1.2172429194669951E-3</v>
          </cell>
        </row>
        <row r="37">
          <cell r="B37">
            <v>101.44735096875</v>
          </cell>
          <cell r="C37">
            <v>5.659572389660835E-5</v>
          </cell>
          <cell r="D37">
            <v>1.3350589345186351E-3</v>
          </cell>
        </row>
        <row r="38">
          <cell r="B38">
            <v>88.893661095527804</v>
          </cell>
          <cell r="C38">
            <v>5.3277153934209907E-5</v>
          </cell>
          <cell r="D38">
            <v>2.0106486618300481E-3</v>
          </cell>
        </row>
        <row r="39">
          <cell r="B39" t="str">
            <v>N/A</v>
          </cell>
          <cell r="C39" t="str">
            <v>N/A</v>
          </cell>
          <cell r="D39">
            <v>1.422465596306348E-3</v>
          </cell>
        </row>
        <row r="40">
          <cell r="B40">
            <v>91.909669172861101</v>
          </cell>
          <cell r="C40">
            <v>9.1328779325526818E-5</v>
          </cell>
          <cell r="D40">
            <v>1.1126595430629869E-3</v>
          </cell>
        </row>
        <row r="41">
          <cell r="B41">
            <v>144.12533291238901</v>
          </cell>
          <cell r="C41">
            <v>1.1797587846947459E-4</v>
          </cell>
          <cell r="D41">
            <v>1.6036709928612791E-3</v>
          </cell>
        </row>
        <row r="42">
          <cell r="B42">
            <v>49.737356317722202</v>
          </cell>
          <cell r="C42">
            <v>1.084804597052885E-4</v>
          </cell>
          <cell r="D42">
            <v>1.8353302432349741E-3</v>
          </cell>
        </row>
        <row r="43">
          <cell r="B43">
            <v>68.806339817138905</v>
          </cell>
          <cell r="C43">
            <v>8.363417193125857E-5</v>
          </cell>
          <cell r="D43">
            <v>2.045414208904135E-3</v>
          </cell>
        </row>
        <row r="44">
          <cell r="B44" t="str">
            <v>N/A</v>
          </cell>
          <cell r="C44" t="str">
            <v>N/A</v>
          </cell>
          <cell r="D44">
            <v>5.4198451915848901E-4</v>
          </cell>
        </row>
        <row r="45">
          <cell r="B45" t="str">
            <v>N/A</v>
          </cell>
          <cell r="C45" t="str">
            <v>N/A</v>
          </cell>
          <cell r="D45">
            <v>1.093929637495348E-3</v>
          </cell>
        </row>
        <row r="46">
          <cell r="B46" t="str">
            <v>N/A</v>
          </cell>
          <cell r="C46" t="str">
            <v>N/A</v>
          </cell>
          <cell r="D46">
            <v>1.2337784209982109E-3</v>
          </cell>
        </row>
        <row r="47">
          <cell r="B47">
            <v>75.8408055474722</v>
          </cell>
          <cell r="C47">
            <v>1.1451994821779549E-4</v>
          </cell>
          <cell r="D47">
            <v>1.388100891349757E-3</v>
          </cell>
        </row>
        <row r="48">
          <cell r="B48" t="str">
            <v>N/A</v>
          </cell>
          <cell r="C48" t="str">
            <v>N/A</v>
          </cell>
          <cell r="D48">
            <v>1.038690912217408E-3</v>
          </cell>
        </row>
        <row r="49">
          <cell r="B49">
            <v>85.382766940972203</v>
          </cell>
          <cell r="C49">
            <v>1.015250909078223E-4</v>
          </cell>
          <cell r="D49">
            <v>1.265375664165155E-3</v>
          </cell>
        </row>
      </sheetData>
      <sheetData sheetId="78">
        <row r="2">
          <cell r="B2">
            <v>83.880118564750006</v>
          </cell>
          <cell r="C2">
            <v>9.4692341789555175E-5</v>
          </cell>
          <cell r="D2">
            <v>1.291851950672842E-3</v>
          </cell>
        </row>
        <row r="3">
          <cell r="B3" t="str">
            <v>N/A</v>
          </cell>
          <cell r="C3" t="str">
            <v>N/A</v>
          </cell>
          <cell r="D3">
            <v>1.8887903690738481E-3</v>
          </cell>
        </row>
        <row r="4">
          <cell r="B4">
            <v>93.420105754361103</v>
          </cell>
          <cell r="C4">
            <v>1.001064735003458E-4</v>
          </cell>
          <cell r="D4">
            <v>1.09914892087055E-3</v>
          </cell>
        </row>
        <row r="5">
          <cell r="B5">
            <v>68.807951647333297</v>
          </cell>
          <cell r="C5">
            <v>9.6781460442453676E-5</v>
          </cell>
          <cell r="D5">
            <v>2.1046526848900698E-3</v>
          </cell>
        </row>
        <row r="6">
          <cell r="B6">
            <v>93.420105754361103</v>
          </cell>
          <cell r="C6">
            <v>8.6124913181397298E-5</v>
          </cell>
          <cell r="D6">
            <v>1.641914851834373E-3</v>
          </cell>
        </row>
        <row r="7">
          <cell r="B7" t="str">
            <v>N/A</v>
          </cell>
          <cell r="C7" t="str">
            <v>N/A</v>
          </cell>
          <cell r="D7">
            <v>1.482951173472851E-3</v>
          </cell>
        </row>
        <row r="8">
          <cell r="B8" t="str">
            <v>N/A</v>
          </cell>
          <cell r="C8" t="str">
            <v>N/A</v>
          </cell>
          <cell r="D8">
            <v>2.0407292416028768E-3</v>
          </cell>
        </row>
        <row r="9">
          <cell r="B9">
            <v>97.436877785416698</v>
          </cell>
          <cell r="C9">
            <v>7.5645897173317136E-5</v>
          </cell>
          <cell r="D9">
            <v>1.4238269514358279E-3</v>
          </cell>
        </row>
        <row r="10">
          <cell r="B10">
            <v>85.384359991222198</v>
          </cell>
          <cell r="C10">
            <v>7.2756496861337968E-5</v>
          </cell>
          <cell r="D10">
            <v>1.7128271703088589E-3</v>
          </cell>
        </row>
        <row r="11">
          <cell r="B11">
            <v>65.794859057833307</v>
          </cell>
          <cell r="C11">
            <v>3.9576510378720239E-5</v>
          </cell>
          <cell r="D11">
            <v>1.278828924861184E-3</v>
          </cell>
        </row>
        <row r="12">
          <cell r="B12" t="str">
            <v>N/A</v>
          </cell>
          <cell r="C12" t="str">
            <v>N/A</v>
          </cell>
          <cell r="D12">
            <v>1.320858333607474E-3</v>
          </cell>
        </row>
        <row r="13">
          <cell r="B13">
            <v>97.937404919722198</v>
          </cell>
          <cell r="C13">
            <v>8.5534948638125015E-5</v>
          </cell>
          <cell r="D13">
            <v>1.615001551106206E-3</v>
          </cell>
        </row>
        <row r="14">
          <cell r="B14" t="str">
            <v>N/A</v>
          </cell>
          <cell r="C14" t="str">
            <v>N/A</v>
          </cell>
          <cell r="D14">
            <v>1.323072279682832E-3</v>
          </cell>
        </row>
        <row r="15">
          <cell r="B15">
            <v>97.937404919722198</v>
          </cell>
          <cell r="C15">
            <v>6.0954590653371237E-5</v>
          </cell>
          <cell r="D15">
            <v>1.304329284936857E-3</v>
          </cell>
        </row>
        <row r="16">
          <cell r="B16" t="str">
            <v>N/A</v>
          </cell>
          <cell r="C16" t="str">
            <v>N/A</v>
          </cell>
          <cell r="D16">
            <v>2.0958680097822179E-3</v>
          </cell>
        </row>
        <row r="17">
          <cell r="B17">
            <v>91.408900128861106</v>
          </cell>
          <cell r="C17">
            <v>5.1402403597205942E-5</v>
          </cell>
          <cell r="D17">
            <v>1.827167987253939E-3</v>
          </cell>
        </row>
        <row r="18">
          <cell r="B18" t="str">
            <v>N/A</v>
          </cell>
          <cell r="C18" t="str">
            <v>N/A</v>
          </cell>
          <cell r="D18">
            <v>1.123321065865748E-3</v>
          </cell>
        </row>
        <row r="19">
          <cell r="B19">
            <v>103.459953612861</v>
          </cell>
          <cell r="C19">
            <v>9.5668526012497007E-5</v>
          </cell>
          <cell r="D19">
            <v>1.024320351671108E-3</v>
          </cell>
        </row>
        <row r="20">
          <cell r="B20">
            <v>105.466701420972</v>
          </cell>
          <cell r="C20">
            <v>9.5425346790204872E-5</v>
          </cell>
          <cell r="D20">
            <v>1.3447498842818269E-3</v>
          </cell>
        </row>
        <row r="21">
          <cell r="B21">
            <v>94.931213315277802</v>
          </cell>
          <cell r="C21">
            <v>8.8499582558386358E-5</v>
          </cell>
          <cell r="D21">
            <v>1.748217006539043E-3</v>
          </cell>
        </row>
        <row r="22">
          <cell r="B22" t="str">
            <v>N/A</v>
          </cell>
          <cell r="C22" t="str">
            <v>N/A</v>
          </cell>
          <cell r="D22">
            <v>1.573805070963701E-3</v>
          </cell>
        </row>
        <row r="23">
          <cell r="B23" t="str">
            <v>N/A</v>
          </cell>
          <cell r="C23" t="str">
            <v>N/A</v>
          </cell>
          <cell r="D23">
            <v>1.5041250192026801E-3</v>
          </cell>
        </row>
        <row r="24">
          <cell r="B24">
            <v>111.988955221889</v>
          </cell>
          <cell r="C24">
            <v>1.164677578622205E-4</v>
          </cell>
          <cell r="D24">
            <v>1.146956870837972E-3</v>
          </cell>
        </row>
        <row r="25">
          <cell r="B25" t="str">
            <v>N/A</v>
          </cell>
          <cell r="C25" t="str">
            <v>N/A</v>
          </cell>
          <cell r="D25">
            <v>1.612103460097124E-3</v>
          </cell>
        </row>
        <row r="26">
          <cell r="B26" t="str">
            <v>N/A</v>
          </cell>
          <cell r="C26" t="str">
            <v>N/A</v>
          </cell>
          <cell r="D26">
            <v>1.2194736099332081E-3</v>
          </cell>
        </row>
        <row r="27">
          <cell r="B27" t="str">
            <v>N/A</v>
          </cell>
          <cell r="C27" t="str">
            <v>N/A</v>
          </cell>
          <cell r="D27">
            <v>1.099306496957499E-3</v>
          </cell>
        </row>
        <row r="28">
          <cell r="B28">
            <v>108.97877458455601</v>
          </cell>
          <cell r="C28">
            <v>8.1564554625498408E-5</v>
          </cell>
          <cell r="D28">
            <v>2.466627193948807E-3</v>
          </cell>
        </row>
        <row r="29">
          <cell r="B29">
            <v>73.837113169833302</v>
          </cell>
          <cell r="C29">
            <v>8.9524654612158444E-5</v>
          </cell>
          <cell r="D29">
            <v>2.1906471287567271E-3</v>
          </cell>
        </row>
        <row r="30">
          <cell r="B30">
            <v>96.936572387972205</v>
          </cell>
          <cell r="C30">
            <v>9.1471483593365431E-5</v>
          </cell>
          <cell r="D30">
            <v>1.665498919000499E-3</v>
          </cell>
        </row>
        <row r="31">
          <cell r="B31">
            <v>104.463171555667</v>
          </cell>
          <cell r="C31">
            <v>9.8620202661451505E-5</v>
          </cell>
          <cell r="D31">
            <v>1.4973732729724549E-3</v>
          </cell>
        </row>
        <row r="32">
          <cell r="B32" t="str">
            <v>N/A</v>
          </cell>
          <cell r="C32" t="str">
            <v>N/A</v>
          </cell>
          <cell r="D32">
            <v>1.7352117462877681E-3</v>
          </cell>
        </row>
        <row r="33">
          <cell r="B33" t="str">
            <v>N/A</v>
          </cell>
          <cell r="C33" t="str">
            <v>N/A</v>
          </cell>
          <cell r="D33">
            <v>1.0700838074094879E-3</v>
          </cell>
        </row>
        <row r="34">
          <cell r="B34">
            <v>74.841156295499999</v>
          </cell>
          <cell r="C34">
            <v>6.8081135906369831E-5</v>
          </cell>
          <cell r="D34">
            <v>1.804596427794804E-3</v>
          </cell>
        </row>
        <row r="35">
          <cell r="B35">
            <v>103.459953612861</v>
          </cell>
          <cell r="C35">
            <v>9.4653432177042149E-5</v>
          </cell>
          <cell r="D35">
            <v>1.218198030671798E-3</v>
          </cell>
        </row>
        <row r="36">
          <cell r="B36">
            <v>106.97442499122199</v>
          </cell>
          <cell r="C36">
            <v>8.3140577934247978E-5</v>
          </cell>
          <cell r="D36">
            <v>1.5209997077093259E-3</v>
          </cell>
        </row>
        <row r="37">
          <cell r="B37">
            <v>105.466701420972</v>
          </cell>
          <cell r="C37">
            <v>9.6502677081923086E-5</v>
          </cell>
          <cell r="D37">
            <v>1.775558653223587E-3</v>
          </cell>
        </row>
        <row r="38">
          <cell r="B38">
            <v>94.426914562694407</v>
          </cell>
          <cell r="C38">
            <v>8.98146890105631E-5</v>
          </cell>
          <cell r="D38">
            <v>1.707604061026287E-3</v>
          </cell>
        </row>
        <row r="39">
          <cell r="B39">
            <v>147.14219343730599</v>
          </cell>
          <cell r="C39">
            <v>8.4759150854119729E-5</v>
          </cell>
          <cell r="D39">
            <v>1.876242917715699E-3</v>
          </cell>
        </row>
        <row r="40">
          <cell r="B40">
            <v>70.819626752666693</v>
          </cell>
          <cell r="C40">
            <v>8.0715815830016216E-5</v>
          </cell>
          <cell r="D40">
            <v>2.3139515444658312E-3</v>
          </cell>
        </row>
        <row r="41">
          <cell r="B41">
            <v>105.466701420972</v>
          </cell>
          <cell r="C41">
            <v>8.2311925651188232E-5</v>
          </cell>
          <cell r="D41">
            <v>1.1091697745115091E-3</v>
          </cell>
        </row>
        <row r="42">
          <cell r="B42" t="str">
            <v>N/A</v>
          </cell>
          <cell r="C42" t="str">
            <v>N/A</v>
          </cell>
          <cell r="D42">
            <v>1.6334472576836219E-3</v>
          </cell>
        </row>
        <row r="43">
          <cell r="B43">
            <v>100.947631558528</v>
          </cell>
          <cell r="C43">
            <v>5.0102174263919513E-5</v>
          </cell>
          <cell r="D43">
            <v>8.5883840041197485E-4</v>
          </cell>
        </row>
        <row r="44">
          <cell r="B44" t="str">
            <v>N/A</v>
          </cell>
          <cell r="C44" t="str">
            <v>N/A</v>
          </cell>
          <cell r="D44">
            <v>2.001744467187829E-5</v>
          </cell>
        </row>
        <row r="45">
          <cell r="B45">
            <v>92.4142436911944</v>
          </cell>
          <cell r="C45">
            <v>8.8792586715307184E-5</v>
          </cell>
          <cell r="D45">
            <v>1.2730135998005019E-3</v>
          </cell>
        </row>
        <row r="46">
          <cell r="B46" t="str">
            <v>N/A</v>
          </cell>
          <cell r="C46" t="str">
            <v>N/A</v>
          </cell>
          <cell r="D46">
            <v>1.3812576562288929E-3</v>
          </cell>
        </row>
        <row r="47">
          <cell r="B47" t="str">
            <v>N/A</v>
          </cell>
          <cell r="C47" t="str">
            <v>N/A</v>
          </cell>
          <cell r="D47">
            <v>1.4833806868777711E-3</v>
          </cell>
        </row>
        <row r="48">
          <cell r="B48" t="str">
            <v>N/A</v>
          </cell>
          <cell r="C48" t="str">
            <v>N/A</v>
          </cell>
          <cell r="D48">
            <v>1.889848349716617E-3</v>
          </cell>
        </row>
        <row r="49">
          <cell r="B49">
            <v>11.568752575916699</v>
          </cell>
          <cell r="C49">
            <v>3.0642673440562812E-5</v>
          </cell>
          <cell r="D49">
            <v>1.375699914840714E-3</v>
          </cell>
        </row>
      </sheetData>
      <sheetData sheetId="79">
        <row r="2">
          <cell r="B2" t="str">
            <v>N/A</v>
          </cell>
          <cell r="C2" t="str">
            <v>N/A</v>
          </cell>
          <cell r="D2">
            <v>2.2976062020047352E-3</v>
          </cell>
        </row>
        <row r="3">
          <cell r="B3" t="str">
            <v>N/A</v>
          </cell>
          <cell r="C3" t="str">
            <v>N/A</v>
          </cell>
          <cell r="D3">
            <v>1.9898908845096359E-3</v>
          </cell>
        </row>
        <row r="4">
          <cell r="B4">
            <v>91.411122147388895</v>
          </cell>
          <cell r="C4">
            <v>1.1493381344554181E-4</v>
          </cell>
          <cell r="D4">
            <v>2.045260756357358E-3</v>
          </cell>
        </row>
        <row r="5">
          <cell r="B5">
            <v>100.44793279300001</v>
          </cell>
          <cell r="C5">
            <v>3.9473192914256699E-5</v>
          </cell>
          <cell r="D5">
            <v>2.404713187344901E-3</v>
          </cell>
        </row>
        <row r="6">
          <cell r="B6" t="str">
            <v>N/A</v>
          </cell>
          <cell r="C6" t="str">
            <v>N/A</v>
          </cell>
          <cell r="D6">
            <v>1.8166612299854771E-3</v>
          </cell>
        </row>
        <row r="7">
          <cell r="B7" t="str">
            <v>N/A</v>
          </cell>
          <cell r="C7" t="str">
            <v>N/A</v>
          </cell>
          <cell r="D7">
            <v>1.8809494825358221E-3</v>
          </cell>
        </row>
        <row r="8">
          <cell r="B8" t="str">
            <v>N/A</v>
          </cell>
          <cell r="C8" t="str">
            <v>N/A</v>
          </cell>
          <cell r="D8">
            <v>2.4439741406633202E-3</v>
          </cell>
        </row>
        <row r="9">
          <cell r="B9" t="str">
            <v>N/A</v>
          </cell>
          <cell r="C9" t="str">
            <v>N/A</v>
          </cell>
          <cell r="D9">
            <v>2.118133382259356E-3</v>
          </cell>
        </row>
        <row r="10">
          <cell r="B10" t="str">
            <v>N/A</v>
          </cell>
          <cell r="C10" t="str">
            <v>N/A</v>
          </cell>
          <cell r="D10">
            <v>2.0368751471373518E-3</v>
          </cell>
        </row>
        <row r="11">
          <cell r="B11" t="str">
            <v>N/A</v>
          </cell>
          <cell r="C11" t="str">
            <v>N/A</v>
          </cell>
          <cell r="D11">
            <v>1.6647026637079719E-3</v>
          </cell>
        </row>
        <row r="12">
          <cell r="B12" t="str">
            <v>N/A</v>
          </cell>
          <cell r="C12" t="str">
            <v>N/A</v>
          </cell>
          <cell r="D12">
            <v>1.9674470423691011E-3</v>
          </cell>
        </row>
        <row r="13">
          <cell r="B13" t="str">
            <v>N/A</v>
          </cell>
          <cell r="C13" t="str">
            <v>N/A</v>
          </cell>
          <cell r="D13">
            <v>1.9015832993439881E-3</v>
          </cell>
        </row>
        <row r="14">
          <cell r="B14" t="str">
            <v>N/A</v>
          </cell>
          <cell r="C14" t="str">
            <v>N/A</v>
          </cell>
          <cell r="D14">
            <v>1.8116998768168021E-3</v>
          </cell>
        </row>
        <row r="15">
          <cell r="B15" t="str">
            <v>N/A</v>
          </cell>
          <cell r="C15" t="str">
            <v>N/A</v>
          </cell>
          <cell r="D15">
            <v>2.029257691241306E-3</v>
          </cell>
        </row>
        <row r="16">
          <cell r="B16" t="str">
            <v>N/A</v>
          </cell>
          <cell r="C16" t="str">
            <v>N/A</v>
          </cell>
          <cell r="D16">
            <v>1.890392965645057E-3</v>
          </cell>
        </row>
        <row r="17">
          <cell r="B17" t="str">
            <v>N/A</v>
          </cell>
          <cell r="C17" t="str">
            <v>N/A</v>
          </cell>
          <cell r="D17">
            <v>2.065583031746001E-3</v>
          </cell>
        </row>
        <row r="18">
          <cell r="B18" t="str">
            <v>N/A</v>
          </cell>
          <cell r="C18" t="str">
            <v>N/A</v>
          </cell>
          <cell r="D18">
            <v>1.63384057137488E-3</v>
          </cell>
        </row>
        <row r="19">
          <cell r="B19" t="str">
            <v>N/A</v>
          </cell>
          <cell r="C19" t="str">
            <v>N/A</v>
          </cell>
          <cell r="D19">
            <v>2.3360669040091739E-3</v>
          </cell>
        </row>
        <row r="20">
          <cell r="B20" t="str">
            <v>N/A</v>
          </cell>
          <cell r="C20" t="str">
            <v>N/A</v>
          </cell>
          <cell r="D20">
            <v>1.834439892059013E-3</v>
          </cell>
        </row>
        <row r="21">
          <cell r="B21" t="str">
            <v>N/A</v>
          </cell>
          <cell r="C21" t="str">
            <v>N/A</v>
          </cell>
          <cell r="D21">
            <v>2.963257357894173E-3</v>
          </cell>
        </row>
        <row r="22">
          <cell r="B22" t="str">
            <v>N/A</v>
          </cell>
          <cell r="C22" t="str">
            <v>N/A</v>
          </cell>
          <cell r="D22">
            <v>2.035636320037457E-3</v>
          </cell>
        </row>
        <row r="23">
          <cell r="B23" t="str">
            <v>N/A</v>
          </cell>
          <cell r="C23" t="str">
            <v>N/A</v>
          </cell>
          <cell r="D23">
            <v>1.772246275603222E-3</v>
          </cell>
        </row>
        <row r="24">
          <cell r="B24" t="str">
            <v>N/A</v>
          </cell>
          <cell r="C24" t="str">
            <v>N/A</v>
          </cell>
          <cell r="D24">
            <v>2.2167571891676631E-3</v>
          </cell>
        </row>
        <row r="25">
          <cell r="B25" t="str">
            <v>N/A</v>
          </cell>
          <cell r="C25" t="str">
            <v>N/A</v>
          </cell>
          <cell r="D25">
            <v>2.0108078757566988E-3</v>
          </cell>
        </row>
        <row r="26">
          <cell r="B26" t="str">
            <v>N/A</v>
          </cell>
          <cell r="C26" t="str">
            <v>N/A</v>
          </cell>
          <cell r="D26">
            <v>2.4789421920903571E-3</v>
          </cell>
        </row>
        <row r="27">
          <cell r="B27" t="str">
            <v>N/A</v>
          </cell>
          <cell r="C27" t="str">
            <v>N/A</v>
          </cell>
          <cell r="D27">
            <v>1.875238041461152E-3</v>
          </cell>
        </row>
        <row r="28">
          <cell r="B28" t="str">
            <v>N/A</v>
          </cell>
          <cell r="C28" t="str">
            <v>N/A</v>
          </cell>
          <cell r="D28">
            <v>1.878051375811197E-3</v>
          </cell>
        </row>
        <row r="29">
          <cell r="B29" t="str">
            <v>N/A</v>
          </cell>
          <cell r="C29" t="str">
            <v>N/A</v>
          </cell>
          <cell r="D29">
            <v>1.940159439550741E-3</v>
          </cell>
        </row>
        <row r="30">
          <cell r="B30" t="str">
            <v>N/A</v>
          </cell>
          <cell r="C30" t="str">
            <v>N/A</v>
          </cell>
          <cell r="D30">
            <v>1.9594023344487021E-3</v>
          </cell>
        </row>
        <row r="31">
          <cell r="B31">
            <v>105.469403951083</v>
          </cell>
          <cell r="C31">
            <v>1.087994530610164E-4</v>
          </cell>
          <cell r="D31">
            <v>1.912217692972811E-3</v>
          </cell>
        </row>
        <row r="32">
          <cell r="B32" t="str">
            <v>N/A</v>
          </cell>
          <cell r="C32" t="str">
            <v>N/A</v>
          </cell>
          <cell r="D32">
            <v>1.563437759201976E-3</v>
          </cell>
        </row>
        <row r="33">
          <cell r="B33">
            <v>103.462523635389</v>
          </cell>
          <cell r="C33">
            <v>7.8395792191301731E-5</v>
          </cell>
          <cell r="D33">
            <v>2.9160043880314792E-3</v>
          </cell>
        </row>
        <row r="34">
          <cell r="B34" t="str">
            <v>N/A</v>
          </cell>
          <cell r="C34" t="str">
            <v>N/A</v>
          </cell>
          <cell r="D34">
            <v>1.8590864473296729E-3</v>
          </cell>
        </row>
        <row r="35">
          <cell r="B35" t="str">
            <v>N/A</v>
          </cell>
          <cell r="C35" t="str">
            <v>N/A</v>
          </cell>
          <cell r="D35">
            <v>1.7660902952093269E-3</v>
          </cell>
        </row>
        <row r="36">
          <cell r="B36" t="str">
            <v>N/A</v>
          </cell>
          <cell r="C36" t="str">
            <v>N/A</v>
          </cell>
          <cell r="D36">
            <v>1.807349801069909E-3</v>
          </cell>
        </row>
        <row r="37">
          <cell r="B37" t="str">
            <v>N/A</v>
          </cell>
          <cell r="C37" t="str">
            <v>N/A</v>
          </cell>
          <cell r="D37">
            <v>1.6159177926840581E-3</v>
          </cell>
        </row>
        <row r="38">
          <cell r="B38">
            <v>93.925471225805595</v>
          </cell>
          <cell r="C38">
            <v>1.2368703496413601E-4</v>
          </cell>
          <cell r="D38">
            <v>2.2502137647138691E-3</v>
          </cell>
        </row>
        <row r="39">
          <cell r="B39" t="str">
            <v>N/A</v>
          </cell>
          <cell r="C39" t="str">
            <v>N/A</v>
          </cell>
          <cell r="D39">
            <v>1.5122708073602191E-3</v>
          </cell>
        </row>
        <row r="40">
          <cell r="B40" t="str">
            <v>N/A</v>
          </cell>
          <cell r="C40" t="str">
            <v>N/A</v>
          </cell>
          <cell r="D40">
            <v>1.428280307755915E-3</v>
          </cell>
        </row>
        <row r="41">
          <cell r="B41" t="str">
            <v>N/A</v>
          </cell>
          <cell r="C41" t="str">
            <v>N/A</v>
          </cell>
          <cell r="D41">
            <v>1.611509128455126E-3</v>
          </cell>
        </row>
        <row r="42">
          <cell r="B42" t="str">
            <v>N/A</v>
          </cell>
          <cell r="C42" t="str">
            <v>N/A</v>
          </cell>
          <cell r="D42">
            <v>2.364708685515287E-3</v>
          </cell>
        </row>
        <row r="43">
          <cell r="B43" t="str">
            <v>N/A</v>
          </cell>
          <cell r="C43" t="str">
            <v>N/A</v>
          </cell>
          <cell r="D43">
            <v>1.996329488027756E-3</v>
          </cell>
        </row>
        <row r="44">
          <cell r="B44" t="str">
            <v>N/A</v>
          </cell>
          <cell r="C44" t="str">
            <v>N/A</v>
          </cell>
          <cell r="D44">
            <v>2.9009331894650289E-4</v>
          </cell>
        </row>
        <row r="45">
          <cell r="B45" t="str">
            <v>N/A</v>
          </cell>
          <cell r="C45" t="str">
            <v>N/A</v>
          </cell>
          <cell r="D45">
            <v>2.6806579493336758E-3</v>
          </cell>
        </row>
        <row r="46">
          <cell r="B46" t="str">
            <v>N/A</v>
          </cell>
          <cell r="C46" t="str">
            <v>N/A</v>
          </cell>
          <cell r="D46">
            <v>1.802399144518115E-3</v>
          </cell>
        </row>
        <row r="47">
          <cell r="B47" t="str">
            <v>N/A</v>
          </cell>
          <cell r="C47" t="str">
            <v>N/A</v>
          </cell>
          <cell r="D47">
            <v>1.403462405216518E-3</v>
          </cell>
        </row>
        <row r="48">
          <cell r="B48" t="str">
            <v>N/A</v>
          </cell>
          <cell r="C48" t="str">
            <v>N/A</v>
          </cell>
          <cell r="D48">
            <v>2.1124643488876901E-3</v>
          </cell>
        </row>
        <row r="49">
          <cell r="B49" t="str">
            <v>N/A</v>
          </cell>
          <cell r="C49" t="str">
            <v>N/A</v>
          </cell>
          <cell r="D49">
            <v>2.2659886639117941E-3</v>
          </cell>
        </row>
      </sheetData>
      <sheetData sheetId="80">
        <row r="2">
          <cell r="B2" t="str">
            <v>N/A</v>
          </cell>
          <cell r="C2" t="str">
            <v>N/A</v>
          </cell>
          <cell r="D2">
            <v>1.7221783892185981E-3</v>
          </cell>
        </row>
        <row r="3">
          <cell r="B3" t="str">
            <v>N/A</v>
          </cell>
          <cell r="C3" t="str">
            <v>N/A</v>
          </cell>
          <cell r="D3">
            <v>1.4194297364611139E-3</v>
          </cell>
        </row>
        <row r="4">
          <cell r="B4" t="str">
            <v>N/A</v>
          </cell>
          <cell r="C4" t="str">
            <v>N/A</v>
          </cell>
          <cell r="D4">
            <v>1.6507993148699269E-3</v>
          </cell>
        </row>
        <row r="5">
          <cell r="B5" t="str">
            <v>N/A</v>
          </cell>
          <cell r="C5" t="str">
            <v>N/A</v>
          </cell>
          <cell r="D5">
            <v>1.0077979638035341E-3</v>
          </cell>
        </row>
        <row r="6">
          <cell r="B6" t="str">
            <v>N/A</v>
          </cell>
          <cell r="C6" t="str">
            <v>N/A</v>
          </cell>
          <cell r="D6">
            <v>1.927691286154903E-3</v>
          </cell>
        </row>
        <row r="7">
          <cell r="B7" t="str">
            <v>N/A</v>
          </cell>
          <cell r="C7" t="str">
            <v>N/A</v>
          </cell>
          <cell r="D7">
            <v>1.05466928771521E-3</v>
          </cell>
        </row>
        <row r="8">
          <cell r="B8">
            <v>109.985115516167</v>
          </cell>
          <cell r="C8">
            <v>6.1689156927489299E-5</v>
          </cell>
          <cell r="D8">
            <v>1.4189021757906859E-3</v>
          </cell>
        </row>
        <row r="9">
          <cell r="B9" t="str">
            <v>N/A</v>
          </cell>
          <cell r="C9" t="str">
            <v>N/A</v>
          </cell>
          <cell r="D9">
            <v>1.7086796094959509E-3</v>
          </cell>
        </row>
        <row r="10">
          <cell r="B10" t="str">
            <v>N/A</v>
          </cell>
          <cell r="C10" t="str">
            <v>N/A</v>
          </cell>
          <cell r="D10">
            <v>1.6371201840380939E-3</v>
          </cell>
        </row>
        <row r="11">
          <cell r="B11" t="str">
            <v>N/A</v>
          </cell>
          <cell r="C11" t="str">
            <v>N/A</v>
          </cell>
          <cell r="D11">
            <v>1.177543498289562E-3</v>
          </cell>
        </row>
        <row r="12">
          <cell r="B12" t="str">
            <v>N/A</v>
          </cell>
          <cell r="C12" t="str">
            <v>N/A</v>
          </cell>
          <cell r="D12">
            <v>1.5050206060778499E-3</v>
          </cell>
        </row>
        <row r="13">
          <cell r="B13" t="str">
            <v>N/A</v>
          </cell>
          <cell r="C13" t="str">
            <v>N/A</v>
          </cell>
          <cell r="D13">
            <v>2.406154371477546E-3</v>
          </cell>
        </row>
        <row r="14">
          <cell r="B14" t="str">
            <v>N/A</v>
          </cell>
          <cell r="C14" t="str">
            <v>N/A</v>
          </cell>
          <cell r="D14">
            <v>1.5115551177501141E-3</v>
          </cell>
        </row>
        <row r="15">
          <cell r="B15" t="str">
            <v>N/A</v>
          </cell>
          <cell r="C15" t="str">
            <v>N/A</v>
          </cell>
          <cell r="D15">
            <v>1.388561554893603E-3</v>
          </cell>
        </row>
        <row r="16">
          <cell r="B16" t="str">
            <v>N/A</v>
          </cell>
          <cell r="C16" t="str">
            <v>N/A</v>
          </cell>
          <cell r="D16">
            <v>1.6433108896826299E-3</v>
          </cell>
        </row>
        <row r="17">
          <cell r="B17" t="str">
            <v>N/A</v>
          </cell>
          <cell r="C17" t="str">
            <v>N/A</v>
          </cell>
          <cell r="D17">
            <v>1.455412534546402E-3</v>
          </cell>
        </row>
        <row r="18">
          <cell r="B18" t="str">
            <v>N/A</v>
          </cell>
          <cell r="C18" t="str">
            <v>N/A</v>
          </cell>
          <cell r="D18">
            <v>1.600271690145167E-3</v>
          </cell>
        </row>
        <row r="19">
          <cell r="B19" t="str">
            <v>N/A</v>
          </cell>
          <cell r="C19" t="str">
            <v>N/A</v>
          </cell>
          <cell r="D19">
            <v>2.64569292859986E-3</v>
          </cell>
        </row>
        <row r="20">
          <cell r="B20" t="str">
            <v>N/A</v>
          </cell>
          <cell r="C20" t="str">
            <v>N/A</v>
          </cell>
          <cell r="D20">
            <v>1.5388809906845941E-3</v>
          </cell>
        </row>
        <row r="21">
          <cell r="B21" t="str">
            <v>N/A</v>
          </cell>
          <cell r="C21" t="str">
            <v>N/A</v>
          </cell>
          <cell r="D21">
            <v>1.865879951128148E-3</v>
          </cell>
        </row>
        <row r="22">
          <cell r="B22" t="str">
            <v>N/A</v>
          </cell>
          <cell r="C22" t="str">
            <v>N/A</v>
          </cell>
          <cell r="D22">
            <v>1.5264662749910199E-3</v>
          </cell>
        </row>
        <row r="23">
          <cell r="B23" t="str">
            <v>N/A</v>
          </cell>
          <cell r="C23" t="str">
            <v>N/A</v>
          </cell>
          <cell r="D23">
            <v>1.8528160297901059E-3</v>
          </cell>
        </row>
        <row r="24">
          <cell r="B24" t="str">
            <v>N/A</v>
          </cell>
          <cell r="C24" t="str">
            <v>N/A</v>
          </cell>
          <cell r="D24">
            <v>2.022452796009946E-3</v>
          </cell>
        </row>
        <row r="25">
          <cell r="B25" t="str">
            <v>N/A</v>
          </cell>
          <cell r="C25" t="str">
            <v>N/A</v>
          </cell>
          <cell r="D25">
            <v>2.023759469559897E-3</v>
          </cell>
        </row>
        <row r="26">
          <cell r="B26" t="str">
            <v>N/A</v>
          </cell>
          <cell r="C26" t="str">
            <v>N/A</v>
          </cell>
          <cell r="D26">
            <v>1.9652118551302302E-3</v>
          </cell>
        </row>
        <row r="27">
          <cell r="B27" t="str">
            <v>N/A</v>
          </cell>
          <cell r="C27" t="str">
            <v>N/A</v>
          </cell>
          <cell r="D27">
            <v>2.1838213753549839E-3</v>
          </cell>
        </row>
        <row r="28">
          <cell r="B28">
            <v>106.979086613611</v>
          </cell>
          <cell r="C28">
            <v>7.411931517597382E-5</v>
          </cell>
          <cell r="D28">
            <v>1.613516969742137E-3</v>
          </cell>
        </row>
        <row r="29">
          <cell r="B29" t="str">
            <v>N/A</v>
          </cell>
          <cell r="C29" t="str">
            <v>N/A</v>
          </cell>
          <cell r="D29">
            <v>1.2364749299969989E-3</v>
          </cell>
        </row>
        <row r="30">
          <cell r="B30" t="str">
            <v>N/A</v>
          </cell>
          <cell r="C30" t="str">
            <v>N/A</v>
          </cell>
          <cell r="D30">
            <v>4.4517370862617081E-4</v>
          </cell>
        </row>
        <row r="31">
          <cell r="B31" t="str">
            <v>N/A</v>
          </cell>
          <cell r="C31" t="str">
            <v>N/A</v>
          </cell>
          <cell r="D31">
            <v>1.3233210713090369E-3</v>
          </cell>
        </row>
        <row r="32">
          <cell r="B32" t="str">
            <v>N/A</v>
          </cell>
          <cell r="C32" t="str">
            <v>N/A</v>
          </cell>
          <cell r="D32">
            <v>1.7407251732004169E-3</v>
          </cell>
        </row>
        <row r="33">
          <cell r="B33">
            <v>189.18582614069399</v>
          </cell>
          <cell r="C33">
            <v>1.4921771961969339E-4</v>
          </cell>
          <cell r="D33">
            <v>1.303413385157254E-3</v>
          </cell>
        </row>
        <row r="34">
          <cell r="B34" t="str">
            <v>N/A</v>
          </cell>
          <cell r="C34" t="str">
            <v>N/A</v>
          </cell>
          <cell r="D34">
            <v>1.7015688616107711E-3</v>
          </cell>
        </row>
        <row r="35">
          <cell r="B35" t="str">
            <v>N/A</v>
          </cell>
          <cell r="C35" t="str">
            <v>N/A</v>
          </cell>
          <cell r="D35">
            <v>1.4267262440445111E-3</v>
          </cell>
        </row>
        <row r="36">
          <cell r="B36" t="str">
            <v>N/A</v>
          </cell>
          <cell r="C36" t="str">
            <v>N/A</v>
          </cell>
          <cell r="D36">
            <v>1.8761571184306479E-3</v>
          </cell>
        </row>
        <row r="37">
          <cell r="B37" t="str">
            <v>N/A</v>
          </cell>
          <cell r="C37" t="str">
            <v>N/A</v>
          </cell>
          <cell r="D37">
            <v>1.612616075214723E-3</v>
          </cell>
        </row>
        <row r="38">
          <cell r="B38" t="str">
            <v>N/A</v>
          </cell>
          <cell r="C38" t="str">
            <v>N/A</v>
          </cell>
          <cell r="D38">
            <v>2.4810304945555922E-3</v>
          </cell>
        </row>
        <row r="39">
          <cell r="B39" t="str">
            <v>N/A</v>
          </cell>
          <cell r="C39" t="str">
            <v>N/A</v>
          </cell>
          <cell r="D39">
            <v>1.554536511743512E-3</v>
          </cell>
        </row>
        <row r="40">
          <cell r="B40" t="str">
            <v>N/A</v>
          </cell>
          <cell r="C40" t="str">
            <v>N/A</v>
          </cell>
          <cell r="D40">
            <v>1.6438122411295581E-3</v>
          </cell>
        </row>
        <row r="41">
          <cell r="B41">
            <v>177.64317692716699</v>
          </cell>
          <cell r="C41">
            <v>5.6372490393633492E-5</v>
          </cell>
          <cell r="D41">
            <v>2.2811063135267039E-3</v>
          </cell>
        </row>
        <row r="42">
          <cell r="B42" t="str">
            <v>N/A</v>
          </cell>
          <cell r="C42" t="str">
            <v>N/A</v>
          </cell>
          <cell r="D42">
            <v>2.8161647961887611E-3</v>
          </cell>
        </row>
        <row r="43">
          <cell r="B43" t="str">
            <v>N/A</v>
          </cell>
          <cell r="C43" t="str">
            <v>N/A</v>
          </cell>
          <cell r="D43">
            <v>5.5369550631532679E-4</v>
          </cell>
        </row>
        <row r="44">
          <cell r="B44" t="str">
            <v>N/A</v>
          </cell>
          <cell r="C44" t="str">
            <v>N/A</v>
          </cell>
          <cell r="D44">
            <v>1.0777186778721231E-3</v>
          </cell>
        </row>
        <row r="45">
          <cell r="B45" t="str">
            <v>N/A</v>
          </cell>
          <cell r="C45" t="str">
            <v>N/A</v>
          </cell>
          <cell r="D45">
            <v>1.522816293038295E-3</v>
          </cell>
        </row>
        <row r="46">
          <cell r="B46" t="str">
            <v>N/A</v>
          </cell>
          <cell r="C46" t="str">
            <v>N/A</v>
          </cell>
          <cell r="D46">
            <v>1.454737137160318E-3</v>
          </cell>
        </row>
        <row r="47">
          <cell r="B47" t="str">
            <v>N/A</v>
          </cell>
          <cell r="C47" t="str">
            <v>N/A</v>
          </cell>
          <cell r="D47">
            <v>1.8949786377554731E-3</v>
          </cell>
        </row>
        <row r="48">
          <cell r="B48" t="str">
            <v>N/A</v>
          </cell>
          <cell r="C48" t="str">
            <v>N/A</v>
          </cell>
          <cell r="D48">
            <v>1.3137207391426149E-3</v>
          </cell>
        </row>
        <row r="49">
          <cell r="B49" t="str">
            <v>N/A</v>
          </cell>
          <cell r="C49" t="str">
            <v>N/A</v>
          </cell>
          <cell r="D49">
            <v>1.515993179403301E-3</v>
          </cell>
        </row>
      </sheetData>
      <sheetData sheetId="81">
        <row r="2">
          <cell r="B2">
            <v>146.64807509458299</v>
          </cell>
          <cell r="C2">
            <v>9.6773292270578158E-5</v>
          </cell>
          <cell r="D2">
            <v>1.464160565745551E-3</v>
          </cell>
        </row>
        <row r="3">
          <cell r="B3">
            <v>144.640656657389</v>
          </cell>
          <cell r="C3">
            <v>1.059016174098788E-4</v>
          </cell>
          <cell r="D3">
            <v>1.3531509824582851E-3</v>
          </cell>
        </row>
        <row r="4">
          <cell r="B4">
            <v>139.11655920636099</v>
          </cell>
          <cell r="C4">
            <v>8.8977002075213806E-5</v>
          </cell>
          <cell r="D4">
            <v>1.8182534952449121E-3</v>
          </cell>
        </row>
        <row r="5">
          <cell r="B5">
            <v>145.648694012806</v>
          </cell>
          <cell r="C5">
            <v>9.2336777929520638E-5</v>
          </cell>
          <cell r="D5">
            <v>1.303899657176467E-3</v>
          </cell>
        </row>
        <row r="6">
          <cell r="B6">
            <v>109.98732164675</v>
          </cell>
          <cell r="C6">
            <v>1.321928976459619E-4</v>
          </cell>
          <cell r="D6">
            <v>1.841242462118289E-3</v>
          </cell>
        </row>
        <row r="7">
          <cell r="B7">
            <v>100.451528719778</v>
          </cell>
          <cell r="C7">
            <v>6.618248470495091E-5</v>
          </cell>
          <cell r="D7">
            <v>2.0229336375188248E-3</v>
          </cell>
        </row>
        <row r="8">
          <cell r="B8">
            <v>97.442500020944394</v>
          </cell>
          <cell r="C8">
            <v>1.020461296757971E-4</v>
          </cell>
          <cell r="D8">
            <v>1.5083925393589259E-3</v>
          </cell>
        </row>
        <row r="9">
          <cell r="B9">
            <v>90.408302956888903</v>
          </cell>
          <cell r="C9">
            <v>7.7982893157011281E-5</v>
          </cell>
          <cell r="D9">
            <v>2.2351579238539098E-3</v>
          </cell>
        </row>
        <row r="10">
          <cell r="B10">
            <v>87.394844668111105</v>
          </cell>
          <cell r="C10">
            <v>4.6565298934844237E-5</v>
          </cell>
          <cell r="D10">
            <v>1.861166477844565E-3</v>
          </cell>
        </row>
        <row r="11">
          <cell r="B11">
            <v>146.64807509458299</v>
          </cell>
          <cell r="C11">
            <v>1.014412565032624E-4</v>
          </cell>
          <cell r="D11">
            <v>1.553370077869896E-3</v>
          </cell>
        </row>
        <row r="12">
          <cell r="B12">
            <v>146.64807509458299</v>
          </cell>
          <cell r="C12">
            <v>1.148639592752459E-4</v>
          </cell>
          <cell r="D12">
            <v>1.687301903612048E-3</v>
          </cell>
        </row>
        <row r="13">
          <cell r="B13">
            <v>146.64807509458299</v>
          </cell>
          <cell r="C13">
            <v>7.1100505411699993E-5</v>
          </cell>
          <cell r="D13">
            <v>1.476554507217329E-3</v>
          </cell>
        </row>
        <row r="14">
          <cell r="B14">
            <v>94.432714976833296</v>
          </cell>
          <cell r="C14">
            <v>1.202579604866965E-4</v>
          </cell>
          <cell r="D14">
            <v>1.9588750823200012E-3</v>
          </cell>
        </row>
        <row r="15">
          <cell r="B15">
            <v>93.425703387305504</v>
          </cell>
          <cell r="C15">
            <v>5.102134822020301E-5</v>
          </cell>
          <cell r="D15">
            <v>1.386506374318466E-3</v>
          </cell>
        </row>
        <row r="16">
          <cell r="B16">
            <v>72.334484472444402</v>
          </cell>
          <cell r="C16">
            <v>1.206062638417766E-4</v>
          </cell>
          <cell r="D16">
            <v>1.6890048790225839E-3</v>
          </cell>
        </row>
        <row r="17">
          <cell r="B17">
            <v>111.493050138806</v>
          </cell>
          <cell r="C17">
            <v>1.6867418139726389E-4</v>
          </cell>
          <cell r="D17">
            <v>1.8717403498330371E-3</v>
          </cell>
        </row>
        <row r="18">
          <cell r="B18">
            <v>125.558504047944</v>
          </cell>
          <cell r="C18">
            <v>6.9623009994897319E-5</v>
          </cell>
          <cell r="D18">
            <v>2.033538675493384E-3</v>
          </cell>
        </row>
        <row r="19">
          <cell r="B19">
            <v>128.56695134308299</v>
          </cell>
          <cell r="C19">
            <v>7.690138047262388E-5</v>
          </cell>
          <cell r="D19">
            <v>1.5444969477655471E-3</v>
          </cell>
        </row>
        <row r="20">
          <cell r="B20">
            <v>100.953822900528</v>
          </cell>
          <cell r="C20">
            <v>5.3122066816488097E-5</v>
          </cell>
          <cell r="D20">
            <v>1.434274280260824E-3</v>
          </cell>
        </row>
        <row r="21">
          <cell r="B21">
            <v>95.441052949444398</v>
          </cell>
          <cell r="C21">
            <v>5.4477023003218098E-5</v>
          </cell>
          <cell r="D21">
            <v>2.0144913718122852E-3</v>
          </cell>
        </row>
        <row r="22">
          <cell r="B22">
            <v>146.64807509458299</v>
          </cell>
          <cell r="C22">
            <v>1.008810401304083E-4</v>
          </cell>
          <cell r="D22">
            <v>1.8638211145896081E-3</v>
          </cell>
        </row>
        <row r="23">
          <cell r="B23">
            <v>86.893079759416693</v>
          </cell>
          <cell r="C23">
            <v>4.4311851949319898E-5</v>
          </cell>
          <cell r="D23">
            <v>9.3141030981937147E-4</v>
          </cell>
        </row>
        <row r="24">
          <cell r="B24">
            <v>103.46631548175</v>
          </cell>
          <cell r="C24">
            <v>7.3540185917783939E-5</v>
          </cell>
          <cell r="D24">
            <v>1.329333025254091E-3</v>
          </cell>
        </row>
        <row r="25">
          <cell r="B25">
            <v>111.493050138806</v>
          </cell>
          <cell r="C25">
            <v>1.4762944987014559E-4</v>
          </cell>
          <cell r="D25">
            <v>2.1342273513275068E-3</v>
          </cell>
        </row>
        <row r="26">
          <cell r="B26">
            <v>117.01599424963899</v>
          </cell>
          <cell r="C26">
            <v>1.664724996335275E-4</v>
          </cell>
          <cell r="D26">
            <v>1.5199278474155829E-3</v>
          </cell>
        </row>
        <row r="27">
          <cell r="B27">
            <v>188.688413002944</v>
          </cell>
          <cell r="C27">
            <v>1.219040091371528E-4</v>
          </cell>
          <cell r="D27">
            <v>1.5293586367069499E-3</v>
          </cell>
        </row>
        <row r="28">
          <cell r="B28">
            <v>104.973788413889</v>
          </cell>
          <cell r="C28">
            <v>8.368497111052711E-5</v>
          </cell>
          <cell r="D28">
            <v>1.867171869395611E-3</v>
          </cell>
        </row>
        <row r="29">
          <cell r="B29">
            <v>111.996269018889</v>
          </cell>
          <cell r="C29">
            <v>1.262705952177023E-4</v>
          </cell>
          <cell r="D29">
            <v>1.630932401906455E-3</v>
          </cell>
        </row>
        <row r="30">
          <cell r="B30">
            <v>103.970299745139</v>
          </cell>
          <cell r="C30">
            <v>5.8081003565964332E-5</v>
          </cell>
          <cell r="D30">
            <v>1.7711184252781221E-3</v>
          </cell>
        </row>
        <row r="31">
          <cell r="B31">
            <v>91.917085291666695</v>
          </cell>
          <cell r="C31">
            <v>1.0102004048269829E-4</v>
          </cell>
          <cell r="D31">
            <v>1.65302124276686E-3</v>
          </cell>
        </row>
        <row r="32">
          <cell r="B32">
            <v>103.46631548175</v>
          </cell>
          <cell r="C32">
            <v>1.472608818092984E-4</v>
          </cell>
          <cell r="D32">
            <v>1.4806495478600209E-3</v>
          </cell>
        </row>
        <row r="33">
          <cell r="B33">
            <v>109.48628348336101</v>
          </cell>
          <cell r="C33">
            <v>8.7627343871813274E-5</v>
          </cell>
          <cell r="D33">
            <v>2.230439218660413E-3</v>
          </cell>
        </row>
        <row r="34">
          <cell r="B34">
            <v>70.321113505527805</v>
          </cell>
          <cell r="C34">
            <v>1.20773089894974E-4</v>
          </cell>
          <cell r="D34">
            <v>1.5709419154943209E-3</v>
          </cell>
        </row>
        <row r="35">
          <cell r="B35">
            <v>97.943349814138898</v>
          </cell>
          <cell r="C35">
            <v>5.6773331391654468E-5</v>
          </cell>
          <cell r="D35">
            <v>1.5531060298589569E-3</v>
          </cell>
        </row>
        <row r="36">
          <cell r="B36">
            <v>105.47344412677801</v>
          </cell>
          <cell r="C36">
            <v>6.4674948255599894E-5</v>
          </cell>
          <cell r="D36">
            <v>3.1838266459015699E-3</v>
          </cell>
        </row>
        <row r="37">
          <cell r="B37">
            <v>83.382400535055595</v>
          </cell>
          <cell r="C37">
            <v>5.4510291952105718E-5</v>
          </cell>
          <cell r="D37">
            <v>1.4081217471432911E-3</v>
          </cell>
        </row>
        <row r="38">
          <cell r="B38" t="str">
            <v>N/A</v>
          </cell>
          <cell r="C38" t="str">
            <v>N/A</v>
          </cell>
          <cell r="D38">
            <v>1.524921868557335E-3</v>
          </cell>
        </row>
        <row r="39">
          <cell r="B39" t="str">
            <v>N/A</v>
          </cell>
          <cell r="C39" t="str">
            <v>N/A</v>
          </cell>
          <cell r="D39">
            <v>1.2535377077321119E-3</v>
          </cell>
        </row>
        <row r="40">
          <cell r="B40" t="str">
            <v>N/A</v>
          </cell>
          <cell r="C40" t="str">
            <v>N/A</v>
          </cell>
          <cell r="D40">
            <v>2.317455938797573E-3</v>
          </cell>
        </row>
        <row r="41">
          <cell r="B41" t="str">
            <v>N/A</v>
          </cell>
          <cell r="C41" t="str">
            <v>N/A</v>
          </cell>
          <cell r="D41">
            <v>1.534250585148717E-3</v>
          </cell>
        </row>
        <row r="42">
          <cell r="B42" t="str">
            <v>N/A</v>
          </cell>
          <cell r="C42" t="str">
            <v>N/A</v>
          </cell>
          <cell r="D42">
            <v>1.692479630381917E-3</v>
          </cell>
        </row>
        <row r="43">
          <cell r="B43" t="str">
            <v>N/A</v>
          </cell>
          <cell r="C43" t="str">
            <v>N/A</v>
          </cell>
          <cell r="D43">
            <v>2.171448289271303E-3</v>
          </cell>
        </row>
        <row r="44">
          <cell r="B44" t="str">
            <v>N/A</v>
          </cell>
          <cell r="C44" t="str">
            <v>N/A</v>
          </cell>
          <cell r="D44">
            <v>5.6380040511138263E-4</v>
          </cell>
        </row>
        <row r="45">
          <cell r="B45" t="str">
            <v>N/A</v>
          </cell>
          <cell r="C45" t="str">
            <v>N/A</v>
          </cell>
          <cell r="D45">
            <v>2.3273504622816029E-3</v>
          </cell>
        </row>
        <row r="46">
          <cell r="B46" t="str">
            <v>N/A</v>
          </cell>
          <cell r="C46" t="str">
            <v>N/A</v>
          </cell>
          <cell r="D46">
            <v>1.719253145353713E-3</v>
          </cell>
        </row>
        <row r="47">
          <cell r="B47" t="str">
            <v>N/A</v>
          </cell>
          <cell r="C47" t="str">
            <v>N/A</v>
          </cell>
          <cell r="D47">
            <v>1.606420211010443E-3</v>
          </cell>
        </row>
        <row r="48">
          <cell r="B48" t="str">
            <v>N/A</v>
          </cell>
          <cell r="C48" t="str">
            <v>N/A</v>
          </cell>
          <cell r="D48">
            <v>2.0111764497885232E-3</v>
          </cell>
        </row>
        <row r="49">
          <cell r="B49" t="str">
            <v>N/A</v>
          </cell>
          <cell r="C49" t="str">
            <v>N/A</v>
          </cell>
          <cell r="D49">
            <v>1.649099282588594E-3</v>
          </cell>
        </row>
      </sheetData>
      <sheetData sheetId="82">
        <row r="2">
          <cell r="B2" t="str">
            <v>N/A</v>
          </cell>
          <cell r="C2" t="str">
            <v>N/A</v>
          </cell>
          <cell r="D2">
            <v>2.2371418150699571E-3</v>
          </cell>
        </row>
        <row r="3">
          <cell r="B3">
            <v>110.99295646797199</v>
          </cell>
          <cell r="C3">
            <v>1.201611061472888E-4</v>
          </cell>
          <cell r="D3">
            <v>1.64973151223896E-3</v>
          </cell>
        </row>
        <row r="4">
          <cell r="B4">
            <v>79.862508530361097</v>
          </cell>
          <cell r="C4">
            <v>5.7307238593972161E-5</v>
          </cell>
          <cell r="D4">
            <v>2.850909022121859E-3</v>
          </cell>
        </row>
        <row r="5">
          <cell r="B5">
            <v>120.530552309583</v>
          </cell>
          <cell r="C5">
            <v>1.314280951410797E-4</v>
          </cell>
          <cell r="D5">
            <v>1.9087666594072379E-3</v>
          </cell>
        </row>
        <row r="6">
          <cell r="B6">
            <v>98.446904681555594</v>
          </cell>
          <cell r="C6">
            <v>4.8173971919594632E-5</v>
          </cell>
          <cell r="D6">
            <v>1.738803801167494E-3</v>
          </cell>
        </row>
        <row r="7">
          <cell r="B7">
            <v>116.016994893722</v>
          </cell>
          <cell r="C7">
            <v>1.1680824648609669E-4</v>
          </cell>
          <cell r="D7">
            <v>1.912522654873452E-3</v>
          </cell>
        </row>
        <row r="8">
          <cell r="B8">
            <v>99.951877623888905</v>
          </cell>
          <cell r="C8">
            <v>4.8310418680719383E-5</v>
          </cell>
          <cell r="D8">
            <v>1.6287321597828731E-3</v>
          </cell>
        </row>
        <row r="9">
          <cell r="B9">
            <v>100.955923381361</v>
          </cell>
          <cell r="C9">
            <v>1.020319977632636E-4</v>
          </cell>
          <cell r="D9">
            <v>1.9530146434733641E-3</v>
          </cell>
        </row>
        <row r="10">
          <cell r="B10">
            <v>104.471505000389</v>
          </cell>
          <cell r="C10">
            <v>1.008269050576025E-4</v>
          </cell>
          <cell r="D10">
            <v>1.7684625751720629E-3</v>
          </cell>
        </row>
        <row r="11">
          <cell r="B11" t="str">
            <v>N/A</v>
          </cell>
          <cell r="C11" t="str">
            <v>N/A</v>
          </cell>
          <cell r="D11">
            <v>6.3682373791816354E-3</v>
          </cell>
        </row>
        <row r="12">
          <cell r="B12" t="str">
            <v>N/A</v>
          </cell>
          <cell r="C12" t="str">
            <v>N/A</v>
          </cell>
          <cell r="D12">
            <v>1.751024504781382E-3</v>
          </cell>
        </row>
        <row r="13">
          <cell r="B13" t="str">
            <v>N/A</v>
          </cell>
          <cell r="C13" t="str">
            <v>N/A</v>
          </cell>
          <cell r="D13">
            <v>1.63736543579812E-3</v>
          </cell>
        </row>
        <row r="14">
          <cell r="B14" t="str">
            <v>N/A</v>
          </cell>
          <cell r="C14" t="str">
            <v>N/A</v>
          </cell>
          <cell r="D14">
            <v>4.9751360170184446E-3</v>
          </cell>
        </row>
        <row r="15">
          <cell r="B15">
            <v>146.65125373155601</v>
          </cell>
          <cell r="C15">
            <v>7.2418272706104521E-5</v>
          </cell>
          <cell r="D15">
            <v>1.471060693285061E-3</v>
          </cell>
        </row>
        <row r="16">
          <cell r="B16">
            <v>104.471505000389</v>
          </cell>
          <cell r="C16">
            <v>9.7163705651986609E-5</v>
          </cell>
          <cell r="D16">
            <v>1.7785868741666999E-3</v>
          </cell>
        </row>
        <row r="17">
          <cell r="B17">
            <v>114.510640903861</v>
          </cell>
          <cell r="C17">
            <v>1.4660803483857539E-4</v>
          </cell>
          <cell r="D17">
            <v>1.3355808648460019E-3</v>
          </cell>
        </row>
        <row r="18">
          <cell r="B18">
            <v>192.20315703219401</v>
          </cell>
          <cell r="C18">
            <v>9.6216923308540736E-5</v>
          </cell>
          <cell r="D18">
            <v>1.6611968531026E-3</v>
          </cell>
        </row>
        <row r="19">
          <cell r="B19">
            <v>197.22699049547199</v>
          </cell>
          <cell r="C19">
            <v>4.1914782490734133E-5</v>
          </cell>
          <cell r="D19">
            <v>2.5279384920856769E-3</v>
          </cell>
        </row>
        <row r="20">
          <cell r="B20">
            <v>82.880468044722207</v>
          </cell>
          <cell r="C20">
            <v>1.076708489116017E-4</v>
          </cell>
          <cell r="D20">
            <v>1.7122029789119659E-3</v>
          </cell>
        </row>
        <row r="21">
          <cell r="B21">
            <v>89.405188371472207</v>
          </cell>
          <cell r="C21">
            <v>1.0973964979943359E-4</v>
          </cell>
          <cell r="D21">
            <v>2.0871396989703191E-3</v>
          </cell>
        </row>
        <row r="22">
          <cell r="B22">
            <v>101.960121390472</v>
          </cell>
          <cell r="C22">
            <v>1.3655005369790841E-4</v>
          </cell>
          <cell r="D22">
            <v>1.98622667175653E-3</v>
          </cell>
        </row>
        <row r="23">
          <cell r="B23">
            <v>91.416283593222204</v>
          </cell>
          <cell r="C23">
            <v>1.0000999287230911E-4</v>
          </cell>
          <cell r="D23">
            <v>3.656625959435003E-3</v>
          </cell>
        </row>
        <row r="24">
          <cell r="B24" t="str">
            <v>N/A</v>
          </cell>
          <cell r="C24" t="str">
            <v>N/A</v>
          </cell>
          <cell r="D24">
            <v>4.7740786640073536E-3</v>
          </cell>
        </row>
        <row r="25">
          <cell r="B25">
            <v>80.364757618194403</v>
          </cell>
          <cell r="C25">
            <v>6.3042074509015518E-5</v>
          </cell>
          <cell r="D25">
            <v>2.001001065249038E-3</v>
          </cell>
        </row>
        <row r="26">
          <cell r="B26">
            <v>97.444380971749993</v>
          </cell>
          <cell r="C26">
            <v>8.4385479073692242E-5</v>
          </cell>
          <cell r="D26">
            <v>1.7113719157180059E-3</v>
          </cell>
        </row>
        <row r="27">
          <cell r="B27">
            <v>113.510517401389</v>
          </cell>
          <cell r="C27">
            <v>1.133407489409814E-4</v>
          </cell>
          <cell r="D27">
            <v>1.9743072970047071E-3</v>
          </cell>
        </row>
        <row r="28">
          <cell r="B28" t="str">
            <v>N/A</v>
          </cell>
          <cell r="C28" t="str">
            <v>N/A</v>
          </cell>
          <cell r="D28">
            <v>2.1351454254739401E-3</v>
          </cell>
        </row>
        <row r="29">
          <cell r="B29">
            <v>102.965670751361</v>
          </cell>
          <cell r="C29">
            <v>1.2679846367570841E-4</v>
          </cell>
          <cell r="D29">
            <v>1.749018888032158E-3</v>
          </cell>
        </row>
        <row r="30">
          <cell r="B30">
            <v>29.157681963694401</v>
          </cell>
          <cell r="C30">
            <v>5.2017301082603768E-5</v>
          </cell>
          <cell r="D30">
            <v>3.348451236507571E-3</v>
          </cell>
        </row>
        <row r="31">
          <cell r="B31">
            <v>96.944407420555507</v>
          </cell>
          <cell r="C31">
            <v>9.9509029108498556E-5</v>
          </cell>
          <cell r="D31">
            <v>1.916742919752971E-3</v>
          </cell>
        </row>
        <row r="32">
          <cell r="B32">
            <v>115.5155853925</v>
          </cell>
          <cell r="C32">
            <v>1.3039288542408199E-4</v>
          </cell>
          <cell r="D32">
            <v>1.8723107732960471E-3</v>
          </cell>
        </row>
        <row r="33">
          <cell r="B33">
            <v>105.47578940002801</v>
          </cell>
          <cell r="C33">
            <v>8.2752754537526437E-5</v>
          </cell>
          <cell r="D33">
            <v>1.2798918990150189E-3</v>
          </cell>
        </row>
        <row r="34">
          <cell r="B34">
            <v>113.00627902025001</v>
          </cell>
          <cell r="C34">
            <v>9.8312504569354929E-5</v>
          </cell>
          <cell r="D34">
            <v>2.0297981193300361E-3</v>
          </cell>
        </row>
        <row r="35">
          <cell r="B35" t="str">
            <v>N/A</v>
          </cell>
          <cell r="C35" t="str">
            <v>N/A</v>
          </cell>
          <cell r="D35">
            <v>2.2205242476020328E-3</v>
          </cell>
        </row>
        <row r="36">
          <cell r="B36" t="str">
            <v>N/A</v>
          </cell>
          <cell r="C36" t="str">
            <v>N/A</v>
          </cell>
          <cell r="D36">
            <v>1.4472578786074101E-3</v>
          </cell>
        </row>
        <row r="37">
          <cell r="B37">
            <v>115.5155853925</v>
          </cell>
          <cell r="C37">
            <v>1.3530282259000459E-4</v>
          </cell>
          <cell r="D37">
            <v>1.6723336237326339E-3</v>
          </cell>
        </row>
        <row r="38">
          <cell r="B38" t="str">
            <v>N/A</v>
          </cell>
          <cell r="C38" t="str">
            <v>N/A</v>
          </cell>
          <cell r="D38">
            <v>1.626231008134372E-3</v>
          </cell>
        </row>
        <row r="39">
          <cell r="B39">
            <v>29.661462299666699</v>
          </cell>
          <cell r="C39">
            <v>2.8259883331778422E-5</v>
          </cell>
          <cell r="D39">
            <v>4.210307072615712E-3</v>
          </cell>
        </row>
        <row r="40">
          <cell r="B40" t="str">
            <v>N/A</v>
          </cell>
          <cell r="C40" t="str">
            <v>N/A</v>
          </cell>
          <cell r="D40">
            <v>1.299561558144385E-3</v>
          </cell>
        </row>
        <row r="41">
          <cell r="B41">
            <v>111.49544199316701</v>
          </cell>
          <cell r="C41">
            <v>5.3136266036207923E-5</v>
          </cell>
          <cell r="D41">
            <v>1.9805061393031969E-3</v>
          </cell>
        </row>
        <row r="42">
          <cell r="B42">
            <v>57.264217198583303</v>
          </cell>
          <cell r="C42">
            <v>4.0871714369104041E-5</v>
          </cell>
          <cell r="D42">
            <v>1.3569363797325969E-3</v>
          </cell>
        </row>
        <row r="43">
          <cell r="B43">
            <v>106.98363736063899</v>
          </cell>
          <cell r="C43">
            <v>9.9148592817832455E-5</v>
          </cell>
          <cell r="D43">
            <v>1.5636835316193969E-3</v>
          </cell>
        </row>
        <row r="44">
          <cell r="B44" t="str">
            <v>N/A</v>
          </cell>
          <cell r="C44" t="str">
            <v>N/A</v>
          </cell>
          <cell r="D44">
            <v>1.457024290561725E-4</v>
          </cell>
        </row>
        <row r="45">
          <cell r="B45">
            <v>90.410188632638906</v>
          </cell>
          <cell r="C45">
            <v>1.180201173208368E-4</v>
          </cell>
          <cell r="D45">
            <v>1.6232407779346661E-3</v>
          </cell>
        </row>
        <row r="46">
          <cell r="B46">
            <v>90.913340447527801</v>
          </cell>
          <cell r="C46">
            <v>5.3981349797218037E-5</v>
          </cell>
          <cell r="D46">
            <v>1.421471249710093E-3</v>
          </cell>
        </row>
        <row r="47">
          <cell r="B47">
            <v>23.6245690885833</v>
          </cell>
          <cell r="C47">
            <v>4.6988828094817928E-5</v>
          </cell>
          <cell r="D47">
            <v>3.8458132245818019E-3</v>
          </cell>
        </row>
        <row r="48">
          <cell r="B48">
            <v>107.985894673833</v>
          </cell>
          <cell r="C48">
            <v>5.5493791237796547E-5</v>
          </cell>
          <cell r="D48">
            <v>1.196726191679558E-3</v>
          </cell>
        </row>
        <row r="49">
          <cell r="B49" t="str">
            <v>N/A</v>
          </cell>
          <cell r="C49" t="str">
            <v>N/A</v>
          </cell>
          <cell r="D49">
            <v>1.3415604549210809E-3</v>
          </cell>
        </row>
      </sheetData>
      <sheetData sheetId="83">
        <row r="2">
          <cell r="B2" t="str">
            <v>N/A</v>
          </cell>
          <cell r="C2" t="str">
            <v>N/A</v>
          </cell>
          <cell r="D2">
            <v>1.9641772265084618E-3</v>
          </cell>
        </row>
        <row r="3">
          <cell r="B3">
            <v>105.47833525474999</v>
          </cell>
          <cell r="C3">
            <v>6.0751503397311257E-5</v>
          </cell>
          <cell r="D3">
            <v>1.349360853861055E-3</v>
          </cell>
        </row>
        <row r="4">
          <cell r="B4">
            <v>189.19810995930601</v>
          </cell>
          <cell r="C4">
            <v>9.0782859268866156E-5</v>
          </cell>
          <cell r="D4">
            <v>1.338852797787319E-3</v>
          </cell>
        </row>
        <row r="5">
          <cell r="B5">
            <v>81.373436988805594</v>
          </cell>
          <cell r="C5">
            <v>8.9452489395414829E-5</v>
          </cell>
          <cell r="D5">
            <v>3.164587500827334E-3</v>
          </cell>
        </row>
        <row r="6">
          <cell r="B6">
            <v>105.98287557716699</v>
          </cell>
          <cell r="C6">
            <v>5.1452510460524857E-5</v>
          </cell>
          <cell r="D6">
            <v>1.7164253038358479E-3</v>
          </cell>
        </row>
        <row r="7">
          <cell r="B7">
            <v>112.001423578944</v>
          </cell>
          <cell r="C7">
            <v>1.2257932145236E-4</v>
          </cell>
          <cell r="D7">
            <v>2.1462378950272499E-3</v>
          </cell>
        </row>
        <row r="8">
          <cell r="B8">
            <v>56.7633288624722</v>
          </cell>
          <cell r="C8">
            <v>1.153619507931751E-4</v>
          </cell>
          <cell r="D8">
            <v>2.932001513045868E-3</v>
          </cell>
        </row>
        <row r="9">
          <cell r="B9">
            <v>47.230318528083302</v>
          </cell>
          <cell r="C9">
            <v>8.7642487105168781E-5</v>
          </cell>
          <cell r="D9">
            <v>4.6468537101856796E-3</v>
          </cell>
        </row>
        <row r="10">
          <cell r="B10">
            <v>146.65464006388899</v>
          </cell>
          <cell r="C10">
            <v>9.6517949703423092E-5</v>
          </cell>
          <cell r="D10">
            <v>1.495650916417105E-3</v>
          </cell>
        </row>
        <row r="11">
          <cell r="B11">
            <v>104.473749148083</v>
          </cell>
          <cell r="C11">
            <v>1.156858753718606E-4</v>
          </cell>
          <cell r="D11">
            <v>1.6067487163899611E-3</v>
          </cell>
        </row>
        <row r="12">
          <cell r="B12">
            <v>105.98287557716699</v>
          </cell>
          <cell r="C12">
            <v>1.063618707952575E-4</v>
          </cell>
          <cell r="D12">
            <v>2.5406352592561758E-3</v>
          </cell>
        </row>
        <row r="13">
          <cell r="B13" t="str">
            <v>N/A</v>
          </cell>
          <cell r="C13" t="str">
            <v>N/A</v>
          </cell>
          <cell r="D13">
            <v>2.5645950419310522E-3</v>
          </cell>
        </row>
        <row r="14">
          <cell r="B14">
            <v>118.523612072167</v>
          </cell>
          <cell r="C14">
            <v>1.3748561650806979E-4</v>
          </cell>
          <cell r="D14">
            <v>1.235158220022458E-3</v>
          </cell>
        </row>
        <row r="15">
          <cell r="B15">
            <v>102.4651434665</v>
          </cell>
          <cell r="C15">
            <v>8.8863315380627707E-5</v>
          </cell>
          <cell r="D15">
            <v>1.5630842973532501E-3</v>
          </cell>
        </row>
        <row r="16">
          <cell r="B16" t="str">
            <v>N/A</v>
          </cell>
          <cell r="C16" t="str">
            <v>N/A</v>
          </cell>
          <cell r="D16">
            <v>2.3608155742876509E-3</v>
          </cell>
        </row>
        <row r="17">
          <cell r="B17" t="str">
            <v>N/A</v>
          </cell>
          <cell r="C17" t="str">
            <v>N/A</v>
          </cell>
          <cell r="D17">
            <v>5.8278527297376181E-3</v>
          </cell>
        </row>
        <row r="18">
          <cell r="B18" t="str">
            <v>N/A</v>
          </cell>
          <cell r="C18" t="str">
            <v>N/A</v>
          </cell>
          <cell r="D18">
            <v>3.670807005749501E-3</v>
          </cell>
        </row>
        <row r="19">
          <cell r="B19">
            <v>100.455878768806</v>
          </cell>
          <cell r="C19">
            <v>1.0681819050737471E-4</v>
          </cell>
          <cell r="D19">
            <v>1.818419442999277E-3</v>
          </cell>
        </row>
        <row r="20">
          <cell r="B20">
            <v>109.49091885350001</v>
          </cell>
          <cell r="C20">
            <v>1.047030614627619E-4</v>
          </cell>
          <cell r="D20">
            <v>1.7032592534026671E-3</v>
          </cell>
        </row>
        <row r="21">
          <cell r="B21">
            <v>119.528060564417</v>
          </cell>
          <cell r="C21">
            <v>6.1732613389433387E-5</v>
          </cell>
          <cell r="D21">
            <v>1.5249280626050191E-3</v>
          </cell>
        </row>
        <row r="22">
          <cell r="B22">
            <v>75.350836852722196</v>
          </cell>
          <cell r="C22">
            <v>8.8060725930430778E-5</v>
          </cell>
          <cell r="D22">
            <v>2.1139629924098778E-3</v>
          </cell>
        </row>
        <row r="23">
          <cell r="B23" t="str">
            <v>N/A</v>
          </cell>
          <cell r="C23" t="str">
            <v>N/A</v>
          </cell>
          <cell r="D23">
            <v>1.4024585977616081E-3</v>
          </cell>
        </row>
        <row r="24">
          <cell r="B24">
            <v>108.990363477583</v>
          </cell>
          <cell r="C24">
            <v>1.074999987532551E-4</v>
          </cell>
          <cell r="D24">
            <v>1.459326940089489E-3</v>
          </cell>
        </row>
        <row r="25">
          <cell r="B25" t="str">
            <v>N/A</v>
          </cell>
          <cell r="C25" t="str">
            <v>N/A</v>
          </cell>
          <cell r="D25">
            <v>1.6583033078215171E-3</v>
          </cell>
        </row>
        <row r="26">
          <cell r="B26">
            <v>95.445069216250005</v>
          </cell>
          <cell r="C26">
            <v>8.5384471063542199E-5</v>
          </cell>
          <cell r="D26">
            <v>1.616209370258033E-3</v>
          </cell>
        </row>
        <row r="27">
          <cell r="B27">
            <v>106.986040581</v>
          </cell>
          <cell r="C27">
            <v>1.5699916984812469E-4</v>
          </cell>
          <cell r="D27">
            <v>2.099957892857766E-3</v>
          </cell>
        </row>
        <row r="28">
          <cell r="B28">
            <v>95.445069216250005</v>
          </cell>
          <cell r="C28">
            <v>1.226840494629557E-4</v>
          </cell>
          <cell r="D28">
            <v>3.8209572231107831E-3</v>
          </cell>
        </row>
        <row r="29">
          <cell r="B29" t="str">
            <v>N/A</v>
          </cell>
          <cell r="C29" t="str">
            <v>N/A</v>
          </cell>
          <cell r="D29">
            <v>1.7926903842493309E-3</v>
          </cell>
        </row>
        <row r="30">
          <cell r="B30">
            <v>96.445736850000003</v>
          </cell>
          <cell r="C30">
            <v>8.0608496068500349E-5</v>
          </cell>
          <cell r="D30">
            <v>3.1476804749987139E-3</v>
          </cell>
        </row>
        <row r="31">
          <cell r="B31">
            <v>113.513099641222</v>
          </cell>
          <cell r="C31">
            <v>1.0666856872319921E-4</v>
          </cell>
          <cell r="D31">
            <v>1.7789202502673739E-3</v>
          </cell>
        </row>
        <row r="32">
          <cell r="B32" t="str">
            <v>N/A</v>
          </cell>
          <cell r="C32" t="str">
            <v>N/A</v>
          </cell>
          <cell r="D32">
            <v>1.5016704507420731E-3</v>
          </cell>
        </row>
        <row r="33">
          <cell r="B33">
            <v>82.379244898611105</v>
          </cell>
          <cell r="C33">
            <v>7.416426292103907E-5</v>
          </cell>
          <cell r="D33">
            <v>2.3252011643564909E-3</v>
          </cell>
        </row>
        <row r="34">
          <cell r="B34">
            <v>109.992014616139</v>
          </cell>
          <cell r="C34">
            <v>8.5929362683575741E-5</v>
          </cell>
          <cell r="D34">
            <v>1.734083933446243E-3</v>
          </cell>
        </row>
        <row r="35">
          <cell r="B35" t="str">
            <v>N/A</v>
          </cell>
          <cell r="C35" t="str">
            <v>N/A</v>
          </cell>
          <cell r="D35">
            <v>1.3966522006528029E-3</v>
          </cell>
        </row>
        <row r="36">
          <cell r="B36">
            <v>104.978309146444</v>
          </cell>
          <cell r="C36">
            <v>5.3701984774638618E-5</v>
          </cell>
          <cell r="D36">
            <v>2.0683179433316381E-3</v>
          </cell>
        </row>
        <row r="37">
          <cell r="B37">
            <v>113.008744043306</v>
          </cell>
          <cell r="C37">
            <v>1.1739264789091339E-4</v>
          </cell>
          <cell r="D37">
            <v>2.4013394106338669E-3</v>
          </cell>
        </row>
        <row r="38">
          <cell r="B38">
            <v>95.445069216250005</v>
          </cell>
          <cell r="C38">
            <v>1.3165690759935821E-4</v>
          </cell>
          <cell r="D38">
            <v>2.1997692124234372E-3</v>
          </cell>
        </row>
        <row r="39">
          <cell r="B39">
            <v>82.379244898611105</v>
          </cell>
          <cell r="C39">
            <v>1.07790300613749E-4</v>
          </cell>
          <cell r="D39">
            <v>3.224288599333454E-3</v>
          </cell>
        </row>
        <row r="40">
          <cell r="B40">
            <v>49.244201268583303</v>
          </cell>
          <cell r="C40">
            <v>6.3653301178841451E-5</v>
          </cell>
          <cell r="D40">
            <v>2.422471106315579E-3</v>
          </cell>
        </row>
        <row r="41">
          <cell r="B41">
            <v>98.448994720222203</v>
          </cell>
          <cell r="C41">
            <v>5.3341441927719452E-5</v>
          </cell>
          <cell r="D41">
            <v>1.4616635300658269E-3</v>
          </cell>
        </row>
        <row r="42">
          <cell r="B42">
            <v>99.954029240249994</v>
          </cell>
          <cell r="C42">
            <v>1.0354047316637791E-4</v>
          </cell>
          <cell r="D42">
            <v>1.5952599058015431E-3</v>
          </cell>
        </row>
        <row r="43">
          <cell r="B43">
            <v>103.97475183738899</v>
          </cell>
          <cell r="C43">
            <v>7.0918369093424838E-5</v>
          </cell>
          <cell r="D43">
            <v>1.701177449887042E-3</v>
          </cell>
        </row>
        <row r="44">
          <cell r="B44" t="str">
            <v>N/A</v>
          </cell>
          <cell r="C44" t="str">
            <v>N/A</v>
          </cell>
          <cell r="D44">
            <v>4.5120393382094961E-4</v>
          </cell>
        </row>
        <row r="45">
          <cell r="B45" t="str">
            <v>N/A</v>
          </cell>
          <cell r="C45" t="str">
            <v>N/A</v>
          </cell>
          <cell r="D45">
            <v>1.672280262435351E-3</v>
          </cell>
        </row>
        <row r="46">
          <cell r="B46">
            <v>193.21153810974999</v>
          </cell>
          <cell r="C46">
            <v>7.697054736261185E-5</v>
          </cell>
          <cell r="D46">
            <v>1.7827286329751019E-3</v>
          </cell>
        </row>
        <row r="47">
          <cell r="B47">
            <v>112.001423578944</v>
          </cell>
          <cell r="C47">
            <v>8.5719756680446258E-5</v>
          </cell>
          <cell r="D47">
            <v>1.608314750275477E-3</v>
          </cell>
        </row>
        <row r="48">
          <cell r="B48">
            <v>101.460040514556</v>
          </cell>
          <cell r="C48">
            <v>9.9174916783542727E-5</v>
          </cell>
          <cell r="D48">
            <v>1.631450115355102E-3</v>
          </cell>
        </row>
        <row r="49">
          <cell r="B49">
            <v>108.990363477583</v>
          </cell>
          <cell r="C49">
            <v>4.8003221279329117E-5</v>
          </cell>
          <cell r="D49">
            <v>1.3790604123092439E-3</v>
          </cell>
        </row>
      </sheetData>
      <sheetData sheetId="84">
        <row r="1">
          <cell r="B1" t="str">
            <v>Germtime</v>
          </cell>
          <cell r="C1" t="str">
            <v>Slope Coefficient</v>
          </cell>
          <cell r="D1" t="str">
            <v>OCR Average</v>
          </cell>
        </row>
        <row r="2">
          <cell r="A2" t="str">
            <v>A1</v>
          </cell>
          <cell r="B2">
            <v>113.996388859389</v>
          </cell>
          <cell r="C2">
            <v>9.3953482490313748E-5</v>
          </cell>
          <cell r="D2">
            <v>2.4626727165709388E-3</v>
          </cell>
        </row>
        <row r="3">
          <cell r="A3" t="str">
            <v>B1</v>
          </cell>
          <cell r="B3" t="str">
            <v>N/A</v>
          </cell>
          <cell r="C3" t="str">
            <v>N/A</v>
          </cell>
          <cell r="D3">
            <v>2.149521008038743E-3</v>
          </cell>
        </row>
        <row r="4">
          <cell r="A4" t="str">
            <v>C1</v>
          </cell>
          <cell r="B4">
            <v>113.996388859389</v>
          </cell>
          <cell r="C4">
            <v>8.5256014162771811E-5</v>
          </cell>
          <cell r="D4">
            <v>2.679438455246254E-3</v>
          </cell>
        </row>
        <row r="5">
          <cell r="A5" t="str">
            <v>D1</v>
          </cell>
          <cell r="B5" t="str">
            <v>N/A</v>
          </cell>
          <cell r="C5" t="str">
            <v>N/A</v>
          </cell>
          <cell r="D5">
            <v>3.4037740633360899E-3</v>
          </cell>
        </row>
        <row r="6">
          <cell r="A6" t="str">
            <v>E1</v>
          </cell>
          <cell r="B6" t="str">
            <v>N/A</v>
          </cell>
          <cell r="C6" t="str">
            <v>N/A</v>
          </cell>
          <cell r="D6">
            <v>2.1347111757019791E-3</v>
          </cell>
        </row>
        <row r="7">
          <cell r="A7" t="str">
            <v>F1</v>
          </cell>
          <cell r="B7" t="str">
            <v>N/A</v>
          </cell>
          <cell r="C7" t="str">
            <v>N/A</v>
          </cell>
          <cell r="D7">
            <v>1.8149866610194111E-3</v>
          </cell>
        </row>
        <row r="8">
          <cell r="A8" t="str">
            <v>F2</v>
          </cell>
          <cell r="B8">
            <v>90.909208011277798</v>
          </cell>
          <cell r="C8">
            <v>7.5869195105976353E-5</v>
          </cell>
          <cell r="D8">
            <v>2.066697085914576E-3</v>
          </cell>
        </row>
        <row r="9">
          <cell r="A9" t="str">
            <v>E2</v>
          </cell>
          <cell r="B9">
            <v>99.943411460111093</v>
          </cell>
          <cell r="C9">
            <v>7.0883652765445422E-5</v>
          </cell>
          <cell r="D9">
            <v>2.2901667087220699E-3</v>
          </cell>
        </row>
        <row r="10">
          <cell r="A10" t="str">
            <v>D2</v>
          </cell>
          <cell r="B10" t="str">
            <v>N/A</v>
          </cell>
          <cell r="C10" t="str">
            <v>N/A</v>
          </cell>
          <cell r="D10">
            <v>2.8501892172251029E-3</v>
          </cell>
        </row>
        <row r="11">
          <cell r="A11" t="str">
            <v>C2</v>
          </cell>
          <cell r="B11">
            <v>62.774757696111102</v>
          </cell>
          <cell r="C11">
            <v>8.3806304697828495E-5</v>
          </cell>
          <cell r="D11">
            <v>2.402792080107199E-3</v>
          </cell>
        </row>
        <row r="12">
          <cell r="A12" t="str">
            <v>B2</v>
          </cell>
          <cell r="B12">
            <v>122.02754263075001</v>
          </cell>
          <cell r="C12">
            <v>9.3361021928244962E-5</v>
          </cell>
          <cell r="D12">
            <v>1.8103221007843421E-3</v>
          </cell>
        </row>
        <row r="13">
          <cell r="A13" t="str">
            <v>A2</v>
          </cell>
          <cell r="B13" t="str">
            <v>N/A</v>
          </cell>
          <cell r="C13" t="str">
            <v>N/A</v>
          </cell>
          <cell r="D13">
            <v>2.1198481724497018E-3</v>
          </cell>
        </row>
        <row r="14">
          <cell r="A14" t="str">
            <v>A3</v>
          </cell>
          <cell r="B14">
            <v>64.785056230611104</v>
          </cell>
          <cell r="C14">
            <v>8.1210820496382835E-5</v>
          </cell>
          <cell r="D14">
            <v>1.9488334344168301E-3</v>
          </cell>
        </row>
        <row r="15">
          <cell r="A15" t="str">
            <v>B3</v>
          </cell>
          <cell r="B15">
            <v>143.108986975167</v>
          </cell>
          <cell r="C15">
            <v>1.0323213101743271E-4</v>
          </cell>
          <cell r="D15">
            <v>2.218702566695967E-3</v>
          </cell>
        </row>
        <row r="16">
          <cell r="A16" t="str">
            <v>C3</v>
          </cell>
          <cell r="B16">
            <v>61.771156651888901</v>
          </cell>
          <cell r="C16">
            <v>1.043304279089664E-4</v>
          </cell>
          <cell r="D16">
            <v>2.1635351787666051E-3</v>
          </cell>
        </row>
        <row r="17">
          <cell r="A17" t="str">
            <v>D3</v>
          </cell>
          <cell r="B17">
            <v>137.08711594805601</v>
          </cell>
          <cell r="C17">
            <v>1.154957697022877E-4</v>
          </cell>
          <cell r="D17">
            <v>2.4622327607850248E-3</v>
          </cell>
        </row>
        <row r="18">
          <cell r="A18" t="str">
            <v>E3</v>
          </cell>
          <cell r="B18">
            <v>123.53193769030599</v>
          </cell>
          <cell r="C18">
            <v>6.8858792106689536E-5</v>
          </cell>
          <cell r="D18">
            <v>2.0302580397066131E-3</v>
          </cell>
        </row>
        <row r="19">
          <cell r="A19" t="str">
            <v>F3</v>
          </cell>
          <cell r="B19">
            <v>66.798076245805504</v>
          </cell>
          <cell r="C19">
            <v>8.0679731217481507E-5</v>
          </cell>
          <cell r="D19">
            <v>2.5165103505241258E-3</v>
          </cell>
        </row>
        <row r="20">
          <cell r="A20" t="str">
            <v>F4</v>
          </cell>
          <cell r="B20">
            <v>70.315973098388895</v>
          </cell>
          <cell r="C20">
            <v>9.2441904911722626E-5</v>
          </cell>
          <cell r="D20">
            <v>2.0807096019142719E-3</v>
          </cell>
        </row>
        <row r="21">
          <cell r="A21" t="str">
            <v>E4</v>
          </cell>
          <cell r="B21">
            <v>63.779265213916702</v>
          </cell>
          <cell r="C21">
            <v>8.6242877216781221E-5</v>
          </cell>
          <cell r="D21">
            <v>2.4296793821678669E-3</v>
          </cell>
        </row>
        <row r="22">
          <cell r="A22" t="str">
            <v>D4</v>
          </cell>
          <cell r="B22">
            <v>107.970882953806</v>
          </cell>
          <cell r="C22">
            <v>9.9687487728964268E-5</v>
          </cell>
          <cell r="D22">
            <v>2.0547161919796139E-3</v>
          </cell>
        </row>
        <row r="23">
          <cell r="A23" t="str">
            <v>C4</v>
          </cell>
          <cell r="B23">
            <v>132.064061801056</v>
          </cell>
          <cell r="C23">
            <v>9.8012201820739966E-5</v>
          </cell>
          <cell r="D23">
            <v>2.0066331675789731E-3</v>
          </cell>
        </row>
        <row r="24">
          <cell r="A24" t="str">
            <v>B4</v>
          </cell>
          <cell r="B24">
            <v>123.53193769030599</v>
          </cell>
          <cell r="C24">
            <v>1.1076368865062549E-4</v>
          </cell>
          <cell r="D24">
            <v>2.1651940288844639E-3</v>
          </cell>
        </row>
        <row r="25">
          <cell r="A25" t="str">
            <v>A4</v>
          </cell>
          <cell r="B25">
            <v>135.58173744566699</v>
          </cell>
          <cell r="C25">
            <v>9.2821620546067437E-5</v>
          </cell>
          <cell r="D25">
            <v>2.377192388332752E-3</v>
          </cell>
        </row>
        <row r="26">
          <cell r="A26" t="str">
            <v>A5</v>
          </cell>
          <cell r="B26">
            <v>92.914290801083297</v>
          </cell>
          <cell r="C26">
            <v>9.7951563668086271E-5</v>
          </cell>
          <cell r="D26">
            <v>2.2764910298821279E-3</v>
          </cell>
        </row>
        <row r="27">
          <cell r="A27" t="str">
            <v>B5</v>
          </cell>
          <cell r="B27">
            <v>102.45259934594399</v>
          </cell>
          <cell r="C27">
            <v>8.3926346655474856E-5</v>
          </cell>
          <cell r="D27">
            <v>1.904268922206431E-3</v>
          </cell>
        </row>
        <row r="28">
          <cell r="A28" t="str">
            <v>C5</v>
          </cell>
          <cell r="B28">
            <v>103.957982150389</v>
          </cell>
          <cell r="C28">
            <v>1.128707234381576E-4</v>
          </cell>
          <cell r="D28">
            <v>2.9817950545993079E-3</v>
          </cell>
        </row>
        <row r="29">
          <cell r="A29" t="str">
            <v>D5</v>
          </cell>
          <cell r="B29">
            <v>86.384789405333294</v>
          </cell>
          <cell r="C29">
            <v>8.9696690507361186E-5</v>
          </cell>
          <cell r="D29">
            <v>2.0253833069014968E-3</v>
          </cell>
        </row>
        <row r="30">
          <cell r="A30" t="str">
            <v>E5</v>
          </cell>
          <cell r="B30">
            <v>77.346230384777797</v>
          </cell>
          <cell r="C30">
            <v>1.0259920382863541E-4</v>
          </cell>
          <cell r="D30">
            <v>2.9015471740758891E-3</v>
          </cell>
        </row>
        <row r="31">
          <cell r="A31" t="str">
            <v>F5</v>
          </cell>
          <cell r="B31">
            <v>86.384789405333294</v>
          </cell>
          <cell r="C31">
            <v>9.3300841872451462E-5</v>
          </cell>
          <cell r="D31">
            <v>3.137164104592945E-3</v>
          </cell>
        </row>
        <row r="32">
          <cell r="A32" t="str">
            <v>F6</v>
          </cell>
          <cell r="B32">
            <v>111.489437678667</v>
          </cell>
          <cell r="C32">
            <v>9.4686992912951153E-5</v>
          </cell>
          <cell r="D32">
            <v>1.888802076132557E-3</v>
          </cell>
        </row>
        <row r="33">
          <cell r="A33" t="str">
            <v>E6</v>
          </cell>
          <cell r="B33">
            <v>41.184422436083302</v>
          </cell>
          <cell r="C33">
            <v>9.9776448306161984E-5</v>
          </cell>
          <cell r="D33">
            <v>3.2969305529361938E-3</v>
          </cell>
        </row>
        <row r="34">
          <cell r="A34" t="str">
            <v>D6</v>
          </cell>
          <cell r="B34">
            <v>72.822663775222196</v>
          </cell>
          <cell r="C34">
            <v>8.0626100251123643E-5</v>
          </cell>
          <cell r="D34">
            <v>2.828340470956175E-3</v>
          </cell>
        </row>
        <row r="35">
          <cell r="A35" t="str">
            <v>C6</v>
          </cell>
          <cell r="B35">
            <v>65.790776022861095</v>
          </cell>
          <cell r="C35">
            <v>1.080161550348301E-4</v>
          </cell>
          <cell r="D35">
            <v>2.518186637432075E-3</v>
          </cell>
        </row>
        <row r="36">
          <cell r="A36" t="str">
            <v>B6</v>
          </cell>
          <cell r="B36">
            <v>93.915760962944404</v>
          </cell>
          <cell r="C36">
            <v>9.4882927193974258E-5</v>
          </cell>
          <cell r="D36">
            <v>1.948919272320852E-3</v>
          </cell>
        </row>
        <row r="37">
          <cell r="A37" t="str">
            <v>A6</v>
          </cell>
          <cell r="B37">
            <v>123.53193769030599</v>
          </cell>
          <cell r="C37">
            <v>9.7749978126419583E-5</v>
          </cell>
          <cell r="D37">
            <v>1.3179868825278951E-3</v>
          </cell>
        </row>
        <row r="38">
          <cell r="A38" t="str">
            <v>A7</v>
          </cell>
          <cell r="B38">
            <v>63.277102468222203</v>
          </cell>
          <cell r="C38">
            <v>9.7780434465330807E-5</v>
          </cell>
          <cell r="D38">
            <v>3.0304097302922511E-3</v>
          </cell>
        </row>
        <row r="39">
          <cell r="A39" t="str">
            <v>B7</v>
          </cell>
          <cell r="B39">
            <v>104.95904650463901</v>
          </cell>
          <cell r="C39">
            <v>1.1144196372869511E-4</v>
          </cell>
          <cell r="D39">
            <v>3.2477346271051889E-3</v>
          </cell>
        </row>
        <row r="40">
          <cell r="A40" t="str">
            <v>C7</v>
          </cell>
          <cell r="B40">
            <v>117.00448354538899</v>
          </cell>
          <cell r="C40">
            <v>8.0684280649758169E-5</v>
          </cell>
          <cell r="D40">
            <v>1.9905977924828729E-3</v>
          </cell>
        </row>
        <row r="41">
          <cell r="A41" t="str">
            <v>D7</v>
          </cell>
          <cell r="B41">
            <v>111.993203769</v>
          </cell>
          <cell r="C41">
            <v>9.3424039570188453E-5</v>
          </cell>
          <cell r="D41">
            <v>3.142705999440951E-3</v>
          </cell>
        </row>
        <row r="42">
          <cell r="A42" t="str">
            <v>E7</v>
          </cell>
          <cell r="B42">
            <v>132.064061801056</v>
          </cell>
          <cell r="C42">
            <v>9.4260033403656898E-5</v>
          </cell>
          <cell r="D42">
            <v>1.9026120558379149E-3</v>
          </cell>
        </row>
        <row r="43">
          <cell r="A43" t="str">
            <v>F7</v>
          </cell>
          <cell r="B43">
            <v>94.416752110111105</v>
          </cell>
          <cell r="C43">
            <v>7.4492867285053335E-5</v>
          </cell>
          <cell r="D43">
            <v>1.741088615277959E-3</v>
          </cell>
        </row>
        <row r="44">
          <cell r="A44" t="str">
            <v>F8</v>
          </cell>
          <cell r="B44" t="str">
            <v>N/A</v>
          </cell>
          <cell r="C44" t="str">
            <v>N/A</v>
          </cell>
          <cell r="D44">
            <v>3.5904294923301631E-4</v>
          </cell>
        </row>
        <row r="45">
          <cell r="A45" t="str">
            <v>E8</v>
          </cell>
          <cell r="B45">
            <v>183.76636175969401</v>
          </cell>
          <cell r="C45">
            <v>1.2348924374993881E-4</v>
          </cell>
          <cell r="D45">
            <v>2.3137494381610369E-3</v>
          </cell>
        </row>
        <row r="46">
          <cell r="A46" t="str">
            <v>D8</v>
          </cell>
          <cell r="B46">
            <v>77.849929504833298</v>
          </cell>
          <cell r="C46">
            <v>9.5295491605663487E-5</v>
          </cell>
          <cell r="D46">
            <v>3.3495410644314022E-3</v>
          </cell>
        </row>
        <row r="47">
          <cell r="A47" t="str">
            <v>C8</v>
          </cell>
          <cell r="B47">
            <v>99.943411460111093</v>
          </cell>
          <cell r="C47">
            <v>9.4485575077289649E-5</v>
          </cell>
          <cell r="D47">
            <v>2.1087005416556789E-3</v>
          </cell>
        </row>
        <row r="48">
          <cell r="A48" t="str">
            <v>B8</v>
          </cell>
          <cell r="B48">
            <v>148.62689226630599</v>
          </cell>
          <cell r="C48">
            <v>1.034817408743959E-4</v>
          </cell>
          <cell r="D48">
            <v>2.1362697312490371E-3</v>
          </cell>
        </row>
        <row r="49">
          <cell r="A49" t="str">
            <v>A8</v>
          </cell>
          <cell r="B49">
            <v>37.167872249638897</v>
          </cell>
          <cell r="C49">
            <v>8.4551058161587536E-5</v>
          </cell>
          <cell r="D49">
            <v>3.553663296907119E-3</v>
          </cell>
        </row>
      </sheetData>
      <sheetData sheetId="85">
        <row r="2">
          <cell r="B2" t="str">
            <v>N/A</v>
          </cell>
          <cell r="C2" t="str">
            <v>N/A</v>
          </cell>
          <cell r="D2">
            <v>2.06383969002134E-3</v>
          </cell>
        </row>
        <row r="3">
          <cell r="B3" t="str">
            <v>N/A</v>
          </cell>
          <cell r="C3" t="str">
            <v>N/A</v>
          </cell>
          <cell r="D3">
            <v>2.4543326467264251E-3</v>
          </cell>
        </row>
        <row r="4">
          <cell r="B4" t="str">
            <v>N/A</v>
          </cell>
          <cell r="C4" t="str">
            <v>N/A</v>
          </cell>
          <cell r="D4">
            <v>1.858876363195619E-3</v>
          </cell>
        </row>
        <row r="5">
          <cell r="B5" t="str">
            <v>N/A</v>
          </cell>
          <cell r="C5" t="str">
            <v>N/A</v>
          </cell>
          <cell r="D5">
            <v>2.5421975159486058E-3</v>
          </cell>
        </row>
        <row r="6">
          <cell r="B6" t="str">
            <v>N/A</v>
          </cell>
          <cell r="C6" t="str">
            <v>N/A</v>
          </cell>
          <cell r="D6">
            <v>2.3117607092718339E-3</v>
          </cell>
        </row>
        <row r="7">
          <cell r="B7" t="str">
            <v>N/A</v>
          </cell>
          <cell r="C7" t="str">
            <v>N/A</v>
          </cell>
          <cell r="D7">
            <v>2.0722760131093249E-3</v>
          </cell>
        </row>
        <row r="8">
          <cell r="B8" t="str">
            <v>N/A</v>
          </cell>
          <cell r="C8" t="str">
            <v>N/A</v>
          </cell>
          <cell r="D8">
            <v>2.9862945086103908E-3</v>
          </cell>
        </row>
        <row r="9">
          <cell r="B9" t="str">
            <v>N/A</v>
          </cell>
          <cell r="C9" t="str">
            <v>N/A</v>
          </cell>
          <cell r="D9">
            <v>3.5609895784859372E-3</v>
          </cell>
        </row>
        <row r="10">
          <cell r="B10" t="str">
            <v>N/A</v>
          </cell>
          <cell r="C10" t="str">
            <v>N/A</v>
          </cell>
          <cell r="D10">
            <v>2.570016261491428E-3</v>
          </cell>
        </row>
        <row r="11">
          <cell r="B11" t="str">
            <v>N/A</v>
          </cell>
          <cell r="C11" t="str">
            <v>N/A</v>
          </cell>
          <cell r="D11">
            <v>1.976129222141975E-3</v>
          </cell>
        </row>
        <row r="12">
          <cell r="B12" t="str">
            <v>N/A</v>
          </cell>
          <cell r="C12" t="str">
            <v>N/A</v>
          </cell>
          <cell r="D12">
            <v>3.0445322854053001E-3</v>
          </cell>
        </row>
        <row r="13">
          <cell r="B13" t="str">
            <v>N/A</v>
          </cell>
          <cell r="C13" t="str">
            <v>N/A</v>
          </cell>
          <cell r="D13">
            <v>6.4462077703996985E-5</v>
          </cell>
        </row>
        <row r="14">
          <cell r="B14" t="str">
            <v>N/A</v>
          </cell>
          <cell r="C14" t="str">
            <v>N/A</v>
          </cell>
          <cell r="D14">
            <v>2.6533048693723809E-3</v>
          </cell>
        </row>
        <row r="15">
          <cell r="B15" t="str">
            <v>N/A</v>
          </cell>
          <cell r="C15" t="str">
            <v>N/A</v>
          </cell>
          <cell r="D15">
            <v>1.879226861232709E-3</v>
          </cell>
        </row>
        <row r="16">
          <cell r="B16" t="str">
            <v>N/A</v>
          </cell>
          <cell r="C16" t="str">
            <v>N/A</v>
          </cell>
          <cell r="D16">
            <v>1.9743353750024408E-3</v>
          </cell>
        </row>
        <row r="17">
          <cell r="B17" t="str">
            <v>N/A</v>
          </cell>
          <cell r="C17" t="str">
            <v>N/A</v>
          </cell>
          <cell r="D17">
            <v>2.514651362138368E-3</v>
          </cell>
        </row>
        <row r="18">
          <cell r="B18" t="str">
            <v>N/A</v>
          </cell>
          <cell r="C18" t="str">
            <v>N/A</v>
          </cell>
          <cell r="D18">
            <v>2.5426830202229709E-3</v>
          </cell>
        </row>
        <row r="19">
          <cell r="B19" t="str">
            <v>N/A</v>
          </cell>
          <cell r="C19" t="str">
            <v>N/A</v>
          </cell>
          <cell r="D19">
            <v>2.3861847719343688E-3</v>
          </cell>
        </row>
        <row r="20">
          <cell r="B20" t="str">
            <v>N/A</v>
          </cell>
          <cell r="C20" t="str">
            <v>N/A</v>
          </cell>
          <cell r="D20">
            <v>3.3429245220611692E-3</v>
          </cell>
        </row>
        <row r="21">
          <cell r="B21" t="str">
            <v>N/A</v>
          </cell>
          <cell r="C21" t="str">
            <v>N/A</v>
          </cell>
          <cell r="D21">
            <v>2.3844274024492238E-3</v>
          </cell>
        </row>
        <row r="22">
          <cell r="B22" t="str">
            <v>N/A</v>
          </cell>
          <cell r="C22" t="str">
            <v>N/A</v>
          </cell>
          <cell r="D22">
            <v>2.5253095053766389E-3</v>
          </cell>
        </row>
        <row r="23">
          <cell r="B23" t="str">
            <v>N/A</v>
          </cell>
          <cell r="C23" t="str">
            <v>N/A</v>
          </cell>
          <cell r="D23">
            <v>1.521172674752322E-3</v>
          </cell>
        </row>
        <row r="24">
          <cell r="B24" t="str">
            <v>N/A</v>
          </cell>
          <cell r="C24" t="str">
            <v>N/A</v>
          </cell>
          <cell r="D24">
            <v>2.6860426787544572E-3</v>
          </cell>
        </row>
        <row r="25">
          <cell r="B25" t="str">
            <v>N/A</v>
          </cell>
          <cell r="C25" t="str">
            <v>N/A</v>
          </cell>
          <cell r="D25">
            <v>1.9257474545977271E-3</v>
          </cell>
        </row>
        <row r="26">
          <cell r="B26" t="str">
            <v>N/A</v>
          </cell>
          <cell r="C26" t="str">
            <v>N/A</v>
          </cell>
          <cell r="D26">
            <v>2.8323584124353282E-3</v>
          </cell>
        </row>
        <row r="27">
          <cell r="B27" t="str">
            <v>N/A</v>
          </cell>
          <cell r="C27" t="str">
            <v>N/A</v>
          </cell>
          <cell r="D27">
            <v>3.2296614922210369E-3</v>
          </cell>
        </row>
        <row r="28">
          <cell r="B28" t="str">
            <v>N/A</v>
          </cell>
          <cell r="C28" t="str">
            <v>N/A</v>
          </cell>
          <cell r="D28">
            <v>-2.5648106912814377E-4</v>
          </cell>
        </row>
        <row r="29">
          <cell r="B29" t="str">
            <v>N/A</v>
          </cell>
          <cell r="C29" t="str">
            <v>N/A</v>
          </cell>
          <cell r="D29">
            <v>2.8533946890490292E-3</v>
          </cell>
        </row>
        <row r="30">
          <cell r="B30" t="str">
            <v>N/A</v>
          </cell>
          <cell r="C30" t="str">
            <v>N/A</v>
          </cell>
          <cell r="D30">
            <v>2.4225777674027772E-3</v>
          </cell>
        </row>
        <row r="31">
          <cell r="B31" t="str">
            <v>N/A</v>
          </cell>
          <cell r="C31" t="str">
            <v>N/A</v>
          </cell>
          <cell r="D31">
            <v>2.4295832796828679E-3</v>
          </cell>
        </row>
        <row r="32">
          <cell r="B32" t="str">
            <v>N/A</v>
          </cell>
          <cell r="C32" t="str">
            <v>N/A</v>
          </cell>
          <cell r="D32">
            <v>2.4363548041766289E-3</v>
          </cell>
        </row>
        <row r="33">
          <cell r="B33" t="str">
            <v>N/A</v>
          </cell>
          <cell r="C33" t="str">
            <v>N/A</v>
          </cell>
          <cell r="D33">
            <v>3.4186978957069149E-3</v>
          </cell>
        </row>
        <row r="34">
          <cell r="B34" t="str">
            <v>N/A</v>
          </cell>
          <cell r="C34" t="str">
            <v>N/A</v>
          </cell>
          <cell r="D34">
            <v>1.9731133636093248E-3</v>
          </cell>
        </row>
        <row r="35">
          <cell r="B35" t="str">
            <v>N/A</v>
          </cell>
          <cell r="C35" t="str">
            <v>N/A</v>
          </cell>
          <cell r="D35">
            <v>1.5117555521777959E-3</v>
          </cell>
        </row>
        <row r="36">
          <cell r="B36" t="str">
            <v>N/A</v>
          </cell>
          <cell r="C36" t="str">
            <v>N/A</v>
          </cell>
          <cell r="D36">
            <v>2.184167869656535E-3</v>
          </cell>
        </row>
        <row r="37">
          <cell r="B37" t="str">
            <v>N/A</v>
          </cell>
          <cell r="C37" t="str">
            <v>N/A</v>
          </cell>
          <cell r="D37">
            <v>1.882030497111399E-3</v>
          </cell>
        </row>
        <row r="38">
          <cell r="B38" t="str">
            <v>N/A</v>
          </cell>
          <cell r="C38" t="str">
            <v>N/A</v>
          </cell>
          <cell r="D38">
            <v>2.2092051386770422E-3</v>
          </cell>
        </row>
        <row r="39">
          <cell r="B39" t="str">
            <v>N/A</v>
          </cell>
          <cell r="C39" t="str">
            <v>N/A</v>
          </cell>
          <cell r="D39">
            <v>2.4021239442631138E-3</v>
          </cell>
        </row>
        <row r="40">
          <cell r="B40" t="str">
            <v>N/A</v>
          </cell>
          <cell r="C40" t="str">
            <v>N/A</v>
          </cell>
          <cell r="D40">
            <v>2.9665315435375289E-3</v>
          </cell>
        </row>
        <row r="41">
          <cell r="B41" t="str">
            <v>N/A</v>
          </cell>
          <cell r="C41" t="str">
            <v>N/A</v>
          </cell>
          <cell r="D41">
            <v>1.96374205848738E-3</v>
          </cell>
        </row>
        <row r="42">
          <cell r="B42" t="str">
            <v>N/A</v>
          </cell>
          <cell r="C42" t="str">
            <v>N/A</v>
          </cell>
          <cell r="D42">
            <v>3.11131036132373E-3</v>
          </cell>
        </row>
        <row r="43">
          <cell r="B43" t="str">
            <v>N/A</v>
          </cell>
          <cell r="C43" t="str">
            <v>N/A</v>
          </cell>
          <cell r="D43">
            <v>2.7630767816775579E-3</v>
          </cell>
        </row>
        <row r="44">
          <cell r="B44" t="str">
            <v>N/A</v>
          </cell>
          <cell r="C44" t="str">
            <v>N/A</v>
          </cell>
          <cell r="D44">
            <v>6.8967847533185677E-4</v>
          </cell>
        </row>
        <row r="45">
          <cell r="B45" t="str">
            <v>N/A</v>
          </cell>
          <cell r="C45" t="str">
            <v>N/A</v>
          </cell>
          <cell r="D45">
            <v>1.923715990721024E-3</v>
          </cell>
        </row>
        <row r="46">
          <cell r="B46" t="str">
            <v>N/A</v>
          </cell>
          <cell r="C46" t="str">
            <v>N/A</v>
          </cell>
          <cell r="D46">
            <v>3.4597252798044139E-3</v>
          </cell>
        </row>
        <row r="47">
          <cell r="B47" t="str">
            <v>N/A</v>
          </cell>
          <cell r="C47" t="str">
            <v>N/A</v>
          </cell>
          <cell r="D47">
            <v>3.7139454746336429E-3</v>
          </cell>
        </row>
        <row r="48">
          <cell r="B48" t="str">
            <v>N/A</v>
          </cell>
          <cell r="C48" t="str">
            <v>N/A</v>
          </cell>
          <cell r="D48">
            <v>1.9708071615357841E-3</v>
          </cell>
        </row>
        <row r="49">
          <cell r="B49" t="str">
            <v>N/A</v>
          </cell>
          <cell r="C49" t="str">
            <v>N/A</v>
          </cell>
          <cell r="D49">
            <v>3.493283920420252E-3</v>
          </cell>
        </row>
      </sheetData>
      <sheetData sheetId="86">
        <row r="2">
          <cell r="B2" t="str">
            <v>N/A</v>
          </cell>
          <cell r="C2" t="str">
            <v>N/A</v>
          </cell>
          <cell r="D2">
            <v>1.631783490255281E-3</v>
          </cell>
        </row>
        <row r="3">
          <cell r="B3" t="str">
            <v>N/A</v>
          </cell>
          <cell r="C3" t="str">
            <v>N/A</v>
          </cell>
          <cell r="D3">
            <v>2.700199968268196E-3</v>
          </cell>
        </row>
        <row r="4">
          <cell r="B4" t="str">
            <v>N/A</v>
          </cell>
          <cell r="C4" t="str">
            <v>N/A</v>
          </cell>
          <cell r="D4">
            <v>3.1852489092210152E-3</v>
          </cell>
        </row>
        <row r="5">
          <cell r="B5" t="str">
            <v>N/A</v>
          </cell>
          <cell r="C5" t="str">
            <v>N/A</v>
          </cell>
          <cell r="D5">
            <v>3.4364908862231361E-3</v>
          </cell>
        </row>
        <row r="6">
          <cell r="B6">
            <v>96.445422168916707</v>
          </cell>
          <cell r="C6">
            <v>1.2795895668048159E-4</v>
          </cell>
          <cell r="D6">
            <v>3.731813220275115E-3</v>
          </cell>
        </row>
        <row r="7">
          <cell r="B7" t="str">
            <v>N/A</v>
          </cell>
          <cell r="C7" t="str">
            <v>N/A</v>
          </cell>
          <cell r="D7">
            <v>2.730706330172986E-3</v>
          </cell>
        </row>
        <row r="8">
          <cell r="B8" t="str">
            <v>N/A</v>
          </cell>
          <cell r="C8" t="str">
            <v>N/A</v>
          </cell>
          <cell r="D8">
            <v>4.1941528837072337E-3</v>
          </cell>
        </row>
        <row r="9">
          <cell r="B9" t="str">
            <v>N/A</v>
          </cell>
          <cell r="C9" t="str">
            <v>N/A</v>
          </cell>
          <cell r="D9">
            <v>2.2129350976924029E-3</v>
          </cell>
        </row>
        <row r="10">
          <cell r="B10" t="str">
            <v>N/A</v>
          </cell>
          <cell r="C10" t="str">
            <v>N/A</v>
          </cell>
          <cell r="D10">
            <v>3.244553154304222E-3</v>
          </cell>
        </row>
        <row r="11">
          <cell r="B11">
            <v>77.867695392916701</v>
          </cell>
          <cell r="C11">
            <v>8.8661920291226699E-5</v>
          </cell>
          <cell r="D11">
            <v>3.2003543205714842E-3</v>
          </cell>
        </row>
        <row r="12">
          <cell r="B12" t="str">
            <v>N/A</v>
          </cell>
          <cell r="C12" t="str">
            <v>N/A</v>
          </cell>
          <cell r="D12">
            <v>3.1925848475437908E-3</v>
          </cell>
        </row>
        <row r="13">
          <cell r="B13" t="str">
            <v>N/A</v>
          </cell>
          <cell r="C13" t="str">
            <v>N/A</v>
          </cell>
          <cell r="D13">
            <v>2.7997215939200609E-3</v>
          </cell>
        </row>
        <row r="14">
          <cell r="B14" t="str">
            <v>N/A</v>
          </cell>
          <cell r="C14" t="str">
            <v>N/A</v>
          </cell>
          <cell r="D14">
            <v>3.1336488596008208E-3</v>
          </cell>
        </row>
        <row r="15">
          <cell r="B15">
            <v>63.290759697250003</v>
          </cell>
          <cell r="C15">
            <v>7.1561260658596529E-5</v>
          </cell>
          <cell r="D15">
            <v>3.3047537806709191E-3</v>
          </cell>
        </row>
        <row r="16">
          <cell r="B16">
            <v>101.475339771306</v>
          </cell>
          <cell r="C16">
            <v>6.0368747196674761E-5</v>
          </cell>
          <cell r="D16">
            <v>3.9676134191292296E-3</v>
          </cell>
        </row>
        <row r="17">
          <cell r="B17" t="str">
            <v>N/A</v>
          </cell>
          <cell r="C17" t="str">
            <v>N/A</v>
          </cell>
          <cell r="D17">
            <v>3.3537180246392862E-3</v>
          </cell>
        </row>
        <row r="18">
          <cell r="B18" t="str">
            <v>N/A</v>
          </cell>
          <cell r="C18" t="str">
            <v>N/A</v>
          </cell>
          <cell r="D18">
            <v>2.5126953253415559E-3</v>
          </cell>
        </row>
        <row r="19">
          <cell r="B19" t="str">
            <v>N/A</v>
          </cell>
          <cell r="C19" t="str">
            <v>N/A</v>
          </cell>
          <cell r="D19">
            <v>2.9577532774830609E-3</v>
          </cell>
        </row>
        <row r="20">
          <cell r="B20" t="str">
            <v>N/A</v>
          </cell>
          <cell r="C20" t="str">
            <v>N/A</v>
          </cell>
          <cell r="D20">
            <v>4.0811216643817138E-3</v>
          </cell>
        </row>
        <row r="21">
          <cell r="B21" t="str">
            <v>N/A</v>
          </cell>
          <cell r="C21" t="str">
            <v>N/A</v>
          </cell>
          <cell r="D21">
            <v>3.7300860789902029E-3</v>
          </cell>
        </row>
        <row r="22">
          <cell r="B22">
            <v>153.690797199917</v>
          </cell>
          <cell r="C22">
            <v>1.2817961673314111E-4</v>
          </cell>
          <cell r="D22">
            <v>2.6920408145999432E-3</v>
          </cell>
        </row>
        <row r="23">
          <cell r="B23" t="str">
            <v>N/A</v>
          </cell>
          <cell r="C23" t="str">
            <v>N/A</v>
          </cell>
          <cell r="D23">
            <v>2.296190478032584E-3</v>
          </cell>
        </row>
        <row r="24">
          <cell r="B24">
            <v>128.57612184291699</v>
          </cell>
          <cell r="C24">
            <v>1.2533723959305451E-4</v>
          </cell>
          <cell r="D24">
            <v>2.8307303988503629E-3</v>
          </cell>
        </row>
        <row r="25">
          <cell r="B25" t="str">
            <v>N/A</v>
          </cell>
          <cell r="C25" t="str">
            <v>N/A</v>
          </cell>
          <cell r="D25">
            <v>3.4938299206687721E-3</v>
          </cell>
        </row>
        <row r="26">
          <cell r="B26" t="str">
            <v>N/A</v>
          </cell>
          <cell r="C26" t="str">
            <v>N/A</v>
          </cell>
          <cell r="D26">
            <v>2.99550075019388E-3</v>
          </cell>
        </row>
        <row r="27">
          <cell r="B27" t="str">
            <v>N/A</v>
          </cell>
          <cell r="C27" t="str">
            <v>N/A</v>
          </cell>
          <cell r="D27">
            <v>3.5194321105344391E-3</v>
          </cell>
        </row>
        <row r="28">
          <cell r="B28" t="str">
            <v>N/A</v>
          </cell>
          <cell r="C28" t="str">
            <v>N/A</v>
          </cell>
          <cell r="D28">
            <v>1.436012597866287E-3</v>
          </cell>
        </row>
        <row r="29">
          <cell r="B29" t="str">
            <v>N/A</v>
          </cell>
          <cell r="C29" t="str">
            <v>N/A</v>
          </cell>
          <cell r="D29">
            <v>3.0972904290589801E-3</v>
          </cell>
        </row>
        <row r="30">
          <cell r="B30">
            <v>134.1080177815</v>
          </cell>
          <cell r="C30">
            <v>1.383027097976916E-4</v>
          </cell>
          <cell r="D30">
            <v>2.771135097102194E-3</v>
          </cell>
        </row>
        <row r="31">
          <cell r="B31">
            <v>74.345776619000006</v>
          </cell>
          <cell r="C31">
            <v>1.223336079623358E-4</v>
          </cell>
          <cell r="D31">
            <v>2.5022013015091899E-3</v>
          </cell>
        </row>
        <row r="32">
          <cell r="B32" t="str">
            <v>N/A</v>
          </cell>
          <cell r="C32" t="str">
            <v>N/A</v>
          </cell>
          <cell r="D32">
            <v>3.0654513584217149E-3</v>
          </cell>
        </row>
        <row r="33">
          <cell r="B33" t="str">
            <v>N/A</v>
          </cell>
          <cell r="C33" t="str">
            <v>N/A</v>
          </cell>
          <cell r="D33">
            <v>2.8060055501500829E-3</v>
          </cell>
        </row>
        <row r="34">
          <cell r="B34" t="str">
            <v>N/A</v>
          </cell>
          <cell r="C34" t="str">
            <v>N/A</v>
          </cell>
          <cell r="D34">
            <v>3.3462646556599971E-3</v>
          </cell>
        </row>
        <row r="35">
          <cell r="B35">
            <v>80.3822903183611</v>
          </cell>
          <cell r="C35">
            <v>3.6182621645198012E-5</v>
          </cell>
          <cell r="D35">
            <v>3.6548593017156849E-3</v>
          </cell>
        </row>
        <row r="36">
          <cell r="B36">
            <v>129.58019432213899</v>
          </cell>
          <cell r="C36">
            <v>1.558954195272399E-4</v>
          </cell>
          <cell r="D36">
            <v>1.6889857450090751E-3</v>
          </cell>
        </row>
        <row r="37">
          <cell r="B37">
            <v>143.14255866388899</v>
          </cell>
          <cell r="C37">
            <v>8.1053272625795296E-5</v>
          </cell>
          <cell r="D37">
            <v>3.5956721013780482E-3</v>
          </cell>
        </row>
        <row r="38">
          <cell r="B38" t="str">
            <v>N/A</v>
          </cell>
          <cell r="C38" t="str">
            <v>N/A</v>
          </cell>
          <cell r="D38">
            <v>2.3139188982552478E-3</v>
          </cell>
        </row>
        <row r="39">
          <cell r="B39" t="str">
            <v>N/A</v>
          </cell>
          <cell r="C39" t="str">
            <v>N/A</v>
          </cell>
          <cell r="D39">
            <v>3.7383070521347689E-3</v>
          </cell>
        </row>
        <row r="40">
          <cell r="B40" t="str">
            <v>N/A</v>
          </cell>
          <cell r="C40" t="str">
            <v>N/A</v>
          </cell>
          <cell r="D40">
            <v>4.3220628104345569E-3</v>
          </cell>
        </row>
        <row r="41">
          <cell r="B41" t="str">
            <v>N/A</v>
          </cell>
          <cell r="C41" t="str">
            <v>N/A</v>
          </cell>
          <cell r="D41">
            <v>2.4533179480344981E-3</v>
          </cell>
        </row>
        <row r="42">
          <cell r="B42" t="str">
            <v>N/A</v>
          </cell>
          <cell r="C42" t="str">
            <v>N/A</v>
          </cell>
          <cell r="D42">
            <v>2.831098045979849E-3</v>
          </cell>
        </row>
        <row r="43">
          <cell r="B43" t="str">
            <v>N/A</v>
          </cell>
          <cell r="C43" t="str">
            <v>N/A</v>
          </cell>
          <cell r="D43">
            <v>3.5175787666333171E-3</v>
          </cell>
        </row>
        <row r="44">
          <cell r="B44" t="str">
            <v>N/A</v>
          </cell>
          <cell r="C44" t="str">
            <v>N/A</v>
          </cell>
          <cell r="D44">
            <v>8.5752594127954166E-4</v>
          </cell>
        </row>
        <row r="45">
          <cell r="B45" t="str">
            <v>N/A</v>
          </cell>
          <cell r="C45" t="str">
            <v>N/A</v>
          </cell>
          <cell r="D45">
            <v>2.9339983943451448E-3</v>
          </cell>
        </row>
        <row r="46">
          <cell r="B46" t="str">
            <v>N/A</v>
          </cell>
          <cell r="C46" t="str">
            <v>N/A</v>
          </cell>
          <cell r="D46">
            <v>2.839744190505652E-3</v>
          </cell>
        </row>
        <row r="47">
          <cell r="B47" t="str">
            <v>N/A</v>
          </cell>
          <cell r="C47" t="str">
            <v>N/A</v>
          </cell>
          <cell r="D47">
            <v>2.0744027472500361E-3</v>
          </cell>
        </row>
        <row r="48">
          <cell r="B48">
            <v>198.882313301556</v>
          </cell>
          <cell r="C48">
            <v>7.3488974388757544E-5</v>
          </cell>
          <cell r="D48">
            <v>3.3941532514433891E-3</v>
          </cell>
        </row>
        <row r="49">
          <cell r="B49">
            <v>91.434334290805594</v>
          </cell>
          <cell r="C49">
            <v>1.038101179668718E-4</v>
          </cell>
          <cell r="D49">
            <v>3.514676757793286E-3</v>
          </cell>
        </row>
      </sheetData>
      <sheetData sheetId="87">
        <row r="2">
          <cell r="B2" t="str">
            <v>N/A</v>
          </cell>
          <cell r="C2" t="str">
            <v>N/A</v>
          </cell>
          <cell r="D2">
            <v>1.92014487364065E-3</v>
          </cell>
        </row>
        <row r="3">
          <cell r="B3" t="str">
            <v>N/A</v>
          </cell>
          <cell r="C3" t="str">
            <v>N/A</v>
          </cell>
          <cell r="D3">
            <v>2.744830551864569E-3</v>
          </cell>
        </row>
        <row r="4">
          <cell r="B4">
            <v>56.770968456611101</v>
          </cell>
          <cell r="C4">
            <v>7.9278660873510561E-5</v>
          </cell>
          <cell r="D4">
            <v>2.4881716877316251E-3</v>
          </cell>
        </row>
        <row r="5">
          <cell r="B5">
            <v>57.275586024777802</v>
          </cell>
          <cell r="C5">
            <v>1.130748136331959E-4</v>
          </cell>
          <cell r="D5">
            <v>2.5323235888363911E-3</v>
          </cell>
        </row>
        <row r="6">
          <cell r="B6">
            <v>73.342525145249994</v>
          </cell>
          <cell r="C6">
            <v>1.198596239749438E-4</v>
          </cell>
          <cell r="D6">
            <v>2.227495561465852E-3</v>
          </cell>
        </row>
        <row r="7">
          <cell r="B7">
            <v>91.4364303681389</v>
          </cell>
          <cell r="C7">
            <v>9.7667955315665507E-5</v>
          </cell>
          <cell r="D7">
            <v>2.065947226050021E-3</v>
          </cell>
        </row>
        <row r="8">
          <cell r="B8" t="str">
            <v>N/A</v>
          </cell>
          <cell r="C8" t="str">
            <v>N/A</v>
          </cell>
          <cell r="D8">
            <v>3.2134184614665481E-3</v>
          </cell>
        </row>
        <row r="9">
          <cell r="B9">
            <v>117.033879384889</v>
          </cell>
          <cell r="C9">
            <v>9.1751539789386322E-5</v>
          </cell>
          <cell r="D9">
            <v>2.6713239907288008E-3</v>
          </cell>
        </row>
        <row r="10">
          <cell r="B10">
            <v>112.022233842722</v>
          </cell>
          <cell r="C10">
            <v>7.3250183153749239E-5</v>
          </cell>
          <cell r="D10">
            <v>1.539885444761009E-3</v>
          </cell>
        </row>
        <row r="11">
          <cell r="B11">
            <v>77.3658455755278</v>
          </cell>
          <cell r="C11">
            <v>1.025472867495556E-4</v>
          </cell>
          <cell r="D11">
            <v>1.965692362846791E-3</v>
          </cell>
        </row>
        <row r="12">
          <cell r="B12">
            <v>104.98502547908301</v>
          </cell>
          <cell r="C12">
            <v>1.02747959269854E-4</v>
          </cell>
          <cell r="D12">
            <v>2.3127863090283639E-3</v>
          </cell>
        </row>
        <row r="13">
          <cell r="B13">
            <v>92.937001727166702</v>
          </cell>
          <cell r="C13">
            <v>8.8119256057854202E-5</v>
          </cell>
          <cell r="D13">
            <v>2.348134694384765E-3</v>
          </cell>
        </row>
        <row r="14">
          <cell r="B14">
            <v>104.484147998944</v>
          </cell>
          <cell r="C14">
            <v>8.1382794168181048E-5</v>
          </cell>
          <cell r="D14">
            <v>2.3255927016705281E-3</v>
          </cell>
        </row>
        <row r="15">
          <cell r="B15">
            <v>54.7587270163611</v>
          </cell>
          <cell r="C15">
            <v>6.5415360701301614E-5</v>
          </cell>
          <cell r="D15">
            <v>4.0630097984250156E-3</v>
          </cell>
        </row>
        <row r="16">
          <cell r="B16">
            <v>127.575967836167</v>
          </cell>
          <cell r="C16">
            <v>9.2312050149381697E-5</v>
          </cell>
          <cell r="D16">
            <v>2.7721759437945872E-3</v>
          </cell>
        </row>
        <row r="17">
          <cell r="B17">
            <v>93.437929088638896</v>
          </cell>
          <cell r="C17">
            <v>9.5462248998937586E-5</v>
          </cell>
          <cell r="D17">
            <v>2.4580366718848531E-3</v>
          </cell>
        </row>
        <row r="18">
          <cell r="B18">
            <v>79.882697836888894</v>
          </cell>
          <cell r="C18">
            <v>1.0834447315651261E-4</v>
          </cell>
          <cell r="D18">
            <v>2.7269728524724961E-3</v>
          </cell>
        </row>
        <row r="19">
          <cell r="B19">
            <v>109.00192530597199</v>
          </cell>
          <cell r="C19">
            <v>9.1564769902123126E-5</v>
          </cell>
          <cell r="D19">
            <v>2.0267468510083218E-3</v>
          </cell>
        </row>
        <row r="20">
          <cell r="B20">
            <v>88.920682755972194</v>
          </cell>
          <cell r="C20">
            <v>9.9820475280245949E-5</v>
          </cell>
          <cell r="D20">
            <v>2.709095451558759E-3</v>
          </cell>
        </row>
        <row r="21">
          <cell r="B21">
            <v>126.069963011333</v>
          </cell>
          <cell r="C21">
            <v>7.1307175373599134E-5</v>
          </cell>
          <cell r="D21">
            <v>2.1843911981972081E-3</v>
          </cell>
        </row>
        <row r="22">
          <cell r="B22">
            <v>88.416867715666697</v>
          </cell>
          <cell r="C22">
            <v>1.313563949797042E-4</v>
          </cell>
          <cell r="D22">
            <v>2.6907502799745071E-3</v>
          </cell>
        </row>
        <row r="23">
          <cell r="B23">
            <v>62.790453453749997</v>
          </cell>
          <cell r="C23">
            <v>1.2273789639092431E-4</v>
          </cell>
          <cell r="D23">
            <v>2.870108854957058E-3</v>
          </cell>
        </row>
        <row r="24">
          <cell r="B24">
            <v>142.64213467533301</v>
          </cell>
          <cell r="C24">
            <v>1.302175518602293E-4</v>
          </cell>
          <cell r="D24">
            <v>1.980684154079493E-3</v>
          </cell>
        </row>
        <row r="25">
          <cell r="B25">
            <v>83.392652489638905</v>
          </cell>
          <cell r="C25">
            <v>1.326084072219133E-4</v>
          </cell>
          <cell r="D25">
            <v>2.2827470605249439E-3</v>
          </cell>
        </row>
        <row r="26">
          <cell r="B26">
            <v>84.397066308638898</v>
          </cell>
          <cell r="C26">
            <v>1.2373909975486541E-4</v>
          </cell>
          <cell r="D26">
            <v>2.538203192870321E-3</v>
          </cell>
        </row>
        <row r="27">
          <cell r="B27">
            <v>107.495371045639</v>
          </cell>
          <cell r="C27">
            <v>5.9922576672948373E-5</v>
          </cell>
          <cell r="D27">
            <v>3.7452126954226942E-3</v>
          </cell>
        </row>
        <row r="28">
          <cell r="B28">
            <v>83.894595712500006</v>
          </cell>
          <cell r="C28">
            <v>1.1491713288358629E-4</v>
          </cell>
          <cell r="D28">
            <v>2.340128443130792E-3</v>
          </cell>
        </row>
        <row r="29">
          <cell r="B29">
            <v>106.487854769528</v>
          </cell>
          <cell r="C29">
            <v>8.2823123128162495E-5</v>
          </cell>
          <cell r="D29">
            <v>3.6286798516452809E-3</v>
          </cell>
        </row>
        <row r="30">
          <cell r="B30">
            <v>73.342525145249994</v>
          </cell>
          <cell r="C30">
            <v>8.6564550546381602E-5</v>
          </cell>
          <cell r="D30">
            <v>1.8943986168547141E-3</v>
          </cell>
        </row>
        <row r="31">
          <cell r="B31">
            <v>91.936708053777807</v>
          </cell>
          <cell r="C31">
            <v>1.034207340469479E-4</v>
          </cell>
          <cell r="D31">
            <v>1.8981240062943901E-3</v>
          </cell>
        </row>
        <row r="32">
          <cell r="B32">
            <v>93.939111324694395</v>
          </cell>
          <cell r="C32">
            <v>1.075346274541088E-4</v>
          </cell>
          <cell r="D32">
            <v>2.2624471055133701E-3</v>
          </cell>
        </row>
        <row r="33">
          <cell r="B33">
            <v>108.49936854216701</v>
          </cell>
          <cell r="C33">
            <v>1.064701364141824E-4</v>
          </cell>
          <cell r="D33">
            <v>2.3603247250055691E-3</v>
          </cell>
        </row>
        <row r="34">
          <cell r="B34">
            <v>111.013345924361</v>
          </cell>
          <cell r="C34">
            <v>9.0983467536344186E-5</v>
          </cell>
          <cell r="D34">
            <v>1.582877661685259E-3</v>
          </cell>
        </row>
        <row r="35">
          <cell r="B35">
            <v>178.78970587374999</v>
          </cell>
          <cell r="C35">
            <v>1.045221795618964E-4</v>
          </cell>
          <cell r="D35">
            <v>2.1324876575386622E-3</v>
          </cell>
        </row>
        <row r="36">
          <cell r="B36">
            <v>73.342525145249994</v>
          </cell>
          <cell r="C36">
            <v>8.9442950824912554E-5</v>
          </cell>
          <cell r="D36">
            <v>2.377980937926022E-3</v>
          </cell>
        </row>
        <row r="37">
          <cell r="B37">
            <v>113.52409757916701</v>
          </cell>
          <cell r="C37">
            <v>8.4807869765552118E-5</v>
          </cell>
          <cell r="D37">
            <v>1.9873636749937942E-3</v>
          </cell>
        </row>
        <row r="38">
          <cell r="B38">
            <v>89.928448068500003</v>
          </cell>
          <cell r="C38">
            <v>6.4912568765372546E-5</v>
          </cell>
          <cell r="D38">
            <v>1.505849403960236E-3</v>
          </cell>
        </row>
        <row r="39">
          <cell r="B39">
            <v>120.548255758</v>
          </cell>
          <cell r="C39">
            <v>8.919083350048424E-5</v>
          </cell>
          <cell r="D39">
            <v>2.2389796891776961E-3</v>
          </cell>
        </row>
        <row r="40">
          <cell r="B40">
            <v>136.11551231224999</v>
          </cell>
          <cell r="C40">
            <v>1.2245083085318131E-4</v>
          </cell>
          <cell r="D40">
            <v>2.2152205699588301E-3</v>
          </cell>
        </row>
        <row r="41">
          <cell r="B41">
            <v>75.352945254805505</v>
          </cell>
          <cell r="C41">
            <v>8.9898417244998547E-5</v>
          </cell>
          <cell r="D41">
            <v>2.5694782114398609E-3</v>
          </cell>
        </row>
        <row r="42">
          <cell r="B42">
            <v>131.593942250639</v>
          </cell>
          <cell r="C42">
            <v>1.003244242817747E-4</v>
          </cell>
          <cell r="D42">
            <v>1.8465345440933829E-3</v>
          </cell>
        </row>
        <row r="43">
          <cell r="B43">
            <v>66.311075176888906</v>
          </cell>
          <cell r="C43">
            <v>1.000078104918718E-4</v>
          </cell>
          <cell r="D43">
            <v>2.451760501141017E-3</v>
          </cell>
        </row>
        <row r="44">
          <cell r="B44" t="str">
            <v>N/A</v>
          </cell>
          <cell r="C44" t="str">
            <v>N/A</v>
          </cell>
          <cell r="D44">
            <v>8.7661315985569838E-4</v>
          </cell>
        </row>
        <row r="45">
          <cell r="B45" t="str">
            <v>N/A</v>
          </cell>
          <cell r="C45" t="str">
            <v>N/A</v>
          </cell>
          <cell r="D45">
            <v>2.2082578544831812E-3</v>
          </cell>
        </row>
        <row r="46">
          <cell r="B46">
            <v>69.328065547888897</v>
          </cell>
          <cell r="C46">
            <v>1.0815748583639329E-4</v>
          </cell>
          <cell r="D46">
            <v>2.3553955874736779E-3</v>
          </cell>
        </row>
        <row r="47">
          <cell r="B47">
            <v>51.237741952305598</v>
          </cell>
          <cell r="C47">
            <v>1.112491271349258E-4</v>
          </cell>
          <cell r="D47">
            <v>2.5490717296986808E-3</v>
          </cell>
        </row>
        <row r="48">
          <cell r="B48">
            <v>80.885183410722206</v>
          </cell>
          <cell r="C48">
            <v>1.3367026913980079E-4</v>
          </cell>
          <cell r="D48">
            <v>2.959638161311365E-3</v>
          </cell>
        </row>
        <row r="49">
          <cell r="B49">
            <v>92.436694402750007</v>
          </cell>
          <cell r="C49">
            <v>1.1815653193595589E-4</v>
          </cell>
          <cell r="D49">
            <v>2.1520130029890352E-3</v>
          </cell>
        </row>
      </sheetData>
      <sheetData sheetId="88">
        <row r="2">
          <cell r="B2">
            <v>87.415239560166697</v>
          </cell>
          <cell r="C2">
            <v>1.1647900209231471E-4</v>
          </cell>
          <cell r="D2">
            <v>2.5857340055167061E-3</v>
          </cell>
        </row>
        <row r="3">
          <cell r="B3">
            <v>79.383847943611102</v>
          </cell>
          <cell r="C3">
            <v>8.5791532038220967E-5</v>
          </cell>
          <cell r="D3">
            <v>2.5995477682188872E-3</v>
          </cell>
        </row>
        <row r="4">
          <cell r="B4">
            <v>135.61911229338901</v>
          </cell>
          <cell r="C4">
            <v>1.064261769342309E-4</v>
          </cell>
          <cell r="D4">
            <v>2.6305294764811548E-3</v>
          </cell>
        </row>
        <row r="5">
          <cell r="B5">
            <v>99.969710567250004</v>
          </cell>
          <cell r="C5">
            <v>7.9405952505617799E-5</v>
          </cell>
          <cell r="D5">
            <v>2.143414704000477E-3</v>
          </cell>
        </row>
        <row r="6">
          <cell r="B6">
            <v>126.57757070394401</v>
          </cell>
          <cell r="C6">
            <v>9.3172453956067366E-5</v>
          </cell>
          <cell r="D6">
            <v>2.1833103179274569E-3</v>
          </cell>
        </row>
        <row r="7">
          <cell r="B7">
            <v>102.4802473925</v>
          </cell>
          <cell r="C7">
            <v>9.6314362870627006E-5</v>
          </cell>
          <cell r="D7">
            <v>2.7003472940313748E-3</v>
          </cell>
        </row>
        <row r="8">
          <cell r="B8">
            <v>130.088754709917</v>
          </cell>
          <cell r="C8">
            <v>8.275308679768823E-5</v>
          </cell>
          <cell r="D8">
            <v>1.8814722294270851E-3</v>
          </cell>
        </row>
        <row r="9">
          <cell r="B9">
            <v>80.887298319277804</v>
          </cell>
          <cell r="C9">
            <v>1.0226997238955261E-4</v>
          </cell>
          <cell r="D9">
            <v>2.758769159984663E-3</v>
          </cell>
        </row>
        <row r="10">
          <cell r="B10">
            <v>84.399354640722194</v>
          </cell>
          <cell r="C10">
            <v>7.4726842073415313E-5</v>
          </cell>
          <cell r="D10">
            <v>3.685121230016907E-3</v>
          </cell>
        </row>
        <row r="11">
          <cell r="B11">
            <v>104.486782501306</v>
          </cell>
          <cell r="C11">
            <v>6.2646899320619869E-5</v>
          </cell>
          <cell r="D11">
            <v>2.4931244284297919E-3</v>
          </cell>
        </row>
        <row r="12">
          <cell r="B12">
            <v>110.512983664917</v>
          </cell>
          <cell r="C12">
            <v>9.8858778512402054E-5</v>
          </cell>
          <cell r="D12">
            <v>2.7437595105137308E-3</v>
          </cell>
        </row>
        <row r="13">
          <cell r="B13">
            <v>80.887298319277804</v>
          </cell>
          <cell r="C13">
            <v>8.9880588042468899E-5</v>
          </cell>
          <cell r="D13">
            <v>3.8579796284580001E-3</v>
          </cell>
        </row>
        <row r="14">
          <cell r="B14">
            <v>86.911454641916706</v>
          </cell>
          <cell r="C14">
            <v>9.0669272735572105E-5</v>
          </cell>
          <cell r="D14">
            <v>2.324248719464015E-3</v>
          </cell>
        </row>
        <row r="15">
          <cell r="B15">
            <v>102.4802473925</v>
          </cell>
          <cell r="C15">
            <v>7.6539526797476335E-5</v>
          </cell>
          <cell r="D15">
            <v>2.469574761725012E-3</v>
          </cell>
        </row>
        <row r="16">
          <cell r="B16">
            <v>93.941496117249997</v>
          </cell>
          <cell r="C16">
            <v>9.3425795921475192E-5</v>
          </cell>
          <cell r="D16">
            <v>2.546773455664432E-3</v>
          </cell>
        </row>
        <row r="17">
          <cell r="B17">
            <v>85.905816167249995</v>
          </cell>
          <cell r="C17">
            <v>9.3039199234428436E-5</v>
          </cell>
          <cell r="D17">
            <v>3.0817252341513212E-3</v>
          </cell>
        </row>
        <row r="18">
          <cell r="B18">
            <v>78.879746899249994</v>
          </cell>
          <cell r="C18">
            <v>1.143946301227485E-4</v>
          </cell>
          <cell r="D18">
            <v>2.5562914887187079E-3</v>
          </cell>
        </row>
        <row r="19">
          <cell r="B19">
            <v>81.388491004000002</v>
          </cell>
          <cell r="C19">
            <v>1.156375331786178E-4</v>
          </cell>
          <cell r="D19">
            <v>2.8668395303514341E-3</v>
          </cell>
        </row>
        <row r="20">
          <cell r="B20">
            <v>113.026503171</v>
          </cell>
          <cell r="C20">
            <v>1.5257570500971809E-4</v>
          </cell>
          <cell r="D20">
            <v>2.5311711874316141E-3</v>
          </cell>
        </row>
        <row r="21">
          <cell r="B21">
            <v>78.879746899249994</v>
          </cell>
          <cell r="C21">
            <v>6.0288437326377188E-5</v>
          </cell>
          <cell r="D21">
            <v>3.3769207816982199E-3</v>
          </cell>
        </row>
        <row r="22">
          <cell r="B22">
            <v>75.8577577583889</v>
          </cell>
          <cell r="C22">
            <v>1.2294692047400639E-4</v>
          </cell>
          <cell r="D22">
            <v>2.2864218291068781E-3</v>
          </cell>
        </row>
        <row r="23">
          <cell r="B23">
            <v>102.985011337111</v>
          </cell>
          <cell r="C23">
            <v>1.200678766152438E-4</v>
          </cell>
          <cell r="D23">
            <v>2.2214472036816051E-3</v>
          </cell>
        </row>
        <row r="24">
          <cell r="B24">
            <v>91.938957148666702</v>
          </cell>
          <cell r="C24">
            <v>1.022253885534453E-4</v>
          </cell>
          <cell r="D24">
            <v>2.9478068623212421E-3</v>
          </cell>
        </row>
        <row r="25">
          <cell r="B25">
            <v>114.028063536972</v>
          </cell>
          <cell r="C25">
            <v>9.5189729765963072E-5</v>
          </cell>
          <cell r="D25">
            <v>2.99152239635636E-3</v>
          </cell>
        </row>
        <row r="26">
          <cell r="B26">
            <v>91.438811818277799</v>
          </cell>
          <cell r="C26">
            <v>1.010546352800617E-4</v>
          </cell>
          <cell r="D26">
            <v>2.043305512092411E-3</v>
          </cell>
        </row>
        <row r="27">
          <cell r="B27">
            <v>132.10046532486101</v>
          </cell>
          <cell r="C27">
            <v>1.1039900899462E-4</v>
          </cell>
          <cell r="D27">
            <v>2.3962203989317228E-3</v>
          </cell>
        </row>
        <row r="28">
          <cell r="B28">
            <v>113.026503171</v>
          </cell>
          <cell r="C28">
            <v>1.19526826313092E-4</v>
          </cell>
          <cell r="D28">
            <v>1.770394762820202E-3</v>
          </cell>
        </row>
        <row r="29">
          <cell r="B29">
            <v>108.502061609694</v>
          </cell>
          <cell r="C29">
            <v>1.098124224821729E-4</v>
          </cell>
          <cell r="D29">
            <v>2.4530339348267519E-3</v>
          </cell>
        </row>
        <row r="30">
          <cell r="B30">
            <v>113.527065936694</v>
          </cell>
          <cell r="C30">
            <v>1.4696597877518949E-4</v>
          </cell>
          <cell r="D30">
            <v>2.1853768082504268E-3</v>
          </cell>
        </row>
        <row r="31">
          <cell r="B31">
            <v>93.941496117249997</v>
          </cell>
          <cell r="C31">
            <v>9.4347628910224405E-5</v>
          </cell>
          <cell r="D31">
            <v>2.2085747203365461E-3</v>
          </cell>
        </row>
        <row r="32">
          <cell r="B32">
            <v>69.834592695194402</v>
          </cell>
          <cell r="C32">
            <v>1.1037244807490011E-4</v>
          </cell>
          <cell r="D32">
            <v>2.9374424037631039E-3</v>
          </cell>
        </row>
        <row r="33">
          <cell r="B33">
            <v>91.438811818277799</v>
          </cell>
          <cell r="C33">
            <v>1.1133062127897191E-4</v>
          </cell>
          <cell r="D33">
            <v>2.8780260255465749E-3</v>
          </cell>
        </row>
        <row r="34">
          <cell r="B34">
            <v>42.705098184555602</v>
          </cell>
          <cell r="C34">
            <v>8.4018799924107104E-5</v>
          </cell>
          <cell r="D34">
            <v>3.07398402757437E-3</v>
          </cell>
        </row>
        <row r="35">
          <cell r="B35">
            <v>99.969710567250004</v>
          </cell>
          <cell r="C35">
            <v>1.4024610271139569E-4</v>
          </cell>
          <cell r="D35">
            <v>2.347318004202893E-3</v>
          </cell>
        </row>
        <row r="36">
          <cell r="B36">
            <v>119.044924102389</v>
          </cell>
          <cell r="C36">
            <v>9.4167440478175345E-5</v>
          </cell>
          <cell r="D36">
            <v>2.4954141121948268E-3</v>
          </cell>
        </row>
        <row r="37">
          <cell r="B37">
            <v>72.842428934416702</v>
          </cell>
          <cell r="C37">
            <v>9.4979871101826726E-5</v>
          </cell>
          <cell r="D37">
            <v>3.184528162169149E-3</v>
          </cell>
        </row>
        <row r="38">
          <cell r="B38">
            <v>67.3213402562222</v>
          </cell>
          <cell r="C38">
            <v>1.0084392008298021E-4</v>
          </cell>
          <cell r="D38">
            <v>3.7292795218124958E-3</v>
          </cell>
        </row>
        <row r="39">
          <cell r="B39">
            <v>89.426637184777803</v>
          </cell>
          <cell r="C39">
            <v>9.2313629250563583E-5</v>
          </cell>
          <cell r="D39">
            <v>2.552291340357591E-3</v>
          </cell>
        </row>
        <row r="40">
          <cell r="B40">
            <v>78.879746899249994</v>
          </cell>
          <cell r="C40">
            <v>1.005683242536556E-4</v>
          </cell>
          <cell r="D40">
            <v>2.1809902696676908E-3</v>
          </cell>
        </row>
        <row r="41">
          <cell r="B41">
            <v>96.952720604416697</v>
          </cell>
          <cell r="C41">
            <v>8.184844362084456E-5</v>
          </cell>
          <cell r="D41">
            <v>1.778005798690278E-3</v>
          </cell>
        </row>
        <row r="42">
          <cell r="B42">
            <v>104.486782501306</v>
          </cell>
          <cell r="C42">
            <v>1.4029290818134421E-4</v>
          </cell>
          <cell r="D42">
            <v>2.4127426151142541E-3</v>
          </cell>
        </row>
        <row r="43">
          <cell r="B43">
            <v>79.884902416388897</v>
          </cell>
          <cell r="C43">
            <v>1.16562884226134E-4</v>
          </cell>
          <cell r="D43">
            <v>2.2861627766016341E-3</v>
          </cell>
        </row>
        <row r="44">
          <cell r="B44" t="str">
            <v>N/A</v>
          </cell>
          <cell r="C44" t="str">
            <v>N/A</v>
          </cell>
          <cell r="D44">
            <v>1.0691406569959139E-3</v>
          </cell>
        </row>
        <row r="45">
          <cell r="B45">
            <v>90.934041381472198</v>
          </cell>
          <cell r="C45">
            <v>7.9798389398260975E-5</v>
          </cell>
          <cell r="D45">
            <v>3.1583417818845088E-3</v>
          </cell>
        </row>
        <row r="46">
          <cell r="B46">
            <v>73.846957171277793</v>
          </cell>
          <cell r="C46">
            <v>6.3489645124511389E-5</v>
          </cell>
          <cell r="D46">
            <v>3.4084011899318599E-3</v>
          </cell>
        </row>
        <row r="47">
          <cell r="B47">
            <v>111.01628792938899</v>
          </cell>
          <cell r="C47">
            <v>1.4964888750849831E-4</v>
          </cell>
          <cell r="D47">
            <v>1.7073029841818061E-3</v>
          </cell>
        </row>
        <row r="48">
          <cell r="B48">
            <v>100.97624761955601</v>
          </cell>
          <cell r="C48">
            <v>9.7359911859121604E-5</v>
          </cell>
          <cell r="D48">
            <v>2.1335056588903988E-3</v>
          </cell>
        </row>
        <row r="49">
          <cell r="B49">
            <v>117.036896886694</v>
          </cell>
          <cell r="C49">
            <v>1.2183961322947209E-4</v>
          </cell>
          <cell r="D49">
            <v>3.7993360247424671E-3</v>
          </cell>
        </row>
      </sheetData>
      <sheetData sheetId="89">
        <row r="2">
          <cell r="B2" t="str">
            <v>N/A</v>
          </cell>
          <cell r="C2" t="str">
            <v>N/A</v>
          </cell>
          <cell r="D2">
            <v>2.6103573757315849E-3</v>
          </cell>
        </row>
        <row r="3">
          <cell r="B3" t="str">
            <v>N/A</v>
          </cell>
          <cell r="C3" t="str">
            <v>N/A</v>
          </cell>
          <cell r="D3">
            <v>2.7222460756286572E-3</v>
          </cell>
        </row>
        <row r="4">
          <cell r="B4" t="str">
            <v>N/A</v>
          </cell>
          <cell r="C4" t="str">
            <v>N/A</v>
          </cell>
          <cell r="D4">
            <v>1.57321494224715E-3</v>
          </cell>
        </row>
        <row r="5">
          <cell r="B5" t="str">
            <v>N/A</v>
          </cell>
          <cell r="C5" t="str">
            <v>N/A</v>
          </cell>
          <cell r="D5">
            <v>1.896880128890983E-3</v>
          </cell>
        </row>
        <row r="6">
          <cell r="B6" t="str">
            <v>N/A</v>
          </cell>
          <cell r="C6" t="str">
            <v>N/A</v>
          </cell>
          <cell r="D6">
            <v>2.933954756786736E-3</v>
          </cell>
        </row>
        <row r="7">
          <cell r="B7">
            <v>113.028729602444</v>
          </cell>
          <cell r="C7">
            <v>1.070807137365817E-4</v>
          </cell>
          <cell r="D7">
            <v>1.8506724779286581E-3</v>
          </cell>
        </row>
        <row r="8">
          <cell r="B8" t="str">
            <v>N/A</v>
          </cell>
          <cell r="C8" t="str">
            <v>N/A</v>
          </cell>
          <cell r="D8">
            <v>1.5234574880005579E-3</v>
          </cell>
        </row>
        <row r="9">
          <cell r="B9" t="str">
            <v>N/A</v>
          </cell>
          <cell r="C9" t="str">
            <v>N/A</v>
          </cell>
          <cell r="D9">
            <v>1.873954575044696E-3</v>
          </cell>
        </row>
        <row r="10">
          <cell r="B10" t="str">
            <v>N/A</v>
          </cell>
          <cell r="C10" t="str">
            <v>N/A</v>
          </cell>
          <cell r="D10">
            <v>1.5574687122893421E-3</v>
          </cell>
        </row>
        <row r="11">
          <cell r="B11" t="str">
            <v>N/A</v>
          </cell>
          <cell r="C11" t="str">
            <v>N/A</v>
          </cell>
          <cell r="D11">
            <v>1.8223521897563679E-3</v>
          </cell>
        </row>
        <row r="12">
          <cell r="B12" t="str">
            <v>N/A</v>
          </cell>
          <cell r="C12" t="str">
            <v>N/A</v>
          </cell>
          <cell r="D12">
            <v>1.65661140185504E-3</v>
          </cell>
        </row>
        <row r="13">
          <cell r="B13" t="str">
            <v>N/A</v>
          </cell>
          <cell r="C13" t="str">
            <v>N/A</v>
          </cell>
          <cell r="D13">
            <v>1.6331455110389929E-3</v>
          </cell>
        </row>
        <row r="14">
          <cell r="B14" t="str">
            <v>N/A</v>
          </cell>
          <cell r="C14" t="str">
            <v>N/A</v>
          </cell>
          <cell r="D14">
            <v>2.246979073596661E-3</v>
          </cell>
        </row>
        <row r="15">
          <cell r="B15" t="str">
            <v>N/A</v>
          </cell>
          <cell r="C15" t="str">
            <v>N/A</v>
          </cell>
          <cell r="D15">
            <v>2.0084329710431722E-3</v>
          </cell>
        </row>
        <row r="16">
          <cell r="B16">
            <v>119.54887191680599</v>
          </cell>
          <cell r="C16">
            <v>1.5419564475146799E-4</v>
          </cell>
          <cell r="D16">
            <v>1.851126701516211E-3</v>
          </cell>
        </row>
        <row r="17">
          <cell r="B17" t="str">
            <v>N/A</v>
          </cell>
          <cell r="C17" t="str">
            <v>N/A</v>
          </cell>
          <cell r="D17">
            <v>3.176069173567493E-3</v>
          </cell>
        </row>
        <row r="18">
          <cell r="B18">
            <v>134.621183830917</v>
          </cell>
          <cell r="C18">
            <v>1.4746502030834539E-4</v>
          </cell>
          <cell r="D18">
            <v>1.8153213241110481E-3</v>
          </cell>
        </row>
        <row r="19">
          <cell r="B19" t="str">
            <v>N/A</v>
          </cell>
          <cell r="C19" t="str">
            <v>N/A</v>
          </cell>
          <cell r="D19">
            <v>8.2885241857282889E-4</v>
          </cell>
        </row>
        <row r="20">
          <cell r="B20" t="str">
            <v>N/A</v>
          </cell>
          <cell r="C20" t="str">
            <v>N/A</v>
          </cell>
          <cell r="D20">
            <v>1.511384131603423E-3</v>
          </cell>
        </row>
        <row r="21">
          <cell r="B21" t="str">
            <v>N/A</v>
          </cell>
          <cell r="C21" t="str">
            <v>N/A</v>
          </cell>
          <cell r="D21">
            <v>1.7408936367747691E-3</v>
          </cell>
        </row>
        <row r="22">
          <cell r="B22" t="str">
            <v>N/A</v>
          </cell>
          <cell r="C22" t="str">
            <v>N/A</v>
          </cell>
          <cell r="D22">
            <v>1.809448906789807E-3</v>
          </cell>
        </row>
        <row r="23">
          <cell r="B23" t="str">
            <v>N/A</v>
          </cell>
          <cell r="C23" t="str">
            <v>N/A</v>
          </cell>
          <cell r="D23">
            <v>1.4642035901029241E-3</v>
          </cell>
        </row>
        <row r="24">
          <cell r="B24" t="str">
            <v>N/A</v>
          </cell>
          <cell r="C24" t="str">
            <v>N/A</v>
          </cell>
          <cell r="D24">
            <v>2.6661879347170841E-3</v>
          </cell>
        </row>
        <row r="25">
          <cell r="B25" t="str">
            <v>N/A</v>
          </cell>
          <cell r="C25" t="str">
            <v>N/A</v>
          </cell>
          <cell r="D25">
            <v>3.2440994614884632E-3</v>
          </cell>
        </row>
        <row r="26">
          <cell r="B26" t="str">
            <v>N/A</v>
          </cell>
          <cell r="C26" t="str">
            <v>N/A</v>
          </cell>
          <cell r="D26">
            <v>1.572269627004085E-3</v>
          </cell>
        </row>
        <row r="27">
          <cell r="B27">
            <v>138.13329731661099</v>
          </cell>
          <cell r="C27">
            <v>1.6305709320375681E-4</v>
          </cell>
          <cell r="D27">
            <v>1.872952078674108E-3</v>
          </cell>
        </row>
        <row r="28">
          <cell r="B28">
            <v>126.58022376963901</v>
          </cell>
          <cell r="C28">
            <v>1.1164334286179379E-4</v>
          </cell>
          <cell r="D28">
            <v>1.973414047503232E-3</v>
          </cell>
        </row>
        <row r="29">
          <cell r="B29" t="str">
            <v>N/A</v>
          </cell>
          <cell r="C29" t="str">
            <v>N/A</v>
          </cell>
          <cell r="D29">
            <v>2.3507171274691212E-3</v>
          </cell>
        </row>
        <row r="30">
          <cell r="B30" t="str">
            <v>N/A</v>
          </cell>
          <cell r="C30" t="str">
            <v>N/A</v>
          </cell>
          <cell r="D30">
            <v>2.496340963700128E-3</v>
          </cell>
        </row>
        <row r="31">
          <cell r="B31" t="str">
            <v>N/A</v>
          </cell>
          <cell r="C31" t="str">
            <v>N/A</v>
          </cell>
          <cell r="D31">
            <v>2.466691291360673E-3</v>
          </cell>
        </row>
        <row r="32">
          <cell r="B32">
            <v>128.083087577528</v>
          </cell>
          <cell r="C32">
            <v>1.2371309393320289E-4</v>
          </cell>
          <cell r="D32">
            <v>1.936448954130019E-3</v>
          </cell>
        </row>
        <row r="33">
          <cell r="B33" t="str">
            <v>N/A</v>
          </cell>
          <cell r="C33" t="str">
            <v>N/A</v>
          </cell>
          <cell r="D33">
            <v>2.2467742648928108E-3</v>
          </cell>
        </row>
        <row r="34">
          <cell r="B34" t="str">
            <v>N/A</v>
          </cell>
          <cell r="C34" t="str">
            <v>N/A</v>
          </cell>
          <cell r="D34">
            <v>2.2989583544933481E-3</v>
          </cell>
        </row>
        <row r="35">
          <cell r="B35">
            <v>91.940705862027798</v>
          </cell>
          <cell r="C35">
            <v>1.4885787969327641E-4</v>
          </cell>
          <cell r="D35">
            <v>2.6153800455986269E-3</v>
          </cell>
        </row>
        <row r="36">
          <cell r="B36" t="str">
            <v>N/A</v>
          </cell>
          <cell r="C36" t="str">
            <v>N/A</v>
          </cell>
          <cell r="D36">
            <v>1.7977037453121381E-3</v>
          </cell>
        </row>
        <row r="37">
          <cell r="B37" t="str">
            <v>N/A</v>
          </cell>
          <cell r="C37" t="str">
            <v>N/A</v>
          </cell>
          <cell r="D37">
            <v>1.8495261671122689E-3</v>
          </cell>
        </row>
        <row r="38">
          <cell r="B38">
            <v>120.05071442488899</v>
          </cell>
          <cell r="C38">
            <v>1.5005489206181479E-4</v>
          </cell>
          <cell r="D38">
            <v>1.9412329645607531E-3</v>
          </cell>
        </row>
        <row r="39">
          <cell r="B39" t="str">
            <v>N/A</v>
          </cell>
          <cell r="C39" t="str">
            <v>N/A</v>
          </cell>
          <cell r="D39">
            <v>2.3637869274180912E-3</v>
          </cell>
        </row>
        <row r="40">
          <cell r="B40" t="str">
            <v>N/A</v>
          </cell>
          <cell r="C40" t="str">
            <v>N/A</v>
          </cell>
          <cell r="D40">
            <v>2.502203907755862E-3</v>
          </cell>
        </row>
        <row r="41">
          <cell r="B41">
            <v>113.028729602444</v>
          </cell>
          <cell r="C41">
            <v>1.121143033890526E-4</v>
          </cell>
          <cell r="D41">
            <v>1.9652633610174842E-3</v>
          </cell>
        </row>
        <row r="42">
          <cell r="B42" t="str">
            <v>N/A</v>
          </cell>
          <cell r="C42" t="str">
            <v>N/A</v>
          </cell>
          <cell r="D42">
            <v>2.049602673451291E-3</v>
          </cell>
        </row>
        <row r="43">
          <cell r="B43" t="str">
            <v>N/A</v>
          </cell>
          <cell r="C43" t="str">
            <v>N/A</v>
          </cell>
          <cell r="D43">
            <v>1.6458228901368359E-3</v>
          </cell>
        </row>
        <row r="44">
          <cell r="B44" t="str">
            <v>N/A</v>
          </cell>
          <cell r="C44" t="str">
            <v>N/A</v>
          </cell>
          <cell r="D44">
            <v>7.2134495453838395E-4</v>
          </cell>
        </row>
        <row r="45">
          <cell r="B45" t="str">
            <v>N/A</v>
          </cell>
          <cell r="C45" t="str">
            <v>N/A</v>
          </cell>
          <cell r="D45">
            <v>1.6425914110213069E-3</v>
          </cell>
        </row>
        <row r="46">
          <cell r="B46" t="str">
            <v>N/A</v>
          </cell>
          <cell r="C46" t="str">
            <v>N/A</v>
          </cell>
          <cell r="D46">
            <v>1.4702037752750731E-3</v>
          </cell>
        </row>
        <row r="47">
          <cell r="B47" t="str">
            <v>N/A</v>
          </cell>
          <cell r="C47" t="str">
            <v>N/A</v>
          </cell>
          <cell r="D47">
            <v>2.446683639817592E-3</v>
          </cell>
        </row>
        <row r="48">
          <cell r="B48" t="str">
            <v>N/A</v>
          </cell>
          <cell r="C48" t="str">
            <v>N/A</v>
          </cell>
          <cell r="D48">
            <v>1.870041141641876E-3</v>
          </cell>
        </row>
        <row r="49">
          <cell r="B49">
            <v>122.063876219861</v>
          </cell>
          <cell r="C49">
            <v>1.3840557573239931E-4</v>
          </cell>
          <cell r="D49">
            <v>2.4642896326055948E-3</v>
          </cell>
        </row>
      </sheetData>
      <sheetData sheetId="90">
        <row r="2">
          <cell r="B2" t="str">
            <v>N/A</v>
          </cell>
          <cell r="C2" t="str">
            <v>N/A</v>
          </cell>
          <cell r="D2">
            <v>2.0595356758755299E-3</v>
          </cell>
        </row>
        <row r="3">
          <cell r="B3">
            <v>26.627892573083301</v>
          </cell>
          <cell r="C3">
            <v>7.366193114228544E-5</v>
          </cell>
          <cell r="D3">
            <v>4.5191233796525029E-3</v>
          </cell>
        </row>
        <row r="4">
          <cell r="B4" t="str">
            <v>N/A</v>
          </cell>
          <cell r="C4" t="str">
            <v>N/A</v>
          </cell>
          <cell r="D4">
            <v>2.4553989437291479E-3</v>
          </cell>
        </row>
        <row r="5">
          <cell r="B5" t="str">
            <v>N/A</v>
          </cell>
          <cell r="C5" t="str">
            <v>N/A</v>
          </cell>
          <cell r="D5">
            <v>1.855825441732485E-3</v>
          </cell>
        </row>
        <row r="6">
          <cell r="B6" t="str">
            <v>N/A</v>
          </cell>
          <cell r="C6" t="str">
            <v>N/A</v>
          </cell>
          <cell r="D6">
            <v>2.0960518615304189E-3</v>
          </cell>
        </row>
        <row r="7">
          <cell r="B7" t="str">
            <v>N/A</v>
          </cell>
          <cell r="C7" t="str">
            <v>N/A</v>
          </cell>
          <cell r="D7">
            <v>2.057877191057671E-3</v>
          </cell>
        </row>
        <row r="8">
          <cell r="B8">
            <v>39.186420743249997</v>
          </cell>
          <cell r="C8">
            <v>6.3916823705169397E-5</v>
          </cell>
          <cell r="D8">
            <v>4.0851974112772671E-3</v>
          </cell>
        </row>
        <row r="9">
          <cell r="B9" t="str">
            <v>N/A</v>
          </cell>
          <cell r="C9" t="str">
            <v>N/A</v>
          </cell>
          <cell r="D9">
            <v>2.5881052121980441E-3</v>
          </cell>
        </row>
        <row r="10">
          <cell r="B10" t="str">
            <v>N/A</v>
          </cell>
          <cell r="C10" t="str">
            <v>N/A</v>
          </cell>
          <cell r="D10">
            <v>2.2411805736076772E-3</v>
          </cell>
        </row>
        <row r="11">
          <cell r="B11" t="str">
            <v>N/A</v>
          </cell>
          <cell r="C11" t="str">
            <v>N/A</v>
          </cell>
          <cell r="D11">
            <v>2.3874287400979998E-3</v>
          </cell>
        </row>
        <row r="12">
          <cell r="B12" t="str">
            <v>N/A</v>
          </cell>
          <cell r="C12" t="str">
            <v>N/A</v>
          </cell>
          <cell r="D12">
            <v>1.8483281969403659E-3</v>
          </cell>
        </row>
        <row r="13">
          <cell r="B13" t="str">
            <v>N/A</v>
          </cell>
          <cell r="C13" t="str">
            <v>N/A</v>
          </cell>
          <cell r="D13">
            <v>2.1164085872045039E-3</v>
          </cell>
        </row>
        <row r="14">
          <cell r="B14">
            <v>58.781728998083302</v>
          </cell>
          <cell r="C14">
            <v>1.136590542262983E-4</v>
          </cell>
          <cell r="D14">
            <v>2.7942178364613489E-3</v>
          </cell>
        </row>
        <row r="15">
          <cell r="B15" t="str">
            <v>N/A</v>
          </cell>
          <cell r="C15" t="str">
            <v>N/A</v>
          </cell>
          <cell r="D15">
            <v>2.464590603711971E-3</v>
          </cell>
        </row>
        <row r="16">
          <cell r="B16" t="str">
            <v>N/A</v>
          </cell>
          <cell r="C16" t="str">
            <v>N/A</v>
          </cell>
          <cell r="D16">
            <v>2.467877955306251E-3</v>
          </cell>
        </row>
        <row r="17">
          <cell r="B17" t="str">
            <v>N/A</v>
          </cell>
          <cell r="C17" t="str">
            <v>N/A</v>
          </cell>
          <cell r="D17">
            <v>2.663277087626985E-3</v>
          </cell>
        </row>
        <row r="18">
          <cell r="B18" t="str">
            <v>N/A</v>
          </cell>
          <cell r="C18" t="str">
            <v>N/A</v>
          </cell>
          <cell r="D18">
            <v>2.423095712745077E-3</v>
          </cell>
        </row>
        <row r="19">
          <cell r="B19" t="str">
            <v>N/A</v>
          </cell>
          <cell r="C19" t="str">
            <v>N/A</v>
          </cell>
          <cell r="D19">
            <v>2.3742879722265658E-3</v>
          </cell>
        </row>
        <row r="20">
          <cell r="B20" t="str">
            <v>N/A</v>
          </cell>
          <cell r="C20" t="str">
            <v>N/A</v>
          </cell>
          <cell r="D20">
            <v>2.591623865271338E-3</v>
          </cell>
        </row>
        <row r="21">
          <cell r="B21" t="str">
            <v>N/A</v>
          </cell>
          <cell r="C21" t="str">
            <v>N/A</v>
          </cell>
          <cell r="D21">
            <v>2.2363991484215802E-3</v>
          </cell>
        </row>
        <row r="22">
          <cell r="B22" t="str">
            <v>N/A</v>
          </cell>
          <cell r="C22" t="str">
            <v>N/A</v>
          </cell>
          <cell r="D22">
            <v>1.95213149510967E-3</v>
          </cell>
        </row>
        <row r="23">
          <cell r="B23" t="str">
            <v>N/A</v>
          </cell>
          <cell r="C23" t="str">
            <v>N/A</v>
          </cell>
          <cell r="D23">
            <v>2.95848341881539E-3</v>
          </cell>
        </row>
        <row r="24">
          <cell r="B24" t="str">
            <v>N/A</v>
          </cell>
          <cell r="C24" t="str">
            <v>N/A</v>
          </cell>
          <cell r="D24">
            <v>5.2769724093349787E-3</v>
          </cell>
        </row>
        <row r="25">
          <cell r="B25" t="str">
            <v>N/A</v>
          </cell>
          <cell r="C25" t="str">
            <v>N/A</v>
          </cell>
          <cell r="D25">
            <v>2.582596834673951E-3</v>
          </cell>
        </row>
        <row r="26">
          <cell r="B26" t="str">
            <v>N/A</v>
          </cell>
          <cell r="C26" t="str">
            <v>N/A</v>
          </cell>
          <cell r="D26">
            <v>2.048369254797565E-3</v>
          </cell>
        </row>
        <row r="27">
          <cell r="B27" t="str">
            <v>N/A</v>
          </cell>
          <cell r="C27" t="str">
            <v>N/A</v>
          </cell>
          <cell r="D27">
            <v>2.09420447262263E-3</v>
          </cell>
        </row>
        <row r="28">
          <cell r="B28" t="str">
            <v>N/A</v>
          </cell>
          <cell r="C28" t="str">
            <v>N/A</v>
          </cell>
          <cell r="D28">
            <v>2.6067644069592689E-3</v>
          </cell>
        </row>
        <row r="29">
          <cell r="B29" t="str">
            <v>N/A</v>
          </cell>
          <cell r="C29" t="str">
            <v>N/A</v>
          </cell>
          <cell r="D29">
            <v>7.163232201376498E-4</v>
          </cell>
        </row>
        <row r="30">
          <cell r="B30">
            <v>150.18304941216701</v>
          </cell>
          <cell r="C30">
            <v>1.080152136364974E-4</v>
          </cell>
          <cell r="D30">
            <v>3.352209902781361E-3</v>
          </cell>
        </row>
        <row r="31">
          <cell r="B31" t="str">
            <v>N/A</v>
          </cell>
          <cell r="C31" t="str">
            <v>N/A</v>
          </cell>
          <cell r="D31">
            <v>3.0562704022290871E-3</v>
          </cell>
        </row>
        <row r="32">
          <cell r="B32" t="str">
            <v>N/A</v>
          </cell>
          <cell r="C32" t="str">
            <v>N/A</v>
          </cell>
          <cell r="D32">
            <v>2.1427379608508711E-3</v>
          </cell>
        </row>
        <row r="33">
          <cell r="B33" t="str">
            <v>N/A</v>
          </cell>
          <cell r="C33" t="str">
            <v>N/A</v>
          </cell>
          <cell r="D33">
            <v>2.957464445573205E-3</v>
          </cell>
        </row>
        <row r="34">
          <cell r="B34" t="str">
            <v>N/A</v>
          </cell>
          <cell r="C34" t="str">
            <v>N/A</v>
          </cell>
          <cell r="D34">
            <v>1.033986777899817E-3</v>
          </cell>
        </row>
        <row r="35">
          <cell r="B35" t="str">
            <v>N/A</v>
          </cell>
          <cell r="C35" t="str">
            <v>N/A</v>
          </cell>
          <cell r="D35">
            <v>2.0621348016848389E-3</v>
          </cell>
        </row>
        <row r="36">
          <cell r="B36" t="str">
            <v>N/A</v>
          </cell>
          <cell r="C36" t="str">
            <v>N/A</v>
          </cell>
          <cell r="D36">
            <v>1.9782551083522E-3</v>
          </cell>
        </row>
        <row r="37">
          <cell r="B37" t="str">
            <v>N/A</v>
          </cell>
          <cell r="C37" t="str">
            <v>N/A</v>
          </cell>
          <cell r="D37">
            <v>2.178663694770184E-3</v>
          </cell>
        </row>
        <row r="38">
          <cell r="B38" t="str">
            <v>N/A</v>
          </cell>
          <cell r="C38" t="str">
            <v>N/A</v>
          </cell>
          <cell r="D38">
            <v>2.0659916173040331E-3</v>
          </cell>
        </row>
        <row r="39">
          <cell r="B39" t="str">
            <v>N/A</v>
          </cell>
          <cell r="C39" t="str">
            <v>N/A</v>
          </cell>
          <cell r="D39">
            <v>3.1478639112637601E-3</v>
          </cell>
        </row>
        <row r="40">
          <cell r="B40" t="str">
            <v>N/A</v>
          </cell>
          <cell r="C40" t="str">
            <v>N/A</v>
          </cell>
          <cell r="D40">
            <v>2.1576796218099009E-3</v>
          </cell>
        </row>
        <row r="41">
          <cell r="B41" t="str">
            <v>N/A</v>
          </cell>
          <cell r="C41" t="str">
            <v>N/A</v>
          </cell>
          <cell r="D41">
            <v>2.9762476585198879E-3</v>
          </cell>
        </row>
        <row r="42">
          <cell r="B42" t="str">
            <v>N/A</v>
          </cell>
          <cell r="C42" t="str">
            <v>N/A</v>
          </cell>
          <cell r="D42">
            <v>2.56701396204996E-3</v>
          </cell>
        </row>
        <row r="43">
          <cell r="B43" t="str">
            <v>N/A</v>
          </cell>
          <cell r="C43" t="str">
            <v>N/A</v>
          </cell>
          <cell r="D43">
            <v>3.5480656581799541E-3</v>
          </cell>
        </row>
        <row r="44">
          <cell r="B44" t="str">
            <v>N/A</v>
          </cell>
          <cell r="C44" t="str">
            <v>N/A</v>
          </cell>
          <cell r="D44">
            <v>7.3429243296893555E-4</v>
          </cell>
        </row>
        <row r="45">
          <cell r="B45" t="str">
            <v>N/A</v>
          </cell>
          <cell r="C45" t="str">
            <v>N/A</v>
          </cell>
          <cell r="D45">
            <v>2.095113131810765E-3</v>
          </cell>
        </row>
        <row r="46">
          <cell r="B46" t="str">
            <v>N/A</v>
          </cell>
          <cell r="C46" t="str">
            <v>N/A</v>
          </cell>
          <cell r="D46">
            <v>2.405492209288076E-3</v>
          </cell>
        </row>
        <row r="47">
          <cell r="B47" t="str">
            <v>N/A</v>
          </cell>
          <cell r="C47" t="str">
            <v>N/A</v>
          </cell>
          <cell r="D47">
            <v>2.9642196140014011E-3</v>
          </cell>
        </row>
        <row r="48">
          <cell r="B48" t="str">
            <v>N/A</v>
          </cell>
          <cell r="C48" t="str">
            <v>N/A</v>
          </cell>
          <cell r="D48">
            <v>1.744179697510666E-3</v>
          </cell>
        </row>
        <row r="49">
          <cell r="B49" t="str">
            <v>N/A</v>
          </cell>
          <cell r="C49" t="str">
            <v>N/A</v>
          </cell>
          <cell r="D49">
            <v>2.4077228325077491E-3</v>
          </cell>
        </row>
      </sheetData>
      <sheetData sheetId="91">
        <row r="2">
          <cell r="B2">
            <v>124.579760686556</v>
          </cell>
          <cell r="C2">
            <v>9.0851040556659933E-5</v>
          </cell>
          <cell r="D2">
            <v>2.4870401302535322E-3</v>
          </cell>
        </row>
        <row r="3">
          <cell r="B3" t="str">
            <v>N/A</v>
          </cell>
          <cell r="C3" t="str">
            <v>N/A</v>
          </cell>
          <cell r="D3">
            <v>2.3132515908865629E-3</v>
          </cell>
        </row>
        <row r="4">
          <cell r="B4">
            <v>112.032931464417</v>
          </cell>
          <cell r="C4">
            <v>1.094037166699314E-4</v>
          </cell>
          <cell r="D4">
            <v>3.2623666104417302E-3</v>
          </cell>
        </row>
        <row r="5">
          <cell r="B5">
            <v>125.08043216427799</v>
          </cell>
          <cell r="C5">
            <v>1.021385960014588E-4</v>
          </cell>
          <cell r="D5">
            <v>2.2261932008671602E-3</v>
          </cell>
        </row>
        <row r="6">
          <cell r="B6" t="str">
            <v>N/A</v>
          </cell>
          <cell r="C6" t="str">
            <v>N/A</v>
          </cell>
          <cell r="D6">
            <v>2.9370079374151921E-3</v>
          </cell>
        </row>
        <row r="7">
          <cell r="B7">
            <v>160.23099392280599</v>
          </cell>
          <cell r="C7">
            <v>1.1420666082491449E-4</v>
          </cell>
          <cell r="D7">
            <v>2.7304850045376779E-3</v>
          </cell>
        </row>
        <row r="8">
          <cell r="B8">
            <v>161.73407555130601</v>
          </cell>
          <cell r="C8">
            <v>9.8086175069293923E-5</v>
          </cell>
          <cell r="D8">
            <v>2.3403550567756759E-3</v>
          </cell>
        </row>
        <row r="9">
          <cell r="B9" t="str">
            <v>N/A</v>
          </cell>
          <cell r="C9" t="str">
            <v>N/A</v>
          </cell>
          <cell r="D9">
            <v>2.8108265956029929E-3</v>
          </cell>
        </row>
        <row r="10">
          <cell r="B10" t="str">
            <v>N/A</v>
          </cell>
          <cell r="C10" t="str">
            <v>N/A</v>
          </cell>
          <cell r="D10">
            <v>2.810333488158089E-3</v>
          </cell>
        </row>
        <row r="11">
          <cell r="B11" t="str">
            <v>N/A</v>
          </cell>
          <cell r="C11" t="str">
            <v>N/A</v>
          </cell>
          <cell r="D11">
            <v>2.9589797660740809E-3</v>
          </cell>
        </row>
        <row r="12">
          <cell r="B12">
            <v>97.963835696555506</v>
          </cell>
          <cell r="C12">
            <v>1.161836885919393E-4</v>
          </cell>
          <cell r="D12">
            <v>2.590496055221637E-3</v>
          </cell>
        </row>
        <row r="13">
          <cell r="B13" t="str">
            <v>N/A</v>
          </cell>
          <cell r="C13" t="str">
            <v>N/A</v>
          </cell>
          <cell r="D13">
            <v>2.4101092194716111E-3</v>
          </cell>
        </row>
        <row r="14">
          <cell r="B14" t="str">
            <v>N/A</v>
          </cell>
          <cell r="C14" t="str">
            <v>N/A</v>
          </cell>
          <cell r="D14">
            <v>2.6699941451374691E-3</v>
          </cell>
        </row>
        <row r="15">
          <cell r="B15">
            <v>99.473928793527804</v>
          </cell>
          <cell r="C15">
            <v>8.709468522623093E-5</v>
          </cell>
          <cell r="D15">
            <v>2.267877540925058E-3</v>
          </cell>
        </row>
        <row r="16">
          <cell r="B16" t="str">
            <v>N/A</v>
          </cell>
          <cell r="C16" t="str">
            <v>N/A</v>
          </cell>
          <cell r="D16">
            <v>1.898120809084711E-3</v>
          </cell>
        </row>
        <row r="17">
          <cell r="B17" t="str">
            <v>N/A</v>
          </cell>
          <cell r="C17" t="str">
            <v>N/A</v>
          </cell>
          <cell r="D17">
            <v>2.8630177906305669E-3</v>
          </cell>
        </row>
        <row r="18">
          <cell r="B18">
            <v>98.9703380974167</v>
          </cell>
          <cell r="C18">
            <v>1.145836646337812E-4</v>
          </cell>
          <cell r="D18">
            <v>1.803170937262801E-3</v>
          </cell>
        </row>
        <row r="19">
          <cell r="B19" t="str">
            <v>N/A</v>
          </cell>
          <cell r="C19" t="str">
            <v>N/A</v>
          </cell>
          <cell r="D19">
            <v>2.6686120193982351E-3</v>
          </cell>
        </row>
        <row r="20">
          <cell r="B20" t="str">
            <v>N/A</v>
          </cell>
          <cell r="C20" t="str">
            <v>N/A</v>
          </cell>
          <cell r="D20">
            <v>2.2577727900220069E-3</v>
          </cell>
        </row>
        <row r="21">
          <cell r="B21" t="str">
            <v>N/A</v>
          </cell>
          <cell r="C21" t="str">
            <v>N/A</v>
          </cell>
          <cell r="D21">
            <v>2.7295904319070922E-3</v>
          </cell>
        </row>
        <row r="22">
          <cell r="B22" t="str">
            <v>N/A</v>
          </cell>
          <cell r="C22" t="str">
            <v>N/A</v>
          </cell>
          <cell r="D22">
            <v>2.3037168898275891E-3</v>
          </cell>
        </row>
        <row r="23">
          <cell r="B23">
            <v>104.49373620291701</v>
          </cell>
          <cell r="C23">
            <v>7.8502870632564186E-5</v>
          </cell>
          <cell r="D23">
            <v>2.6325735460299448E-3</v>
          </cell>
        </row>
        <row r="24">
          <cell r="B24">
            <v>157.723397409944</v>
          </cell>
          <cell r="C24">
            <v>1.182498054247886E-4</v>
          </cell>
          <cell r="D24">
            <v>2.293181569039922E-3</v>
          </cell>
        </row>
        <row r="25">
          <cell r="B25">
            <v>149.18050513930601</v>
          </cell>
          <cell r="C25">
            <v>1.03330186198417E-4</v>
          </cell>
          <cell r="D25">
            <v>2.8982443050469121E-3</v>
          </cell>
        </row>
        <row r="26">
          <cell r="B26" t="str">
            <v>N/A</v>
          </cell>
          <cell r="C26" t="str">
            <v>N/A</v>
          </cell>
          <cell r="D26">
            <v>2.4016055641882159E-3</v>
          </cell>
        </row>
        <row r="27">
          <cell r="B27" t="str">
            <v>N/A</v>
          </cell>
          <cell r="C27" t="str">
            <v>N/A</v>
          </cell>
          <cell r="D27">
            <v>2.100682984139722E-3</v>
          </cell>
        </row>
        <row r="28">
          <cell r="B28">
            <v>108.50905028794401</v>
          </cell>
          <cell r="C28">
            <v>1.114004908893569E-4</v>
          </cell>
          <cell r="D28">
            <v>2.7666934725242508E-3</v>
          </cell>
        </row>
        <row r="29">
          <cell r="B29">
            <v>50.739941408583299</v>
          </cell>
          <cell r="C29">
            <v>1.097841352804485E-4</v>
          </cell>
          <cell r="D29">
            <v>3.6807102089345522E-3</v>
          </cell>
        </row>
        <row r="30">
          <cell r="B30" t="str">
            <v>N/A</v>
          </cell>
          <cell r="C30" t="str">
            <v>N/A</v>
          </cell>
          <cell r="D30">
            <v>3.2793033740223208E-3</v>
          </cell>
        </row>
        <row r="31">
          <cell r="B31" t="str">
            <v>N/A</v>
          </cell>
          <cell r="C31" t="str">
            <v>N/A</v>
          </cell>
          <cell r="D31">
            <v>3.43498048391974E-3</v>
          </cell>
        </row>
        <row r="32">
          <cell r="B32">
            <v>146.67401837933301</v>
          </cell>
          <cell r="C32">
            <v>1.3540920342988651E-4</v>
          </cell>
          <cell r="D32">
            <v>2.0398397994160159E-3</v>
          </cell>
        </row>
        <row r="33">
          <cell r="B33">
            <v>113.034129464917</v>
          </cell>
          <cell r="C33">
            <v>1.002471388516817E-4</v>
          </cell>
          <cell r="D33">
            <v>2.1100765574776112E-3</v>
          </cell>
        </row>
        <row r="34">
          <cell r="B34" t="str">
            <v>N/A</v>
          </cell>
          <cell r="C34" t="str">
            <v>N/A</v>
          </cell>
          <cell r="D34">
            <v>1.556216562653444E-3</v>
          </cell>
        </row>
        <row r="35">
          <cell r="B35">
            <v>171.76829191169401</v>
          </cell>
          <cell r="C35">
            <v>1.149995000078186E-4</v>
          </cell>
          <cell r="D35">
            <v>2.6075076379966952E-3</v>
          </cell>
        </row>
        <row r="36">
          <cell r="B36" t="str">
            <v>N/A</v>
          </cell>
          <cell r="C36" t="str">
            <v>N/A</v>
          </cell>
          <cell r="D36">
            <v>3.8893773510044771E-3</v>
          </cell>
        </row>
        <row r="37">
          <cell r="B37" t="str">
            <v>N/A</v>
          </cell>
          <cell r="C37" t="str">
            <v>N/A</v>
          </cell>
          <cell r="D37">
            <v>3.4379912877422081E-3</v>
          </cell>
        </row>
        <row r="38">
          <cell r="B38" t="str">
            <v>N/A</v>
          </cell>
          <cell r="C38" t="str">
            <v>N/A</v>
          </cell>
          <cell r="D38">
            <v>2.4039397196952898E-3</v>
          </cell>
        </row>
        <row r="39">
          <cell r="B39">
            <v>120.559426043944</v>
          </cell>
          <cell r="C39">
            <v>1.2560333218040011E-4</v>
          </cell>
          <cell r="D39">
            <v>2.8893895881756948E-3</v>
          </cell>
        </row>
        <row r="40">
          <cell r="B40" t="str">
            <v>N/A</v>
          </cell>
          <cell r="C40" t="str">
            <v>N/A</v>
          </cell>
          <cell r="D40">
            <v>2.089700267595892E-3</v>
          </cell>
        </row>
        <row r="41">
          <cell r="B41">
            <v>130.600342352778</v>
          </cell>
          <cell r="C41">
            <v>1.1122594384114971E-4</v>
          </cell>
          <cell r="D41">
            <v>2.7301569081234801E-3</v>
          </cell>
        </row>
        <row r="42">
          <cell r="B42" t="str">
            <v>N/A</v>
          </cell>
          <cell r="C42" t="str">
            <v>N/A</v>
          </cell>
          <cell r="D42">
            <v>2.525027004197706E-3</v>
          </cell>
        </row>
        <row r="43">
          <cell r="B43">
            <v>113.534990874833</v>
          </cell>
          <cell r="C43">
            <v>1.0519234688651749E-4</v>
          </cell>
          <cell r="D43">
            <v>2.125591153212726E-3</v>
          </cell>
        </row>
        <row r="44">
          <cell r="B44" t="str">
            <v>N/A</v>
          </cell>
          <cell r="C44" t="str">
            <v>N/A</v>
          </cell>
          <cell r="D44">
            <v>1.092558428202285E-3</v>
          </cell>
        </row>
        <row r="45">
          <cell r="B45">
            <v>87.420979484944397</v>
          </cell>
          <cell r="C45">
            <v>9.9215974311719782E-5</v>
          </cell>
          <cell r="D45">
            <v>3.2143037725733468E-3</v>
          </cell>
        </row>
        <row r="46">
          <cell r="B46" t="str">
            <v>N/A</v>
          </cell>
          <cell r="C46" t="str">
            <v>N/A</v>
          </cell>
          <cell r="D46">
            <v>2.7615593135599378E-3</v>
          </cell>
        </row>
        <row r="47">
          <cell r="B47">
            <v>115.038692978583</v>
          </cell>
          <cell r="C47">
            <v>9.9254095545589678E-5</v>
          </cell>
          <cell r="D47">
            <v>2.702637077865072E-3</v>
          </cell>
        </row>
        <row r="48">
          <cell r="B48" t="str">
            <v>N/A</v>
          </cell>
          <cell r="C48" t="str">
            <v>N/A</v>
          </cell>
          <cell r="D48">
            <v>1.580466836110541E-3</v>
          </cell>
        </row>
        <row r="49">
          <cell r="B49">
            <v>126.586072195111</v>
          </cell>
          <cell r="C49">
            <v>1.111650431168807E-4</v>
          </cell>
          <cell r="D49">
            <v>2.393983750013835E-3</v>
          </cell>
        </row>
      </sheetData>
      <sheetData sheetId="92">
        <row r="2">
          <cell r="B2" t="str">
            <v>N/A</v>
          </cell>
          <cell r="C2" t="str">
            <v>N/A</v>
          </cell>
          <cell r="D2">
            <v>1.1343815536328679E-3</v>
          </cell>
        </row>
        <row r="3">
          <cell r="B3" t="str">
            <v>N/A</v>
          </cell>
          <cell r="C3" t="str">
            <v>N/A</v>
          </cell>
          <cell r="D3">
            <v>1.338737794187862E-3</v>
          </cell>
        </row>
        <row r="4">
          <cell r="B4" t="str">
            <v>N/A</v>
          </cell>
          <cell r="C4" t="str">
            <v>N/A</v>
          </cell>
          <cell r="D4">
            <v>2.1344417425884208E-3</v>
          </cell>
        </row>
        <row r="5">
          <cell r="B5" t="str">
            <v>N/A</v>
          </cell>
          <cell r="C5" t="str">
            <v>N/A</v>
          </cell>
          <cell r="D5">
            <v>1.550760018292234E-3</v>
          </cell>
        </row>
        <row r="6">
          <cell r="B6">
            <v>96.927790311750002</v>
          </cell>
          <cell r="C6">
            <v>8.421251491973581E-5</v>
          </cell>
          <cell r="D6">
            <v>1.5642346682480459E-3</v>
          </cell>
        </row>
        <row r="7">
          <cell r="B7" t="str">
            <v>N/A</v>
          </cell>
          <cell r="C7" t="str">
            <v>N/A</v>
          </cell>
          <cell r="D7">
            <v>2.2491467357154652E-3</v>
          </cell>
        </row>
        <row r="8">
          <cell r="B8" t="str">
            <v>N/A</v>
          </cell>
          <cell r="C8" t="str">
            <v>N/A</v>
          </cell>
          <cell r="D8">
            <v>2.0755186019859729E-3</v>
          </cell>
        </row>
        <row r="9">
          <cell r="B9" t="str">
            <v>N/A</v>
          </cell>
          <cell r="C9" t="str">
            <v>N/A</v>
          </cell>
          <cell r="D9">
            <v>1.9982767698446362E-3</v>
          </cell>
        </row>
        <row r="10">
          <cell r="B10" t="str">
            <v>N/A</v>
          </cell>
          <cell r="C10" t="str">
            <v>N/A</v>
          </cell>
          <cell r="D10">
            <v>1.510482412722913E-3</v>
          </cell>
        </row>
        <row r="11">
          <cell r="B11" t="str">
            <v>N/A</v>
          </cell>
          <cell r="C11" t="str">
            <v>N/A</v>
          </cell>
          <cell r="D11">
            <v>1.8868843236618279E-3</v>
          </cell>
        </row>
        <row r="12">
          <cell r="B12">
            <v>168.20493438438899</v>
          </cell>
          <cell r="C12">
            <v>7.8649753694761264E-5</v>
          </cell>
          <cell r="D12">
            <v>2.5737955264144479E-3</v>
          </cell>
        </row>
        <row r="13">
          <cell r="B13" t="str">
            <v>N/A</v>
          </cell>
          <cell r="C13" t="str">
            <v>N/A</v>
          </cell>
          <cell r="D13">
            <v>1.748888964920977E-3</v>
          </cell>
        </row>
        <row r="14">
          <cell r="B14">
            <v>122.534305345056</v>
          </cell>
          <cell r="C14">
            <v>1.1226197318380041E-4</v>
          </cell>
          <cell r="D14">
            <v>1.558527932862415E-3</v>
          </cell>
        </row>
        <row r="15">
          <cell r="B15">
            <v>171.21116226405599</v>
          </cell>
          <cell r="C15">
            <v>9.8360903591276143E-5</v>
          </cell>
          <cell r="D15">
            <v>2.344345804896477E-3</v>
          </cell>
        </row>
        <row r="16">
          <cell r="B16">
            <v>82.370027342361098</v>
          </cell>
          <cell r="C16">
            <v>9.9849012358378588E-5</v>
          </cell>
          <cell r="D16">
            <v>1.86563664135076E-3</v>
          </cell>
        </row>
        <row r="17">
          <cell r="B17">
            <v>171.21116226405599</v>
          </cell>
          <cell r="C17">
            <v>1.3584088106598989E-4</v>
          </cell>
          <cell r="D17">
            <v>1.258759024052637E-3</v>
          </cell>
        </row>
        <row r="18">
          <cell r="B18">
            <v>81.868623134472202</v>
          </cell>
          <cell r="C18">
            <v>9.2230481041826113E-5</v>
          </cell>
          <cell r="D18">
            <v>1.6046319806586179E-3</v>
          </cell>
        </row>
        <row r="19">
          <cell r="B19">
            <v>72.824095897944403</v>
          </cell>
          <cell r="C19">
            <v>9.4379858591941182E-5</v>
          </cell>
          <cell r="D19">
            <v>2.5453507788204661E-3</v>
          </cell>
        </row>
        <row r="20">
          <cell r="B20">
            <v>159.676100150194</v>
          </cell>
          <cell r="C20">
            <v>9.0744872656846101E-5</v>
          </cell>
          <cell r="D20">
            <v>1.8822114863920739E-3</v>
          </cell>
        </row>
        <row r="21">
          <cell r="B21" t="str">
            <v>N/A</v>
          </cell>
          <cell r="C21" t="str">
            <v>N/A</v>
          </cell>
          <cell r="D21">
            <v>1.9309045111483071E-3</v>
          </cell>
        </row>
        <row r="22">
          <cell r="B22" t="str">
            <v>N/A</v>
          </cell>
          <cell r="C22" t="str">
            <v>N/A</v>
          </cell>
          <cell r="D22">
            <v>1.856341748831231E-3</v>
          </cell>
        </row>
        <row r="23">
          <cell r="B23">
            <v>130.55806768669399</v>
          </cell>
          <cell r="C23">
            <v>1.08527363330794E-4</v>
          </cell>
          <cell r="D23">
            <v>1.6894789339153189E-3</v>
          </cell>
        </row>
        <row r="24">
          <cell r="B24" t="str">
            <v>N/A</v>
          </cell>
          <cell r="C24" t="str">
            <v>N/A</v>
          </cell>
          <cell r="D24">
            <v>1.551530330440477E-3</v>
          </cell>
        </row>
        <row r="25">
          <cell r="B25">
            <v>150.639998296306</v>
          </cell>
          <cell r="C25">
            <v>1.2300912474685181E-4</v>
          </cell>
          <cell r="D25">
            <v>2.694762533216022E-3</v>
          </cell>
        </row>
        <row r="26">
          <cell r="B26" t="str">
            <v>N/A</v>
          </cell>
          <cell r="C26" t="str">
            <v>N/A</v>
          </cell>
          <cell r="D26">
            <v>1.9878126466099269E-3</v>
          </cell>
        </row>
        <row r="27">
          <cell r="B27" t="str">
            <v>N/A</v>
          </cell>
          <cell r="C27" t="str">
            <v>N/A</v>
          </cell>
          <cell r="D27">
            <v>2.1887743945502142E-3</v>
          </cell>
        </row>
        <row r="28">
          <cell r="B28" t="str">
            <v>N/A</v>
          </cell>
          <cell r="C28" t="str">
            <v>N/A</v>
          </cell>
          <cell r="D28">
            <v>1.5917124403392021E-3</v>
          </cell>
        </row>
        <row r="29">
          <cell r="B29" t="str">
            <v>N/A</v>
          </cell>
          <cell r="C29" t="str">
            <v>N/A</v>
          </cell>
          <cell r="D29">
            <v>2.014936445198083E-3</v>
          </cell>
        </row>
        <row r="30">
          <cell r="B30" t="str">
            <v>N/A</v>
          </cell>
          <cell r="C30" t="str">
            <v>N/A</v>
          </cell>
          <cell r="D30">
            <v>1.519185366124665E-3</v>
          </cell>
        </row>
        <row r="31">
          <cell r="B31" t="str">
            <v>N/A</v>
          </cell>
          <cell r="C31" t="str">
            <v>N/A</v>
          </cell>
          <cell r="D31">
            <v>1.589600420971944E-3</v>
          </cell>
        </row>
        <row r="32">
          <cell r="B32" t="str">
            <v>N/A</v>
          </cell>
          <cell r="C32" t="str">
            <v>N/A</v>
          </cell>
          <cell r="D32">
            <v>1.3858920296039841E-3</v>
          </cell>
        </row>
        <row r="33">
          <cell r="B33" t="str">
            <v>N/A</v>
          </cell>
          <cell r="C33" t="str">
            <v>N/A</v>
          </cell>
          <cell r="D33">
            <v>1.7653736879784691E-3</v>
          </cell>
        </row>
        <row r="34">
          <cell r="B34">
            <v>88.396322690638897</v>
          </cell>
          <cell r="C34">
            <v>1.045070513433889E-4</v>
          </cell>
          <cell r="D34">
            <v>2.1873352384525488E-3</v>
          </cell>
        </row>
        <row r="35">
          <cell r="B35" t="str">
            <v>N/A</v>
          </cell>
          <cell r="C35" t="str">
            <v>N/A</v>
          </cell>
          <cell r="D35">
            <v>2.405247404651424E-3</v>
          </cell>
        </row>
        <row r="36">
          <cell r="B36" t="str">
            <v>N/A</v>
          </cell>
          <cell r="C36" t="str">
            <v>N/A</v>
          </cell>
          <cell r="D36">
            <v>1.689627780770296E-3</v>
          </cell>
        </row>
        <row r="37">
          <cell r="B37" t="str">
            <v>N/A</v>
          </cell>
          <cell r="C37" t="str">
            <v>N/A</v>
          </cell>
          <cell r="D37">
            <v>1.9914238127796001E-3</v>
          </cell>
        </row>
        <row r="38">
          <cell r="B38" t="str">
            <v>N/A</v>
          </cell>
          <cell r="C38" t="str">
            <v>N/A</v>
          </cell>
          <cell r="D38">
            <v>1.9770311317230732E-3</v>
          </cell>
        </row>
        <row r="39">
          <cell r="B39" t="str">
            <v>N/A</v>
          </cell>
          <cell r="C39" t="str">
            <v>N/A</v>
          </cell>
          <cell r="D39">
            <v>1.3779721659121669E-3</v>
          </cell>
        </row>
        <row r="40">
          <cell r="B40">
            <v>99.441885687999999</v>
          </cell>
          <cell r="C40">
            <v>8.7686829578281802E-5</v>
          </cell>
          <cell r="D40">
            <v>1.875390660222516E-3</v>
          </cell>
        </row>
        <row r="41">
          <cell r="B41">
            <v>113.998670300111</v>
          </cell>
          <cell r="C41">
            <v>9.8396462645262457E-5</v>
          </cell>
          <cell r="D41">
            <v>1.7384548788214401E-3</v>
          </cell>
        </row>
        <row r="42">
          <cell r="B42" t="str">
            <v>N/A</v>
          </cell>
          <cell r="C42" t="str">
            <v>N/A</v>
          </cell>
          <cell r="D42">
            <v>1.936531123913727E-3</v>
          </cell>
        </row>
        <row r="43">
          <cell r="B43" t="str">
            <v>N/A</v>
          </cell>
          <cell r="C43" t="str">
            <v>N/A</v>
          </cell>
          <cell r="D43">
            <v>1.6622145400935189E-3</v>
          </cell>
        </row>
        <row r="44">
          <cell r="B44" t="str">
            <v>N/A</v>
          </cell>
          <cell r="C44" t="str">
            <v>N/A</v>
          </cell>
          <cell r="D44">
            <v>8.7036510306913407E-4</v>
          </cell>
        </row>
        <row r="45">
          <cell r="B45" t="str">
            <v>N/A</v>
          </cell>
          <cell r="C45" t="str">
            <v>N/A</v>
          </cell>
          <cell r="D45">
            <v>1.815550122285E-3</v>
          </cell>
        </row>
        <row r="46">
          <cell r="B46" t="str">
            <v>N/A</v>
          </cell>
          <cell r="C46" t="str">
            <v>N/A</v>
          </cell>
          <cell r="D46">
            <v>1.6463115075376531E-3</v>
          </cell>
        </row>
        <row r="47">
          <cell r="B47" t="str">
            <v>N/A</v>
          </cell>
          <cell r="C47" t="str">
            <v>N/A</v>
          </cell>
          <cell r="D47">
            <v>1.1881686841985839E-3</v>
          </cell>
        </row>
        <row r="48">
          <cell r="B48" t="str">
            <v>N/A</v>
          </cell>
          <cell r="C48" t="str">
            <v>N/A</v>
          </cell>
          <cell r="D48">
            <v>1.9000959955648149E-3</v>
          </cell>
        </row>
        <row r="49">
          <cell r="B49" t="str">
            <v>N/A</v>
          </cell>
          <cell r="C49" t="str">
            <v>N/A</v>
          </cell>
          <cell r="D49">
            <v>1.775720577456179E-3</v>
          </cell>
        </row>
      </sheetData>
      <sheetData sheetId="93">
        <row r="2">
          <cell r="B2">
            <v>114.001340553278</v>
          </cell>
          <cell r="C2">
            <v>1.0991450529678771E-4</v>
          </cell>
          <cell r="D2">
            <v>2.5119096918234211E-3</v>
          </cell>
        </row>
        <row r="3">
          <cell r="B3">
            <v>52.231856467249997</v>
          </cell>
          <cell r="C3">
            <v>1.044570483068357E-4</v>
          </cell>
          <cell r="D3">
            <v>4.0823603787952783E-3</v>
          </cell>
        </row>
        <row r="4">
          <cell r="B4">
            <v>116.50809504425</v>
          </cell>
          <cell r="C4">
            <v>1.6622907393280061E-4</v>
          </cell>
          <cell r="D4">
            <v>2.985059271353366E-3</v>
          </cell>
        </row>
        <row r="5">
          <cell r="B5">
            <v>173.72352388277801</v>
          </cell>
          <cell r="C5">
            <v>6.6685614935218471E-5</v>
          </cell>
          <cell r="D5">
            <v>3.143562499733828E-3</v>
          </cell>
        </row>
        <row r="6">
          <cell r="B6" t="str">
            <v>N/A</v>
          </cell>
          <cell r="C6" t="str">
            <v>N/A</v>
          </cell>
          <cell r="D6">
            <v>3.472964346707325E-3</v>
          </cell>
        </row>
        <row r="7">
          <cell r="B7">
            <v>151.146362083056</v>
          </cell>
          <cell r="C7">
            <v>4.1294717960030242E-5</v>
          </cell>
          <cell r="D7">
            <v>3.4750540933105849E-3</v>
          </cell>
        </row>
        <row r="8">
          <cell r="B8" t="str">
            <v>N/A</v>
          </cell>
          <cell r="C8" t="str">
            <v>N/A</v>
          </cell>
          <cell r="D8">
            <v>2.8468031675277371E-3</v>
          </cell>
        </row>
        <row r="9">
          <cell r="B9" t="str">
            <v>N/A</v>
          </cell>
          <cell r="C9" t="str">
            <v>N/A</v>
          </cell>
          <cell r="D9">
            <v>4.3965171188308913E-3</v>
          </cell>
        </row>
        <row r="10">
          <cell r="B10" t="str">
            <v>N/A</v>
          </cell>
          <cell r="C10" t="str">
            <v>N/A</v>
          </cell>
          <cell r="D10">
            <v>3.2658819522091002E-3</v>
          </cell>
        </row>
        <row r="11">
          <cell r="B11" t="str">
            <v>N/A</v>
          </cell>
          <cell r="C11" t="str">
            <v>N/A</v>
          </cell>
          <cell r="D11">
            <v>2.1941945368625991E-3</v>
          </cell>
        </row>
        <row r="12">
          <cell r="B12" t="str">
            <v>N/A</v>
          </cell>
          <cell r="C12" t="str">
            <v>N/A</v>
          </cell>
          <cell r="D12">
            <v>3.3214872765991751E-3</v>
          </cell>
        </row>
        <row r="13">
          <cell r="B13" t="str">
            <v>N/A</v>
          </cell>
          <cell r="C13" t="str">
            <v>N/A</v>
          </cell>
          <cell r="D13">
            <v>3.1478292514269279E-3</v>
          </cell>
        </row>
        <row r="14">
          <cell r="B14" t="str">
            <v>N/A</v>
          </cell>
          <cell r="C14" t="str">
            <v>N/A</v>
          </cell>
          <cell r="D14">
            <v>2.7502740877103E-3</v>
          </cell>
        </row>
        <row r="15">
          <cell r="B15">
            <v>66.800859689777795</v>
          </cell>
          <cell r="C15">
            <v>1.212122838407469E-4</v>
          </cell>
          <cell r="D15">
            <v>3.4304719161710922E-3</v>
          </cell>
        </row>
        <row r="16">
          <cell r="B16">
            <v>99.444391742444395</v>
          </cell>
          <cell r="C16">
            <v>9.8596824784835972E-5</v>
          </cell>
          <cell r="D16">
            <v>3.6873786602953929E-3</v>
          </cell>
        </row>
        <row r="17">
          <cell r="B17">
            <v>85.383621527638894</v>
          </cell>
          <cell r="C17">
            <v>9.6392569730263653E-5</v>
          </cell>
          <cell r="D17">
            <v>3.6057061393067269E-3</v>
          </cell>
        </row>
        <row r="18">
          <cell r="B18" t="str">
            <v>N/A</v>
          </cell>
          <cell r="C18" t="str">
            <v>N/A</v>
          </cell>
          <cell r="D18">
            <v>3.2140790160666999E-3</v>
          </cell>
        </row>
        <row r="19">
          <cell r="B19" t="str">
            <v>N/A</v>
          </cell>
          <cell r="C19" t="str">
            <v>N/A</v>
          </cell>
          <cell r="D19">
            <v>2.8388833168294068E-3</v>
          </cell>
        </row>
        <row r="20">
          <cell r="B20" t="str">
            <v>N/A</v>
          </cell>
          <cell r="C20" t="str">
            <v>N/A</v>
          </cell>
          <cell r="D20">
            <v>2.987731476716435E-3</v>
          </cell>
        </row>
        <row r="21">
          <cell r="B21" t="str">
            <v>N/A</v>
          </cell>
          <cell r="C21" t="str">
            <v>N/A</v>
          </cell>
          <cell r="D21">
            <v>3.48514837823335E-3</v>
          </cell>
        </row>
        <row r="22">
          <cell r="B22" t="str">
            <v>N/A</v>
          </cell>
          <cell r="C22" t="str">
            <v>N/A</v>
          </cell>
          <cell r="D22">
            <v>2.5941457743651028E-3</v>
          </cell>
        </row>
        <row r="23">
          <cell r="B23" t="str">
            <v>N/A</v>
          </cell>
          <cell r="C23" t="str">
            <v>N/A</v>
          </cell>
          <cell r="D23">
            <v>3.7324580961688569E-3</v>
          </cell>
        </row>
        <row r="24">
          <cell r="B24" t="str">
            <v>N/A</v>
          </cell>
          <cell r="C24" t="str">
            <v>N/A</v>
          </cell>
          <cell r="D24">
            <v>2.5185079954493038E-3</v>
          </cell>
        </row>
        <row r="25">
          <cell r="B25" t="str">
            <v>N/A</v>
          </cell>
          <cell r="C25" t="str">
            <v>N/A</v>
          </cell>
          <cell r="D25">
            <v>3.1526702480933941E-3</v>
          </cell>
        </row>
        <row r="26">
          <cell r="B26" t="str">
            <v>N/A</v>
          </cell>
          <cell r="C26" t="str">
            <v>N/A</v>
          </cell>
          <cell r="D26">
            <v>1.9818317958987838E-3</v>
          </cell>
        </row>
        <row r="27">
          <cell r="B27" t="str">
            <v>N/A</v>
          </cell>
          <cell r="C27" t="str">
            <v>N/A</v>
          </cell>
          <cell r="D27">
            <v>3.313363792327256E-3</v>
          </cell>
        </row>
        <row r="28">
          <cell r="B28" t="str">
            <v>N/A</v>
          </cell>
          <cell r="C28" t="str">
            <v>N/A</v>
          </cell>
          <cell r="D28">
            <v>2.929208426892909E-3</v>
          </cell>
        </row>
        <row r="29">
          <cell r="B29">
            <v>138.098816360028</v>
          </cell>
          <cell r="C29">
            <v>4.8239134861409878E-5</v>
          </cell>
          <cell r="D29">
            <v>2.8918888184007552E-3</v>
          </cell>
        </row>
        <row r="30">
          <cell r="B30" t="str">
            <v>N/A</v>
          </cell>
          <cell r="C30" t="str">
            <v>N/A</v>
          </cell>
          <cell r="D30">
            <v>3.3242789433510179E-3</v>
          </cell>
        </row>
        <row r="31">
          <cell r="B31" t="str">
            <v>N/A</v>
          </cell>
          <cell r="C31" t="str">
            <v>N/A</v>
          </cell>
          <cell r="D31">
            <v>2.5791668280683482E-3</v>
          </cell>
        </row>
        <row r="32">
          <cell r="B32" t="str">
            <v>N/A</v>
          </cell>
          <cell r="C32" t="str">
            <v>N/A</v>
          </cell>
          <cell r="D32">
            <v>2.5936302500527732E-3</v>
          </cell>
        </row>
        <row r="33">
          <cell r="B33">
            <v>50.222645960305599</v>
          </cell>
          <cell r="C33">
            <v>8.9040144933813392E-5</v>
          </cell>
          <cell r="D33">
            <v>3.9613405789297122E-3</v>
          </cell>
        </row>
        <row r="34">
          <cell r="B34" t="str">
            <v>N/A</v>
          </cell>
          <cell r="C34" t="str">
            <v>N/A</v>
          </cell>
          <cell r="D34">
            <v>2.976080202136377E-3</v>
          </cell>
        </row>
        <row r="35">
          <cell r="B35" t="str">
            <v>N/A</v>
          </cell>
          <cell r="C35" t="str">
            <v>N/A</v>
          </cell>
          <cell r="D35">
            <v>3.04359269250787E-3</v>
          </cell>
        </row>
        <row r="36">
          <cell r="B36" t="str">
            <v>N/A</v>
          </cell>
          <cell r="C36" t="str">
            <v>N/A</v>
          </cell>
          <cell r="D36">
            <v>3.5058574607973671E-3</v>
          </cell>
        </row>
        <row r="37">
          <cell r="B37" t="str">
            <v>N/A</v>
          </cell>
          <cell r="C37" t="str">
            <v>N/A</v>
          </cell>
          <cell r="D37">
            <v>2.7877366007413359E-3</v>
          </cell>
        </row>
        <row r="38">
          <cell r="B38" t="str">
            <v>N/A</v>
          </cell>
          <cell r="C38" t="str">
            <v>N/A</v>
          </cell>
          <cell r="D38">
            <v>2.8897768542125381E-3</v>
          </cell>
        </row>
        <row r="39">
          <cell r="B39" t="str">
            <v>N/A</v>
          </cell>
          <cell r="C39" t="str">
            <v>N/A</v>
          </cell>
          <cell r="D39">
            <v>3.3468779892960412E-3</v>
          </cell>
        </row>
        <row r="40">
          <cell r="B40" t="str">
            <v>N/A</v>
          </cell>
          <cell r="C40" t="str">
            <v>N/A</v>
          </cell>
          <cell r="D40">
            <v>4.4478492951752499E-3</v>
          </cell>
        </row>
        <row r="41">
          <cell r="B41" t="str">
            <v>N/A</v>
          </cell>
          <cell r="C41" t="str">
            <v>N/A</v>
          </cell>
          <cell r="D41">
            <v>2.628687438148663E-3</v>
          </cell>
        </row>
        <row r="42">
          <cell r="B42">
            <v>151.65027075788899</v>
          </cell>
          <cell r="C42">
            <v>6.1214227625866304E-5</v>
          </cell>
          <cell r="D42">
            <v>3.1793974633600019E-3</v>
          </cell>
        </row>
        <row r="43">
          <cell r="B43" t="str">
            <v>N/A</v>
          </cell>
          <cell r="C43" t="str">
            <v>N/A</v>
          </cell>
          <cell r="D43">
            <v>3.1722043266374368E-3</v>
          </cell>
        </row>
        <row r="44">
          <cell r="B44" t="str">
            <v>N/A</v>
          </cell>
          <cell r="C44" t="str">
            <v>N/A</v>
          </cell>
          <cell r="D44">
            <v>7.1128409048414455E-4</v>
          </cell>
        </row>
        <row r="45">
          <cell r="B45" t="str">
            <v>N/A</v>
          </cell>
          <cell r="C45" t="str">
            <v>N/A</v>
          </cell>
          <cell r="D45">
            <v>2.6039249181610911E-3</v>
          </cell>
        </row>
        <row r="46">
          <cell r="B46" t="str">
            <v>N/A</v>
          </cell>
          <cell r="C46" t="str">
            <v>N/A</v>
          </cell>
          <cell r="D46">
            <v>3.163341259343362E-3</v>
          </cell>
        </row>
        <row r="47">
          <cell r="B47">
            <v>122.033231534778</v>
          </cell>
          <cell r="C47">
            <v>9.0095946492636881E-5</v>
          </cell>
          <cell r="D47">
            <v>2.7312810816062529E-3</v>
          </cell>
        </row>
        <row r="48">
          <cell r="B48">
            <v>166.20673900077799</v>
          </cell>
          <cell r="C48">
            <v>8.3971655673483551E-5</v>
          </cell>
          <cell r="D48">
            <v>3.0601283894661452E-3</v>
          </cell>
        </row>
        <row r="49">
          <cell r="B49">
            <v>120.523861144056</v>
          </cell>
          <cell r="C49">
            <v>1.480998096626297E-4</v>
          </cell>
          <cell r="D49">
            <v>2.986666178348953E-3</v>
          </cell>
        </row>
      </sheetData>
      <sheetData sheetId="94">
        <row r="2">
          <cell r="B2" t="str">
            <v>N/A</v>
          </cell>
          <cell r="C2" t="str">
            <v>N/A</v>
          </cell>
          <cell r="D2">
            <v>2.6601259410325901E-3</v>
          </cell>
        </row>
        <row r="3">
          <cell r="B3">
            <v>61.775100908888902</v>
          </cell>
          <cell r="C3">
            <v>1.184579221831819E-4</v>
          </cell>
          <cell r="D3">
            <v>2.5797510778286809E-3</v>
          </cell>
        </row>
        <row r="4">
          <cell r="B4" t="str">
            <v>N/A</v>
          </cell>
          <cell r="C4" t="str">
            <v>N/A</v>
          </cell>
          <cell r="D4">
            <v>3.373294577836449E-3</v>
          </cell>
        </row>
        <row r="5">
          <cell r="B5">
            <v>44.206479504527799</v>
          </cell>
          <cell r="C5">
            <v>1.0004785031760979E-4</v>
          </cell>
          <cell r="D5">
            <v>3.0661084589371618E-3</v>
          </cell>
        </row>
        <row r="6">
          <cell r="B6">
            <v>94.924452966805504</v>
          </cell>
          <cell r="C6">
            <v>1.073679945150469E-4</v>
          </cell>
          <cell r="D6">
            <v>1.6567442683503659E-3</v>
          </cell>
        </row>
        <row r="7">
          <cell r="B7" t="str">
            <v>N/A</v>
          </cell>
          <cell r="C7" t="str">
            <v>N/A</v>
          </cell>
          <cell r="D7">
            <v>1.9714221554989961E-3</v>
          </cell>
        </row>
        <row r="8">
          <cell r="B8">
            <v>61.273391519222201</v>
          </cell>
          <cell r="C8">
            <v>9.0052533640706261E-5</v>
          </cell>
          <cell r="D8">
            <v>2.4922320330497431E-3</v>
          </cell>
        </row>
        <row r="9">
          <cell r="B9">
            <v>48.719044820416698</v>
          </cell>
          <cell r="C9">
            <v>9.6860324768633391E-5</v>
          </cell>
          <cell r="D9">
            <v>2.7971502289991278E-3</v>
          </cell>
        </row>
        <row r="10">
          <cell r="B10">
            <v>58.766783401527803</v>
          </cell>
          <cell r="C10">
            <v>1.034866618641822E-4</v>
          </cell>
          <cell r="D10">
            <v>3.1582406036917399E-3</v>
          </cell>
        </row>
        <row r="11">
          <cell r="B11" t="str">
            <v>N/A</v>
          </cell>
          <cell r="C11" t="str">
            <v>N/A</v>
          </cell>
          <cell r="D11">
            <v>2.706615608048362E-3</v>
          </cell>
        </row>
        <row r="12">
          <cell r="B12">
            <v>64.286307270027805</v>
          </cell>
          <cell r="C12">
            <v>1.2517776416426461E-4</v>
          </cell>
          <cell r="D12">
            <v>2.8366110756908691E-3</v>
          </cell>
        </row>
        <row r="13">
          <cell r="B13">
            <v>134.08712841369399</v>
          </cell>
          <cell r="C13">
            <v>1.095967130372064E-4</v>
          </cell>
          <cell r="D13">
            <v>2.7055940517608E-3</v>
          </cell>
        </row>
        <row r="14">
          <cell r="B14" t="str">
            <v>N/A</v>
          </cell>
          <cell r="C14" t="str">
            <v>N/A</v>
          </cell>
          <cell r="D14">
            <v>2.358548648137628E-3</v>
          </cell>
        </row>
        <row r="15">
          <cell r="B15">
            <v>100.955723540194</v>
          </cell>
          <cell r="C15">
            <v>1.007251415260706E-4</v>
          </cell>
          <cell r="D15">
            <v>3.1929716974995899E-3</v>
          </cell>
        </row>
        <row r="16">
          <cell r="B16">
            <v>64.789029127138903</v>
          </cell>
          <cell r="C16">
            <v>6.7732402341456722E-5</v>
          </cell>
          <cell r="D16">
            <v>3.115049091121124E-3</v>
          </cell>
        </row>
        <row r="17">
          <cell r="B17">
            <v>93.922343046888898</v>
          </cell>
          <cell r="C17">
            <v>1.012130043489735E-4</v>
          </cell>
          <cell r="D17">
            <v>2.659841130702896E-3</v>
          </cell>
        </row>
        <row r="18">
          <cell r="B18" t="str">
            <v>N/A</v>
          </cell>
          <cell r="C18" t="str">
            <v>N/A</v>
          </cell>
          <cell r="D18">
            <v>6.2828841931253914E-3</v>
          </cell>
        </row>
        <row r="19">
          <cell r="B19" t="str">
            <v>N/A</v>
          </cell>
          <cell r="C19" t="str">
            <v>N/A</v>
          </cell>
          <cell r="D19">
            <v>3.0447606965998439E-3</v>
          </cell>
        </row>
        <row r="20">
          <cell r="B20">
            <v>48.719044820416698</v>
          </cell>
          <cell r="C20">
            <v>8.1509886803320564E-5</v>
          </cell>
          <cell r="D20">
            <v>3.5689603606724961E-3</v>
          </cell>
        </row>
        <row r="21">
          <cell r="B21">
            <v>62.2766144528333</v>
          </cell>
          <cell r="C21">
            <v>8.559108352108332E-5</v>
          </cell>
          <cell r="D21">
            <v>3.5273730453719218E-3</v>
          </cell>
        </row>
        <row r="22">
          <cell r="B22">
            <v>86.893728102555599</v>
          </cell>
          <cell r="C22">
            <v>1.019042293610209E-4</v>
          </cell>
          <cell r="D22">
            <v>2.1790612217415261E-3</v>
          </cell>
        </row>
        <row r="23">
          <cell r="B23">
            <v>79.867780107527807</v>
          </cell>
          <cell r="C23">
            <v>1.04136861828619E-4</v>
          </cell>
          <cell r="D23">
            <v>2.6438511862897579E-3</v>
          </cell>
        </row>
        <row r="24">
          <cell r="B24">
            <v>80.369109374388898</v>
          </cell>
          <cell r="C24">
            <v>7.436023854702263E-5</v>
          </cell>
          <cell r="D24">
            <v>2.8044488364721469E-3</v>
          </cell>
        </row>
        <row r="25">
          <cell r="B25" t="str">
            <v>N/A</v>
          </cell>
          <cell r="C25" t="str">
            <v>N/A</v>
          </cell>
          <cell r="D25">
            <v>3.6971434454250471E-3</v>
          </cell>
        </row>
        <row r="26">
          <cell r="B26">
            <v>129.55980895530601</v>
          </cell>
          <cell r="C26">
            <v>1.215936878882071E-4</v>
          </cell>
          <cell r="D26">
            <v>2.9812571696142178E-3</v>
          </cell>
        </row>
        <row r="27">
          <cell r="B27" t="str">
            <v>N/A</v>
          </cell>
          <cell r="C27" t="str">
            <v>N/A</v>
          </cell>
          <cell r="D27">
            <v>3.5692206957690449E-3</v>
          </cell>
        </row>
        <row r="28">
          <cell r="B28" t="str">
            <v>N/A</v>
          </cell>
          <cell r="C28" t="str">
            <v>N/A</v>
          </cell>
          <cell r="D28">
            <v>4.5821883252639686E-3</v>
          </cell>
        </row>
        <row r="29">
          <cell r="B29">
            <v>140.60891751747201</v>
          </cell>
          <cell r="C29">
            <v>1.244051040385033E-4</v>
          </cell>
          <cell r="D29">
            <v>4.0579265339615971E-3</v>
          </cell>
        </row>
        <row r="30">
          <cell r="B30">
            <v>47.7176239723333</v>
          </cell>
          <cell r="C30">
            <v>9.7836567671195834E-5</v>
          </cell>
          <cell r="D30">
            <v>2.863033119101729E-3</v>
          </cell>
        </row>
        <row r="31">
          <cell r="B31">
            <v>86.893728102555599</v>
          </cell>
          <cell r="C31">
            <v>1.061098425061969E-4</v>
          </cell>
          <cell r="D31">
            <v>2.7236846625532992E-3</v>
          </cell>
        </row>
        <row r="32">
          <cell r="B32" t="str">
            <v>N/A</v>
          </cell>
          <cell r="C32" t="str">
            <v>N/A</v>
          </cell>
          <cell r="D32">
            <v>2.9425067220480161E-3</v>
          </cell>
        </row>
        <row r="33">
          <cell r="B33">
            <v>77.351450354999997</v>
          </cell>
          <cell r="C33">
            <v>9.2371616208188005E-5</v>
          </cell>
          <cell r="D33">
            <v>3.3653744913906092E-3</v>
          </cell>
        </row>
        <row r="34">
          <cell r="B34">
            <v>70.821300334333301</v>
          </cell>
          <cell r="C34">
            <v>9.7150040196021821E-5</v>
          </cell>
          <cell r="D34">
            <v>3.148689433996257E-3</v>
          </cell>
        </row>
        <row r="35">
          <cell r="B35">
            <v>42.696206020083302</v>
          </cell>
          <cell r="C35">
            <v>1.3761815070515831E-4</v>
          </cell>
          <cell r="D35">
            <v>3.683598076337394E-3</v>
          </cell>
        </row>
        <row r="36">
          <cell r="B36">
            <v>108.982271747472</v>
          </cell>
          <cell r="C36">
            <v>1.330438285886621E-4</v>
          </cell>
          <cell r="D36">
            <v>2.6379445088945681E-3</v>
          </cell>
        </row>
        <row r="37">
          <cell r="B37">
            <v>85.385594816777797</v>
          </cell>
          <cell r="C37">
            <v>5.1942064235126182E-5</v>
          </cell>
          <cell r="D37">
            <v>3.9874954228271862E-3</v>
          </cell>
        </row>
        <row r="38">
          <cell r="B38">
            <v>118.518872604778</v>
          </cell>
          <cell r="C38">
            <v>7.1679300992830001E-5</v>
          </cell>
          <cell r="D38">
            <v>2.5750374304728809E-3</v>
          </cell>
        </row>
        <row r="39">
          <cell r="B39" t="str">
            <v>N/A</v>
          </cell>
          <cell r="C39" t="str">
            <v>N/A</v>
          </cell>
          <cell r="D39">
            <v>2.6063141094431219E-3</v>
          </cell>
        </row>
        <row r="40">
          <cell r="B40">
            <v>77.855401969416704</v>
          </cell>
          <cell r="C40">
            <v>8.8395158445691717E-5</v>
          </cell>
          <cell r="D40">
            <v>2.2673811139356792E-3</v>
          </cell>
        </row>
        <row r="41">
          <cell r="B41" t="str">
            <v>N/A</v>
          </cell>
          <cell r="C41" t="str">
            <v>N/A</v>
          </cell>
          <cell r="D41">
            <v>3.149025960551971E-3</v>
          </cell>
        </row>
        <row r="42">
          <cell r="B42">
            <v>86.893728102555599</v>
          </cell>
          <cell r="C42">
            <v>8.4713734602317886E-5</v>
          </cell>
          <cell r="D42">
            <v>3.6034531679228349E-3</v>
          </cell>
        </row>
        <row r="43">
          <cell r="B43">
            <v>64.789029127138903</v>
          </cell>
          <cell r="C43">
            <v>1.2666507272563699E-4</v>
          </cell>
          <cell r="D43">
            <v>1.9813668380494159E-3</v>
          </cell>
        </row>
        <row r="44">
          <cell r="B44" t="str">
            <v>N/A</v>
          </cell>
          <cell r="C44" t="str">
            <v>N/A</v>
          </cell>
          <cell r="D44">
            <v>5.3182490721264959E-4</v>
          </cell>
        </row>
        <row r="45">
          <cell r="B45">
            <v>76.847848120111095</v>
          </cell>
          <cell r="C45">
            <v>9.2191330118333249E-5</v>
          </cell>
          <cell r="D45">
            <v>2.2085071782829931E-3</v>
          </cell>
        </row>
        <row r="46">
          <cell r="B46" t="str">
            <v>N/A</v>
          </cell>
          <cell r="C46" t="str">
            <v>N/A</v>
          </cell>
          <cell r="D46">
            <v>2.3812963865162341E-3</v>
          </cell>
        </row>
        <row r="47">
          <cell r="B47">
            <v>114.505367066639</v>
          </cell>
          <cell r="C47">
            <v>9.9512772475942389E-5</v>
          </cell>
          <cell r="D47">
            <v>1.9810927659526419E-3</v>
          </cell>
        </row>
        <row r="48">
          <cell r="B48">
            <v>112.50196912772201</v>
          </cell>
          <cell r="C48">
            <v>8.4370034994624705E-5</v>
          </cell>
          <cell r="D48">
            <v>2.4632928950305811E-3</v>
          </cell>
        </row>
        <row r="49">
          <cell r="B49">
            <v>107.978257298306</v>
          </cell>
          <cell r="C49">
            <v>1.1148923223645439E-4</v>
          </cell>
          <cell r="D49">
            <v>1.70543801782596E-3</v>
          </cell>
        </row>
      </sheetData>
      <sheetData sheetId="95">
        <row r="2">
          <cell r="B2" t="str">
            <v>N/A</v>
          </cell>
          <cell r="C2" t="str">
            <v>N/A</v>
          </cell>
          <cell r="D2">
            <v>3.53502419036216E-3</v>
          </cell>
        </row>
        <row r="3">
          <cell r="B3">
            <v>75.844134419805599</v>
          </cell>
          <cell r="C3">
            <v>1.2365273654580411E-4</v>
          </cell>
          <cell r="D3">
            <v>2.4261261523795519E-3</v>
          </cell>
        </row>
        <row r="4">
          <cell r="B4">
            <v>102.462593848</v>
          </cell>
          <cell r="C4">
            <v>9.4315180469324496E-5</v>
          </cell>
          <cell r="D4">
            <v>2.8587723772146019E-3</v>
          </cell>
        </row>
        <row r="5">
          <cell r="B5" t="str">
            <v>N/A</v>
          </cell>
          <cell r="C5" t="str">
            <v>N/A</v>
          </cell>
          <cell r="D5">
            <v>3.0761714390196461E-3</v>
          </cell>
        </row>
        <row r="6">
          <cell r="B6" t="str">
            <v>N/A</v>
          </cell>
          <cell r="C6" t="str">
            <v>N/A</v>
          </cell>
          <cell r="D6">
            <v>2.6271703617956809E-3</v>
          </cell>
        </row>
        <row r="7">
          <cell r="B7" t="str">
            <v>N/A</v>
          </cell>
          <cell r="C7" t="str">
            <v>N/A</v>
          </cell>
          <cell r="D7">
            <v>3.4641245010974949E-3</v>
          </cell>
        </row>
        <row r="8">
          <cell r="B8" t="str">
            <v>N/A</v>
          </cell>
          <cell r="C8" t="str">
            <v>N/A</v>
          </cell>
          <cell r="D8">
            <v>3.273003177563961E-3</v>
          </cell>
        </row>
        <row r="9">
          <cell r="B9" t="str">
            <v>N/A</v>
          </cell>
          <cell r="C9" t="str">
            <v>N/A</v>
          </cell>
          <cell r="D9">
            <v>2.237690652563862E-3</v>
          </cell>
        </row>
        <row r="10">
          <cell r="B10" t="str">
            <v>N/A</v>
          </cell>
          <cell r="C10" t="str">
            <v>N/A</v>
          </cell>
          <cell r="D10">
            <v>3.492979626663549E-3</v>
          </cell>
        </row>
        <row r="11">
          <cell r="B11">
            <v>131.57340955750001</v>
          </cell>
          <cell r="C11">
            <v>9.1119233920893919E-5</v>
          </cell>
          <cell r="D11">
            <v>1.9182252868657739E-3</v>
          </cell>
        </row>
        <row r="12">
          <cell r="B12" t="str">
            <v>N/A</v>
          </cell>
          <cell r="C12" t="str">
            <v>N/A</v>
          </cell>
          <cell r="D12">
            <v>4.3193547583948722E-3</v>
          </cell>
        </row>
        <row r="13">
          <cell r="B13" t="str">
            <v>N/A</v>
          </cell>
          <cell r="C13" t="str">
            <v>N/A</v>
          </cell>
          <cell r="D13">
            <v>3.2155470941739291E-3</v>
          </cell>
        </row>
        <row r="14">
          <cell r="B14">
            <v>85.388210838472205</v>
          </cell>
          <cell r="C14">
            <v>1.2205446745972E-4</v>
          </cell>
          <cell r="D14">
            <v>3.517608104047114E-3</v>
          </cell>
        </row>
        <row r="15">
          <cell r="B15" t="str">
            <v>N/A</v>
          </cell>
          <cell r="C15" t="str">
            <v>N/A</v>
          </cell>
          <cell r="D15">
            <v>3.562932112737944E-3</v>
          </cell>
        </row>
        <row r="16">
          <cell r="B16" t="str">
            <v>N/A</v>
          </cell>
          <cell r="C16" t="str">
            <v>N/A</v>
          </cell>
          <cell r="D16">
            <v>3.1214276882523119E-3</v>
          </cell>
        </row>
        <row r="17">
          <cell r="B17" t="str">
            <v>N/A</v>
          </cell>
          <cell r="C17" t="str">
            <v>N/A</v>
          </cell>
          <cell r="D17">
            <v>2.316451481322116E-3</v>
          </cell>
        </row>
        <row r="18">
          <cell r="B18" t="str">
            <v>N/A</v>
          </cell>
          <cell r="C18" t="str">
            <v>N/A</v>
          </cell>
          <cell r="D18">
            <v>3.2306835707125699E-3</v>
          </cell>
        </row>
        <row r="19">
          <cell r="B19">
            <v>84.886081041500006</v>
          </cell>
          <cell r="C19">
            <v>1.122945000464978E-4</v>
          </cell>
          <cell r="D19">
            <v>2.4778322248597941E-3</v>
          </cell>
        </row>
        <row r="20">
          <cell r="B20">
            <v>99.449769153194396</v>
          </cell>
          <cell r="C20">
            <v>1.2878591655561531E-4</v>
          </cell>
          <cell r="D20">
            <v>2.4748113104211388E-3</v>
          </cell>
        </row>
        <row r="21">
          <cell r="B21" t="str">
            <v>N/A</v>
          </cell>
          <cell r="C21" t="str">
            <v>N/A</v>
          </cell>
          <cell r="D21">
            <v>2.9636677649515098E-3</v>
          </cell>
        </row>
        <row r="22">
          <cell r="B22" t="str">
            <v>N/A</v>
          </cell>
          <cell r="C22" t="str">
            <v>N/A</v>
          </cell>
          <cell r="D22">
            <v>2.122116479970685E-3</v>
          </cell>
        </row>
        <row r="23">
          <cell r="B23" t="str">
            <v>N/A</v>
          </cell>
          <cell r="C23" t="str">
            <v>N/A</v>
          </cell>
          <cell r="D23">
            <v>2.9028210195843709E-3</v>
          </cell>
        </row>
        <row r="24">
          <cell r="B24" t="str">
            <v>N/A</v>
          </cell>
          <cell r="C24" t="str">
            <v>N/A</v>
          </cell>
          <cell r="D24">
            <v>2.0575483780964909E-3</v>
          </cell>
        </row>
        <row r="25">
          <cell r="B25" t="str">
            <v>N/A</v>
          </cell>
          <cell r="C25" t="str">
            <v>N/A</v>
          </cell>
          <cell r="D25">
            <v>3.2674668384912301E-3</v>
          </cell>
        </row>
        <row r="26">
          <cell r="B26" t="str">
            <v>N/A</v>
          </cell>
          <cell r="C26" t="str">
            <v>N/A</v>
          </cell>
          <cell r="D26">
            <v>2.5400443486152629E-3</v>
          </cell>
        </row>
        <row r="27">
          <cell r="B27">
            <v>74.8389514636944</v>
          </cell>
          <cell r="C27">
            <v>1.0701015291936859E-4</v>
          </cell>
          <cell r="D27">
            <v>3.296367967536499E-3</v>
          </cell>
        </row>
        <row r="28">
          <cell r="B28">
            <v>77.857669312750005</v>
          </cell>
          <cell r="C28">
            <v>1.00060509587592E-4</v>
          </cell>
          <cell r="D28">
            <v>3.6778345256574261E-3</v>
          </cell>
        </row>
        <row r="29">
          <cell r="B29" t="str">
            <v>N/A</v>
          </cell>
          <cell r="C29" t="str">
            <v>N/A</v>
          </cell>
          <cell r="D29">
            <v>1.6607127510033591E-3</v>
          </cell>
        </row>
        <row r="30">
          <cell r="B30">
            <v>58.768661330638899</v>
          </cell>
          <cell r="C30">
            <v>1.204845655847385E-4</v>
          </cell>
          <cell r="D30">
            <v>3.3283879808495851E-3</v>
          </cell>
        </row>
        <row r="31">
          <cell r="B31" t="str">
            <v>N/A</v>
          </cell>
          <cell r="C31" t="str">
            <v>N/A</v>
          </cell>
          <cell r="D31">
            <v>2.6102013921613081E-3</v>
          </cell>
        </row>
        <row r="32">
          <cell r="B32" t="str">
            <v>N/A</v>
          </cell>
          <cell r="C32" t="str">
            <v>N/A</v>
          </cell>
          <cell r="D32">
            <v>5.2464690198925652E-3</v>
          </cell>
        </row>
        <row r="33">
          <cell r="B33" t="str">
            <v>N/A</v>
          </cell>
          <cell r="C33" t="str">
            <v>N/A</v>
          </cell>
          <cell r="D33">
            <v>2.8853703778174422E-3</v>
          </cell>
        </row>
        <row r="34">
          <cell r="B34">
            <v>64.288327169944395</v>
          </cell>
          <cell r="C34">
            <v>1.169976357286974E-4</v>
          </cell>
          <cell r="D34">
            <v>2.7783529881440549E-3</v>
          </cell>
        </row>
        <row r="35">
          <cell r="B35" t="str">
            <v>N/A</v>
          </cell>
          <cell r="C35" t="str">
            <v>N/A</v>
          </cell>
          <cell r="D35">
            <v>3.3592021426040349E-3</v>
          </cell>
        </row>
        <row r="36">
          <cell r="B36" t="str">
            <v>N/A</v>
          </cell>
          <cell r="C36" t="str">
            <v>N/A</v>
          </cell>
          <cell r="D36">
            <v>2.5637183735163658E-3</v>
          </cell>
        </row>
        <row r="37">
          <cell r="B37">
            <v>63.282898548472197</v>
          </cell>
          <cell r="C37">
            <v>1.178844401932449E-4</v>
          </cell>
          <cell r="D37">
            <v>3.3682397758633071E-3</v>
          </cell>
        </row>
        <row r="38">
          <cell r="B38" t="str">
            <v>N/A</v>
          </cell>
          <cell r="C38" t="str">
            <v>N/A</v>
          </cell>
          <cell r="D38">
            <v>3.3223344353618439E-3</v>
          </cell>
        </row>
        <row r="39">
          <cell r="B39" t="str">
            <v>N/A</v>
          </cell>
          <cell r="C39" t="str">
            <v>N/A</v>
          </cell>
          <cell r="D39">
            <v>2.319587057909943E-3</v>
          </cell>
        </row>
        <row r="40">
          <cell r="B40" t="str">
            <v>N/A</v>
          </cell>
          <cell r="C40" t="str">
            <v>N/A</v>
          </cell>
          <cell r="D40">
            <v>3.4465433346907472E-3</v>
          </cell>
        </row>
        <row r="41">
          <cell r="B41" t="str">
            <v>N/A</v>
          </cell>
          <cell r="C41" t="str">
            <v>N/A</v>
          </cell>
          <cell r="D41">
            <v>3.3141804417283292E-3</v>
          </cell>
        </row>
        <row r="42">
          <cell r="B42" t="str">
            <v>N/A</v>
          </cell>
          <cell r="C42" t="str">
            <v>N/A</v>
          </cell>
          <cell r="D42">
            <v>3.727896730140515E-3</v>
          </cell>
        </row>
        <row r="43">
          <cell r="B43">
            <v>104.468122205556</v>
          </cell>
          <cell r="C43">
            <v>1.3021997363823719E-4</v>
          </cell>
          <cell r="D43">
            <v>4.0448145539433459E-3</v>
          </cell>
        </row>
        <row r="44">
          <cell r="B44" t="str">
            <v>N/A</v>
          </cell>
          <cell r="C44" t="str">
            <v>N/A</v>
          </cell>
          <cell r="D44">
            <v>7.8837528694404417E-4</v>
          </cell>
        </row>
        <row r="45">
          <cell r="B45" t="str">
            <v>N/A</v>
          </cell>
          <cell r="C45" t="str">
            <v>N/A</v>
          </cell>
          <cell r="D45">
            <v>3.269889987304017E-3</v>
          </cell>
        </row>
        <row r="46">
          <cell r="B46" t="str">
            <v>N/A</v>
          </cell>
          <cell r="C46" t="str">
            <v>N/A</v>
          </cell>
          <cell r="D46">
            <v>3.5415620790511461E-3</v>
          </cell>
        </row>
        <row r="47">
          <cell r="B47" t="str">
            <v>N/A</v>
          </cell>
          <cell r="C47" t="str">
            <v>N/A</v>
          </cell>
          <cell r="D47">
            <v>4.1681984421819661E-3</v>
          </cell>
        </row>
        <row r="48">
          <cell r="B48" t="str">
            <v>N/A</v>
          </cell>
          <cell r="C48" t="str">
            <v>N/A</v>
          </cell>
          <cell r="D48">
            <v>2.176868036759753E-3</v>
          </cell>
        </row>
        <row r="49">
          <cell r="B49" t="str">
            <v>N/A</v>
          </cell>
          <cell r="C49" t="str">
            <v>N/A</v>
          </cell>
          <cell r="D49">
            <v>3.316610863422094E-3</v>
          </cell>
        </row>
      </sheetData>
      <sheetData sheetId="96">
        <row r="2">
          <cell r="B2" t="str">
            <v>N/A</v>
          </cell>
          <cell r="C2" t="str">
            <v>N/A</v>
          </cell>
          <cell r="D2">
            <v>2.3748799420940879E-3</v>
          </cell>
        </row>
        <row r="3">
          <cell r="B3" t="str">
            <v>N/A</v>
          </cell>
          <cell r="C3" t="str">
            <v>N/A</v>
          </cell>
          <cell r="D3">
            <v>2.5920357953227442E-3</v>
          </cell>
        </row>
        <row r="4">
          <cell r="B4" t="str">
            <v>N/A</v>
          </cell>
          <cell r="C4" t="str">
            <v>N/A</v>
          </cell>
          <cell r="D4">
            <v>2.141614512617491E-3</v>
          </cell>
        </row>
        <row r="5">
          <cell r="B5" t="str">
            <v>N/A</v>
          </cell>
          <cell r="C5" t="str">
            <v>N/A</v>
          </cell>
          <cell r="D5">
            <v>2.3881071179992549E-3</v>
          </cell>
        </row>
        <row r="6">
          <cell r="B6" t="str">
            <v>N/A</v>
          </cell>
          <cell r="C6" t="str">
            <v>N/A</v>
          </cell>
          <cell r="D6">
            <v>3.0743387754601659E-3</v>
          </cell>
        </row>
        <row r="7">
          <cell r="B7" t="str">
            <v>N/A</v>
          </cell>
          <cell r="C7" t="str">
            <v>N/A</v>
          </cell>
          <cell r="D7">
            <v>3.3085774299610351E-3</v>
          </cell>
        </row>
        <row r="8">
          <cell r="B8" t="str">
            <v>N/A</v>
          </cell>
          <cell r="C8" t="str">
            <v>N/A</v>
          </cell>
          <cell r="D8">
            <v>4.6350234726665997E-3</v>
          </cell>
        </row>
        <row r="9">
          <cell r="B9">
            <v>91.924495703305595</v>
          </cell>
          <cell r="C9">
            <v>8.8043338890217372E-5</v>
          </cell>
          <cell r="D9">
            <v>2.7681982394008181E-3</v>
          </cell>
        </row>
        <row r="10">
          <cell r="B10" t="str">
            <v>N/A</v>
          </cell>
          <cell r="C10" t="str">
            <v>N/A</v>
          </cell>
          <cell r="D10">
            <v>2.5197550812471842E-3</v>
          </cell>
        </row>
        <row r="11">
          <cell r="B11" t="str">
            <v>N/A</v>
          </cell>
          <cell r="C11" t="str">
            <v>N/A</v>
          </cell>
          <cell r="D11">
            <v>2.9454680426704741E-3</v>
          </cell>
        </row>
        <row r="12">
          <cell r="B12" t="str">
            <v>N/A</v>
          </cell>
          <cell r="C12" t="str">
            <v>N/A</v>
          </cell>
          <cell r="D12">
            <v>2.2390466329335109E-3</v>
          </cell>
        </row>
        <row r="13">
          <cell r="B13" t="str">
            <v>N/A</v>
          </cell>
          <cell r="C13" t="str">
            <v>N/A</v>
          </cell>
          <cell r="D13">
            <v>2.557474308449588E-3</v>
          </cell>
        </row>
        <row r="14">
          <cell r="B14" t="str">
            <v>N/A</v>
          </cell>
          <cell r="C14" t="str">
            <v>N/A</v>
          </cell>
          <cell r="D14">
            <v>2.7687356396319299E-3</v>
          </cell>
        </row>
        <row r="15">
          <cell r="B15" t="str">
            <v>N/A</v>
          </cell>
          <cell r="C15" t="str">
            <v>N/A</v>
          </cell>
          <cell r="D15">
            <v>1.86829207433691E-3</v>
          </cell>
        </row>
        <row r="16">
          <cell r="B16">
            <v>131.576043651167</v>
          </cell>
          <cell r="C16">
            <v>1.3898448710495241E-4</v>
          </cell>
          <cell r="D16">
            <v>2.3383290792917508E-3</v>
          </cell>
        </row>
        <row r="17">
          <cell r="B17" t="str">
            <v>N/A</v>
          </cell>
          <cell r="C17" t="str">
            <v>N/A</v>
          </cell>
          <cell r="D17">
            <v>3.148201818348084E-3</v>
          </cell>
        </row>
        <row r="18">
          <cell r="B18" t="str">
            <v>N/A</v>
          </cell>
          <cell r="C18" t="str">
            <v>N/A</v>
          </cell>
          <cell r="D18">
            <v>4.3882733048579191E-3</v>
          </cell>
        </row>
        <row r="19">
          <cell r="B19" t="str">
            <v>N/A</v>
          </cell>
          <cell r="C19" t="str">
            <v>N/A</v>
          </cell>
          <cell r="D19">
            <v>3.1972332227339492E-3</v>
          </cell>
        </row>
        <row r="20">
          <cell r="B20" t="str">
            <v>N/A</v>
          </cell>
          <cell r="C20" t="str">
            <v>N/A</v>
          </cell>
          <cell r="D20">
            <v>2.0362943389129391E-3</v>
          </cell>
        </row>
        <row r="21">
          <cell r="B21" t="str">
            <v>N/A</v>
          </cell>
          <cell r="C21" t="str">
            <v>N/A</v>
          </cell>
          <cell r="D21">
            <v>2.9186269335577811E-3</v>
          </cell>
        </row>
        <row r="22">
          <cell r="B22" t="str">
            <v>N/A</v>
          </cell>
          <cell r="C22" t="str">
            <v>N/A</v>
          </cell>
          <cell r="D22">
            <v>3.0243765263483868E-3</v>
          </cell>
        </row>
        <row r="23">
          <cell r="B23" t="str">
            <v>N/A</v>
          </cell>
          <cell r="C23" t="str">
            <v>N/A</v>
          </cell>
          <cell r="D23">
            <v>2.6475645476393959E-3</v>
          </cell>
        </row>
        <row r="24">
          <cell r="B24" t="str">
            <v>N/A</v>
          </cell>
          <cell r="C24" t="str">
            <v>N/A</v>
          </cell>
          <cell r="D24">
            <v>2.7961291609177809E-3</v>
          </cell>
        </row>
        <row r="25">
          <cell r="B25" t="str">
            <v>N/A</v>
          </cell>
          <cell r="C25" t="str">
            <v>N/A</v>
          </cell>
          <cell r="D25">
            <v>2.755219289416814E-3</v>
          </cell>
        </row>
        <row r="26">
          <cell r="B26" t="str">
            <v>N/A</v>
          </cell>
          <cell r="C26" t="str">
            <v>N/A</v>
          </cell>
          <cell r="D26">
            <v>1.903483496360146E-3</v>
          </cell>
        </row>
        <row r="27">
          <cell r="B27" t="str">
            <v>N/A</v>
          </cell>
          <cell r="C27" t="str">
            <v>N/A</v>
          </cell>
          <cell r="D27">
            <v>2.9122804537842759E-3</v>
          </cell>
        </row>
        <row r="28">
          <cell r="B28" t="str">
            <v>N/A</v>
          </cell>
          <cell r="C28" t="str">
            <v>N/A</v>
          </cell>
          <cell r="D28">
            <v>1.8301566278634651E-3</v>
          </cell>
        </row>
        <row r="29">
          <cell r="B29" t="str">
            <v>N/A</v>
          </cell>
          <cell r="C29" t="str">
            <v>N/A</v>
          </cell>
          <cell r="D29">
            <v>2.5606038909298432E-3</v>
          </cell>
        </row>
        <row r="30">
          <cell r="B30" t="str">
            <v>N/A</v>
          </cell>
          <cell r="C30" t="str">
            <v>N/A</v>
          </cell>
          <cell r="D30">
            <v>2.8223152518424971E-3</v>
          </cell>
        </row>
        <row r="31">
          <cell r="B31" t="str">
            <v>N/A</v>
          </cell>
          <cell r="C31" t="str">
            <v>N/A</v>
          </cell>
          <cell r="D31">
            <v>2.940534073801947E-3</v>
          </cell>
        </row>
        <row r="32">
          <cell r="B32" t="str">
            <v>N/A</v>
          </cell>
          <cell r="C32" t="str">
            <v>N/A</v>
          </cell>
          <cell r="D32">
            <v>2.1624658530832201E-3</v>
          </cell>
        </row>
        <row r="33">
          <cell r="B33" t="str">
            <v>N/A</v>
          </cell>
          <cell r="C33" t="str">
            <v>N/A</v>
          </cell>
          <cell r="D33">
            <v>1.9997226543935578E-3</v>
          </cell>
        </row>
        <row r="34">
          <cell r="B34" t="str">
            <v>N/A</v>
          </cell>
          <cell r="C34" t="str">
            <v>N/A</v>
          </cell>
          <cell r="D34">
            <v>2.3157081869163601E-3</v>
          </cell>
        </row>
        <row r="35">
          <cell r="B35" t="str">
            <v>N/A</v>
          </cell>
          <cell r="C35" t="str">
            <v>N/A</v>
          </cell>
          <cell r="D35">
            <v>2.599951913346442E-3</v>
          </cell>
        </row>
        <row r="36">
          <cell r="B36" t="str">
            <v>N/A</v>
          </cell>
          <cell r="C36" t="str">
            <v>N/A</v>
          </cell>
          <cell r="D36">
            <v>2.9221349902835729E-3</v>
          </cell>
        </row>
        <row r="37">
          <cell r="B37" t="str">
            <v>N/A</v>
          </cell>
          <cell r="C37" t="str">
            <v>N/A</v>
          </cell>
          <cell r="D37">
            <v>3.946829453188209E-3</v>
          </cell>
        </row>
        <row r="38">
          <cell r="B38" t="str">
            <v>N/A</v>
          </cell>
          <cell r="C38" t="str">
            <v>N/A</v>
          </cell>
          <cell r="D38">
            <v>3.0767943599934221E-3</v>
          </cell>
        </row>
        <row r="39">
          <cell r="B39" t="str">
            <v>N/A</v>
          </cell>
          <cell r="C39" t="str">
            <v>N/A</v>
          </cell>
          <cell r="D39">
            <v>3.1039658681179948E-3</v>
          </cell>
        </row>
        <row r="40">
          <cell r="B40" t="str">
            <v>N/A</v>
          </cell>
          <cell r="C40" t="str">
            <v>N/A</v>
          </cell>
          <cell r="D40">
            <v>1.6692700464710759E-3</v>
          </cell>
        </row>
        <row r="41">
          <cell r="B41" t="str">
            <v>N/A</v>
          </cell>
          <cell r="C41" t="str">
            <v>N/A</v>
          </cell>
          <cell r="D41">
            <v>2.796543817446112E-3</v>
          </cell>
        </row>
        <row r="42">
          <cell r="B42" t="str">
            <v>N/A</v>
          </cell>
          <cell r="C42" t="str">
            <v>N/A</v>
          </cell>
          <cell r="D42">
            <v>3.4289362521724241E-3</v>
          </cell>
        </row>
        <row r="43">
          <cell r="B43" t="str">
            <v>N/A</v>
          </cell>
          <cell r="C43" t="str">
            <v>N/A</v>
          </cell>
          <cell r="D43">
            <v>1.8388912486339811E-3</v>
          </cell>
        </row>
        <row r="44">
          <cell r="B44" t="str">
            <v>N/A</v>
          </cell>
          <cell r="C44" t="str">
            <v>N/A</v>
          </cell>
          <cell r="D44">
            <v>7.6311944437584117E-4</v>
          </cell>
        </row>
        <row r="45">
          <cell r="B45" t="str">
            <v>N/A</v>
          </cell>
          <cell r="C45" t="str">
            <v>N/A</v>
          </cell>
          <cell r="D45">
            <v>1.836046768312404E-3</v>
          </cell>
        </row>
        <row r="46">
          <cell r="B46" t="str">
            <v>N/A</v>
          </cell>
          <cell r="C46" t="str">
            <v>N/A</v>
          </cell>
          <cell r="D46">
            <v>2.6786707614101452E-3</v>
          </cell>
        </row>
        <row r="47">
          <cell r="B47" t="str">
            <v>N/A</v>
          </cell>
          <cell r="C47" t="str">
            <v>N/A</v>
          </cell>
          <cell r="D47">
            <v>2.9159714602732629E-3</v>
          </cell>
        </row>
        <row r="48">
          <cell r="B48" t="str">
            <v>N/A</v>
          </cell>
          <cell r="C48" t="str">
            <v>N/A</v>
          </cell>
          <cell r="D48">
            <v>2.378122189080057E-3</v>
          </cell>
        </row>
        <row r="49">
          <cell r="B49" t="str">
            <v>N/A</v>
          </cell>
          <cell r="C49" t="str">
            <v>N/A</v>
          </cell>
          <cell r="D49">
            <v>3.4150270329647661E-3</v>
          </cell>
        </row>
      </sheetData>
      <sheetData sheetId="97">
        <row r="2">
          <cell r="B2">
            <v>122.54880622122199</v>
          </cell>
          <cell r="C2">
            <v>8.7006249952038044E-5</v>
          </cell>
          <cell r="D2">
            <v>1.780829878834041E-3</v>
          </cell>
        </row>
        <row r="3">
          <cell r="B3">
            <v>107.985571807917</v>
          </cell>
          <cell r="C3">
            <v>1.009792290686266E-4</v>
          </cell>
          <cell r="D3">
            <v>2.9829294274892519E-3</v>
          </cell>
        </row>
        <row r="4">
          <cell r="B4">
            <v>147.14442429208299</v>
          </cell>
          <cell r="C4">
            <v>1.2926665460329391E-4</v>
          </cell>
          <cell r="D4">
            <v>2.2485219880252721E-3</v>
          </cell>
        </row>
        <row r="5">
          <cell r="B5">
            <v>119.028673317722</v>
          </cell>
          <cell r="C5">
            <v>9.6961587913456276E-5</v>
          </cell>
          <cell r="D5">
            <v>1.7021463030625281E-3</v>
          </cell>
        </row>
        <row r="6">
          <cell r="B6">
            <v>131.076097559056</v>
          </cell>
          <cell r="C6">
            <v>9.5565038769379211E-5</v>
          </cell>
          <cell r="D6">
            <v>2.9315979269695681E-3</v>
          </cell>
        </row>
        <row r="7">
          <cell r="B7">
            <v>78.868947817944402</v>
          </cell>
          <cell r="C7">
            <v>9.4655011371169883E-5</v>
          </cell>
          <cell r="D7">
            <v>2.6299028277092708E-3</v>
          </cell>
        </row>
        <row r="8">
          <cell r="B8">
            <v>83.383254323888906</v>
          </cell>
          <cell r="C8">
            <v>1.295591346796904E-4</v>
          </cell>
          <cell r="D8">
            <v>1.774750830688708E-3</v>
          </cell>
        </row>
        <row r="9">
          <cell r="B9">
            <v>130.573447830389</v>
          </cell>
          <cell r="C9">
            <v>1.062408697561562E-4</v>
          </cell>
          <cell r="D9">
            <v>2.3083638165242531E-3</v>
          </cell>
        </row>
        <row r="10">
          <cell r="B10">
            <v>116.017715080861</v>
          </cell>
          <cell r="C10">
            <v>1.109837886497096E-4</v>
          </cell>
          <cell r="D10">
            <v>2.049249284613175E-3</v>
          </cell>
        </row>
        <row r="11">
          <cell r="B11">
            <v>129.56871461763899</v>
          </cell>
          <cell r="C11">
            <v>1.118896853664108E-4</v>
          </cell>
          <cell r="D11">
            <v>2.381053185020925E-3</v>
          </cell>
        </row>
        <row r="12">
          <cell r="B12">
            <v>111.505016186611</v>
          </cell>
          <cell r="C12">
            <v>1.2711202304699441E-4</v>
          </cell>
          <cell r="D12">
            <v>1.7836610745508761E-3</v>
          </cell>
        </row>
        <row r="13">
          <cell r="B13">
            <v>98.950541995027805</v>
          </cell>
          <cell r="C13">
            <v>1.145231081917041E-4</v>
          </cell>
          <cell r="D13">
            <v>2.705868413178358E-3</v>
          </cell>
        </row>
        <row r="14">
          <cell r="B14">
            <v>141.622506444278</v>
          </cell>
          <cell r="C14">
            <v>8.1573799299133215E-5</v>
          </cell>
          <cell r="D14">
            <v>1.734187038186E-3</v>
          </cell>
        </row>
        <row r="15">
          <cell r="B15">
            <v>138.11156173158301</v>
          </cell>
          <cell r="C15">
            <v>1.02495819510998E-4</v>
          </cell>
          <cell r="D15">
            <v>2.2126389452540481E-3</v>
          </cell>
        </row>
        <row r="16">
          <cell r="B16">
            <v>126.05657786308301</v>
          </cell>
          <cell r="C16">
            <v>1.13854650549714E-4</v>
          </cell>
          <cell r="D16">
            <v>1.7314176875261749E-3</v>
          </cell>
        </row>
        <row r="17">
          <cell r="B17">
            <v>100.962789265833</v>
          </cell>
          <cell r="C17">
            <v>1.2224668632279391E-4</v>
          </cell>
          <cell r="D17">
            <v>1.636502874364252E-3</v>
          </cell>
        </row>
        <row r="18">
          <cell r="B18">
            <v>128.56502307855601</v>
          </cell>
          <cell r="C18">
            <v>1.4148848591555169E-4</v>
          </cell>
          <cell r="D18">
            <v>1.8328502860141119E-3</v>
          </cell>
        </row>
        <row r="19">
          <cell r="B19">
            <v>112.51019244061099</v>
          </cell>
          <cell r="C19">
            <v>8.7680071802591922E-5</v>
          </cell>
          <cell r="D19">
            <v>3.001708617284664E-3</v>
          </cell>
        </row>
        <row r="20">
          <cell r="B20">
            <v>84.889666797416695</v>
          </cell>
          <cell r="C20">
            <v>9.6944057202469851E-5</v>
          </cell>
          <cell r="D20">
            <v>2.1212430622633738E-3</v>
          </cell>
        </row>
        <row r="21">
          <cell r="B21">
            <v>91.926478066972194</v>
          </cell>
          <cell r="C21">
            <v>1.1615985488691911E-4</v>
          </cell>
          <cell r="D21">
            <v>2.5425539565417129E-3</v>
          </cell>
        </row>
        <row r="22">
          <cell r="B22">
            <v>126.56017929950001</v>
          </cell>
          <cell r="C22">
            <v>1.101502057911735E-4</v>
          </cell>
          <cell r="D22">
            <v>2.3234180040852962E-3</v>
          </cell>
        </row>
        <row r="23">
          <cell r="B23">
            <v>121.038163989472</v>
          </cell>
          <cell r="C23">
            <v>1.0240495752952821E-4</v>
          </cell>
          <cell r="D23">
            <v>2.717698801685129E-3</v>
          </cell>
        </row>
        <row r="24">
          <cell r="B24">
            <v>142.124597759111</v>
          </cell>
          <cell r="C24">
            <v>1.03388468773635E-4</v>
          </cell>
          <cell r="D24">
            <v>8.2393616741355044E-5</v>
          </cell>
        </row>
        <row r="25">
          <cell r="B25">
            <v>123.04918279433301</v>
          </cell>
          <cell r="C25">
            <v>1.125488709666947E-4</v>
          </cell>
          <cell r="D25">
            <v>2.221089690630341E-3</v>
          </cell>
        </row>
        <row r="26">
          <cell r="B26">
            <v>107.985571807917</v>
          </cell>
          <cell r="C26">
            <v>8.4617347250666772E-5</v>
          </cell>
          <cell r="D26">
            <v>2.346877975540724E-3</v>
          </cell>
        </row>
        <row r="27">
          <cell r="B27">
            <v>120.535053563167</v>
          </cell>
          <cell r="C27">
            <v>1.1278562862487621E-4</v>
          </cell>
          <cell r="D27">
            <v>1.885207711614293E-3</v>
          </cell>
        </row>
        <row r="28">
          <cell r="B28">
            <v>82.379609833527795</v>
          </cell>
          <cell r="C28">
            <v>1.108378138720669E-4</v>
          </cell>
          <cell r="D28">
            <v>2.461824654650115E-3</v>
          </cell>
        </row>
        <row r="29">
          <cell r="B29">
            <v>124.049354310528</v>
          </cell>
          <cell r="C29">
            <v>1.032720925308099E-4</v>
          </cell>
          <cell r="D29">
            <v>1.845978214647632E-3</v>
          </cell>
        </row>
        <row r="30">
          <cell r="B30">
            <v>91.426179437333303</v>
          </cell>
          <cell r="C30">
            <v>9.0417213143951868E-5</v>
          </cell>
          <cell r="D30">
            <v>2.9005095887906559E-3</v>
          </cell>
        </row>
        <row r="31">
          <cell r="B31">
            <v>115.516185812722</v>
          </cell>
          <cell r="C31">
            <v>1.045959855098576E-4</v>
          </cell>
          <cell r="D31">
            <v>1.8390315960064259E-3</v>
          </cell>
        </row>
        <row r="32">
          <cell r="B32">
            <v>65.296335305750006</v>
          </cell>
          <cell r="C32">
            <v>1.1032188341158021E-4</v>
          </cell>
          <cell r="D32">
            <v>2.1313782205773829E-3</v>
          </cell>
        </row>
        <row r="33">
          <cell r="B33">
            <v>95.935211248305507</v>
          </cell>
          <cell r="C33">
            <v>9.1573272827221209E-5</v>
          </cell>
          <cell r="D33">
            <v>2.8498797018788029E-3</v>
          </cell>
        </row>
        <row r="34">
          <cell r="B34">
            <v>112.009426499889</v>
          </cell>
          <cell r="C34">
            <v>1.0186111938187221E-4</v>
          </cell>
          <cell r="D34">
            <v>1.964210768754162E-3</v>
          </cell>
        </row>
        <row r="35">
          <cell r="B35">
            <v>136.10026849938899</v>
          </cell>
          <cell r="C35">
            <v>1.158816436460699E-4</v>
          </cell>
          <cell r="D35">
            <v>1.8495291591365921E-3</v>
          </cell>
        </row>
        <row r="36">
          <cell r="B36">
            <v>123.549338111</v>
          </cell>
          <cell r="C36">
            <v>1.2247457483026899E-4</v>
          </cell>
          <cell r="D36">
            <v>2.1238857704326711E-3</v>
          </cell>
        </row>
        <row r="37">
          <cell r="B37">
            <v>128.06340481891701</v>
          </cell>
          <cell r="C37">
            <v>9.3024259726728591E-5</v>
          </cell>
          <cell r="D37">
            <v>1.626103977744907E-3</v>
          </cell>
        </row>
        <row r="38">
          <cell r="B38">
            <v>123.04918279433301</v>
          </cell>
          <cell r="C38">
            <v>1.161704268683783E-4</v>
          </cell>
          <cell r="D38">
            <v>2.2042644474506079E-3</v>
          </cell>
        </row>
        <row r="39">
          <cell r="B39">
            <v>116.519152613222</v>
          </cell>
          <cell r="C39">
            <v>8.7086098341923878E-5</v>
          </cell>
          <cell r="D39">
            <v>1.989747946813379E-3</v>
          </cell>
        </row>
        <row r="40">
          <cell r="B40">
            <v>138.612450028528</v>
          </cell>
          <cell r="C40">
            <v>1.015050873274978E-4</v>
          </cell>
          <cell r="D40">
            <v>2.0185067875654081E-3</v>
          </cell>
        </row>
        <row r="41">
          <cell r="B41">
            <v>121.038163989472</v>
          </cell>
          <cell r="C41">
            <v>9.7944001312796466E-5</v>
          </cell>
          <cell r="D41">
            <v>1.9089413428042649E-3</v>
          </cell>
        </row>
        <row r="42">
          <cell r="B42">
            <v>106.981743478</v>
          </cell>
          <cell r="C42">
            <v>3.0140521515538761E-5</v>
          </cell>
          <cell r="D42">
            <v>9.3815092973239286E-4</v>
          </cell>
        </row>
        <row r="43">
          <cell r="B43">
            <v>112.51019244061099</v>
          </cell>
          <cell r="C43">
            <v>1.162735270032203E-4</v>
          </cell>
          <cell r="D43">
            <v>1.9360551007431149E-3</v>
          </cell>
        </row>
        <row r="44">
          <cell r="B44" t="str">
            <v>N/A</v>
          </cell>
          <cell r="C44" t="str">
            <v>N/A</v>
          </cell>
          <cell r="D44">
            <v>8.9011704764161846E-4</v>
          </cell>
        </row>
        <row r="45">
          <cell r="B45">
            <v>60.274442279250003</v>
          </cell>
          <cell r="C45">
            <v>1.0939363476232951E-4</v>
          </cell>
          <cell r="D45">
            <v>3.3486133600196602E-3</v>
          </cell>
        </row>
        <row r="46">
          <cell r="B46">
            <v>85.893934183805598</v>
          </cell>
          <cell r="C46">
            <v>1.092401751482357E-4</v>
          </cell>
          <cell r="D46">
            <v>2.1660063135092058E-3</v>
          </cell>
        </row>
        <row r="47">
          <cell r="B47">
            <v>131.57907347794401</v>
          </cell>
          <cell r="C47">
            <v>1.2149811314241959E-4</v>
          </cell>
          <cell r="D47">
            <v>2.2965129674634992E-3</v>
          </cell>
        </row>
        <row r="48">
          <cell r="B48">
            <v>96.939463933638905</v>
          </cell>
          <cell r="C48">
            <v>1.0589614943377771E-4</v>
          </cell>
          <cell r="D48">
            <v>2.164362620668468E-3</v>
          </cell>
        </row>
        <row r="49">
          <cell r="B49">
            <v>134.59990231441699</v>
          </cell>
          <cell r="C49">
            <v>1.059230666586141E-4</v>
          </cell>
          <cell r="D49">
            <v>1.751657454038717E-3</v>
          </cell>
        </row>
      </sheetData>
      <sheetData sheetId="98">
        <row r="2">
          <cell r="B2">
            <v>99.958805529555505</v>
          </cell>
          <cell r="C2">
            <v>7.9138574610059485E-5</v>
          </cell>
          <cell r="D2">
            <v>1.631412454159413E-3</v>
          </cell>
        </row>
        <row r="3">
          <cell r="B3">
            <v>64.292584649666694</v>
          </cell>
          <cell r="C3">
            <v>1.214122987200969E-4</v>
          </cell>
          <cell r="D3">
            <v>3.1720375762642138E-3</v>
          </cell>
        </row>
        <row r="4">
          <cell r="B4">
            <v>65.2979164778056</v>
          </cell>
          <cell r="C4">
            <v>9.8889143142705E-5</v>
          </cell>
          <cell r="D4">
            <v>2.8768767072823299E-3</v>
          </cell>
        </row>
        <row r="5">
          <cell r="B5">
            <v>98.449572130694406</v>
          </cell>
          <cell r="C5">
            <v>1.0006745240762079E-4</v>
          </cell>
          <cell r="D5">
            <v>2.7459800589575609E-3</v>
          </cell>
        </row>
        <row r="6">
          <cell r="B6">
            <v>88.912781153333299</v>
          </cell>
          <cell r="C6">
            <v>1.0778082813606619E-4</v>
          </cell>
          <cell r="D6">
            <v>2.5723234073306662E-3</v>
          </cell>
        </row>
        <row r="7">
          <cell r="B7">
            <v>64.292584649666694</v>
          </cell>
          <cell r="C7">
            <v>1.1731137340785411E-4</v>
          </cell>
          <cell r="D7">
            <v>1.9282324156536211E-3</v>
          </cell>
        </row>
        <row r="8">
          <cell r="B8">
            <v>63.286743948972202</v>
          </cell>
          <cell r="C8">
            <v>1.3680620731609951E-4</v>
          </cell>
          <cell r="D8">
            <v>2.348311158211176E-3</v>
          </cell>
        </row>
        <row r="9">
          <cell r="B9">
            <v>60.275907558444402</v>
          </cell>
          <cell r="C9">
            <v>1.233861324476931E-4</v>
          </cell>
          <cell r="D9">
            <v>2.6498952070372079E-3</v>
          </cell>
        </row>
        <row r="10">
          <cell r="B10">
            <v>99.456311440583306</v>
          </cell>
          <cell r="C10">
            <v>9.6755142412612103E-5</v>
          </cell>
          <cell r="D10">
            <v>2.4428523267235459E-3</v>
          </cell>
        </row>
        <row r="11">
          <cell r="B11">
            <v>48.723667607527801</v>
          </cell>
          <cell r="C11">
            <v>1.046315404084655E-4</v>
          </cell>
          <cell r="D11">
            <v>3.2163415330197522E-3</v>
          </cell>
        </row>
        <row r="12">
          <cell r="B12">
            <v>58.271915618666704</v>
          </cell>
          <cell r="C12">
            <v>1.252546563333736E-4</v>
          </cell>
          <cell r="D12">
            <v>2.577234350317936E-3</v>
          </cell>
        </row>
        <row r="13">
          <cell r="B13">
            <v>79.875378095277796</v>
          </cell>
          <cell r="C13">
            <v>8.853375695175555E-5</v>
          </cell>
          <cell r="D13">
            <v>2.0943080255314728E-3</v>
          </cell>
        </row>
        <row r="14">
          <cell r="B14">
            <v>60.275907558444402</v>
          </cell>
          <cell r="C14">
            <v>1.1420875428233461E-4</v>
          </cell>
          <cell r="D14">
            <v>2.6951080129595101E-3</v>
          </cell>
        </row>
        <row r="15">
          <cell r="B15">
            <v>163.713939480139</v>
          </cell>
          <cell r="C15">
            <v>7.0080613198322678E-5</v>
          </cell>
          <cell r="D15">
            <v>3.254849680208637E-3</v>
          </cell>
        </row>
        <row r="16">
          <cell r="B16">
            <v>62.282616056305599</v>
          </cell>
          <cell r="C16">
            <v>9.3431025527494134E-5</v>
          </cell>
          <cell r="D16">
            <v>3.5947648753500948E-3</v>
          </cell>
        </row>
        <row r="17">
          <cell r="B17">
            <v>69.826679079944398</v>
          </cell>
          <cell r="C17">
            <v>1.100978277652871E-4</v>
          </cell>
          <cell r="D17">
            <v>3.803808112170503E-3</v>
          </cell>
        </row>
        <row r="18">
          <cell r="B18">
            <v>59.273442074111102</v>
          </cell>
          <cell r="C18">
            <v>1.2800578100102209E-4</v>
          </cell>
          <cell r="D18">
            <v>2.9141878411215352E-3</v>
          </cell>
        </row>
        <row r="19">
          <cell r="B19">
            <v>90.923909887694407</v>
          </cell>
          <cell r="C19">
            <v>1.4353149466146339E-4</v>
          </cell>
          <cell r="D19">
            <v>3.085907314782877E-3</v>
          </cell>
        </row>
        <row r="20">
          <cell r="B20">
            <v>56.262147424027802</v>
          </cell>
          <cell r="C20">
            <v>1.2216267185127919E-4</v>
          </cell>
          <cell r="D20">
            <v>3.0311824743459079E-3</v>
          </cell>
        </row>
        <row r="21">
          <cell r="B21">
            <v>63.789381290055601</v>
          </cell>
          <cell r="C21">
            <v>1.15720720305457E-4</v>
          </cell>
          <cell r="D21">
            <v>3.2236990029545572E-3</v>
          </cell>
        </row>
        <row r="22">
          <cell r="B22">
            <v>77.359010702416697</v>
          </cell>
          <cell r="C22">
            <v>8.2418636676122856E-5</v>
          </cell>
          <cell r="D22">
            <v>2.093237807703143E-3</v>
          </cell>
        </row>
        <row r="23">
          <cell r="B23">
            <v>56.766066598138899</v>
          </cell>
          <cell r="C23">
            <v>1.013157653707204E-4</v>
          </cell>
          <cell r="D23">
            <v>2.744569311861875E-3</v>
          </cell>
        </row>
        <row r="24">
          <cell r="B24">
            <v>53.2436212636389</v>
          </cell>
          <cell r="C24">
            <v>1.047145741036252E-4</v>
          </cell>
          <cell r="D24">
            <v>4.9690759314483949E-3</v>
          </cell>
        </row>
        <row r="25">
          <cell r="B25">
            <v>59.774737717833297</v>
          </cell>
          <cell r="C25">
            <v>1.256565381949615E-4</v>
          </cell>
          <cell r="D25">
            <v>3.5351925725268549E-3</v>
          </cell>
        </row>
        <row r="26">
          <cell r="B26">
            <v>60.777581610277799</v>
          </cell>
          <cell r="C26">
            <v>7.6379093415390341E-5</v>
          </cell>
          <cell r="D26">
            <v>2.6807108531625842E-3</v>
          </cell>
        </row>
        <row r="27">
          <cell r="B27">
            <v>64.292584649666694</v>
          </cell>
          <cell r="C27">
            <v>8.9551811210402519E-5</v>
          </cell>
          <cell r="D27">
            <v>3.653362653503636E-3</v>
          </cell>
        </row>
        <row r="28">
          <cell r="B28">
            <v>48.222985623916699</v>
          </cell>
          <cell r="C28">
            <v>1.330411608824867E-4</v>
          </cell>
          <cell r="D28">
            <v>3.8735259283876619E-3</v>
          </cell>
        </row>
        <row r="29">
          <cell r="B29">
            <v>72.332129558111106</v>
          </cell>
          <cell r="C29">
            <v>1.0021578188166581E-4</v>
          </cell>
          <cell r="D29">
            <v>2.8805678055784049E-3</v>
          </cell>
        </row>
        <row r="30">
          <cell r="B30">
            <v>62.784922554305602</v>
          </cell>
          <cell r="C30">
            <v>9.9343954880048405E-5</v>
          </cell>
          <cell r="D30">
            <v>2.2653008960637441E-3</v>
          </cell>
        </row>
        <row r="31">
          <cell r="B31">
            <v>68.821692414416702</v>
          </cell>
          <cell r="C31">
            <v>8.166556633893236E-5</v>
          </cell>
          <cell r="D31">
            <v>2.6780385366196049E-3</v>
          </cell>
        </row>
        <row r="32">
          <cell r="B32">
            <v>52.740702176638898</v>
          </cell>
          <cell r="C32">
            <v>1.299550666922369E-4</v>
          </cell>
          <cell r="D32">
            <v>2.9394403866667609E-3</v>
          </cell>
        </row>
        <row r="33">
          <cell r="B33">
            <v>63.789381290055601</v>
          </cell>
          <cell r="C33">
            <v>9.7936501088172873E-5</v>
          </cell>
          <cell r="D33">
            <v>2.7814655477378489E-3</v>
          </cell>
        </row>
        <row r="34">
          <cell r="B34">
            <v>72.834217532611106</v>
          </cell>
          <cell r="C34">
            <v>1.217136729170003E-4</v>
          </cell>
          <cell r="D34">
            <v>2.666519442677887E-3</v>
          </cell>
        </row>
        <row r="35">
          <cell r="B35">
            <v>77.862761918111104</v>
          </cell>
          <cell r="C35">
            <v>7.7696801117595136E-5</v>
          </cell>
          <cell r="D35">
            <v>2.5992457613194919E-3</v>
          </cell>
        </row>
        <row r="36">
          <cell r="B36">
            <v>83.385282895916703</v>
          </cell>
          <cell r="C36">
            <v>1.107408699253462E-4</v>
          </cell>
          <cell r="D36">
            <v>2.806241970931142E-3</v>
          </cell>
        </row>
        <row r="37">
          <cell r="B37">
            <v>65.801676280638901</v>
          </cell>
          <cell r="C37">
            <v>1.36779909317274E-4</v>
          </cell>
          <cell r="D37">
            <v>2.9513428314205271E-3</v>
          </cell>
        </row>
        <row r="38">
          <cell r="B38">
            <v>52.237899218166703</v>
          </cell>
          <cell r="C38">
            <v>1.392594697651044E-4</v>
          </cell>
          <cell r="D38">
            <v>3.8155087986060242E-3</v>
          </cell>
        </row>
        <row r="39">
          <cell r="B39">
            <v>67.813697849777796</v>
          </cell>
          <cell r="C39">
            <v>1.211239305233595E-4</v>
          </cell>
          <cell r="D39">
            <v>3.2543042438610988E-3</v>
          </cell>
        </row>
        <row r="40">
          <cell r="B40">
            <v>72.332129558111106</v>
          </cell>
          <cell r="C40">
            <v>1.14667825232141E-4</v>
          </cell>
          <cell r="D40">
            <v>2.3846558979079349E-3</v>
          </cell>
        </row>
        <row r="41">
          <cell r="B41">
            <v>63.286743948972202</v>
          </cell>
          <cell r="C41">
            <v>1.2481644176702179E-4</v>
          </cell>
          <cell r="D41">
            <v>2.9559320390643942E-3</v>
          </cell>
        </row>
        <row r="42">
          <cell r="B42">
            <v>91.428346932444398</v>
          </cell>
          <cell r="C42">
            <v>1.1016067126682211E-4</v>
          </cell>
          <cell r="D42">
            <v>2.3960203700492842E-3</v>
          </cell>
        </row>
        <row r="43">
          <cell r="B43">
            <v>66.808867708805593</v>
          </cell>
          <cell r="C43">
            <v>1.3938036357669589E-4</v>
          </cell>
          <cell r="D43">
            <v>2.583463077922283E-3</v>
          </cell>
        </row>
        <row r="44">
          <cell r="B44" t="str">
            <v>N/A</v>
          </cell>
          <cell r="C44" t="str">
            <v>N/A</v>
          </cell>
          <cell r="D44">
            <v>7.9344428178260552E-4</v>
          </cell>
        </row>
        <row r="45">
          <cell r="B45">
            <v>77.359010702416697</v>
          </cell>
          <cell r="C45">
            <v>1.0548764452194751E-4</v>
          </cell>
          <cell r="D45">
            <v>2.112964073136069E-3</v>
          </cell>
        </row>
        <row r="46">
          <cell r="B46">
            <v>70.827937461250002</v>
          </cell>
          <cell r="C46">
            <v>1.134719294150639E-4</v>
          </cell>
          <cell r="D46">
            <v>2.3353140820318919E-3</v>
          </cell>
        </row>
        <row r="47">
          <cell r="B47">
            <v>51.233456131277798</v>
          </cell>
          <cell r="C47">
            <v>1.089843743531254E-4</v>
          </cell>
          <cell r="D47">
            <v>3.0659936264560328E-3</v>
          </cell>
        </row>
        <row r="48">
          <cell r="B48">
            <v>46.220400279333298</v>
          </cell>
          <cell r="C48">
            <v>1.2244228174009271E-4</v>
          </cell>
          <cell r="D48">
            <v>4.4485851386272587E-3</v>
          </cell>
        </row>
        <row r="49">
          <cell r="B49">
            <v>71.328812270222201</v>
          </cell>
          <cell r="C49">
            <v>1.003954285180841E-4</v>
          </cell>
          <cell r="D49">
            <v>2.5871237193076041E-3</v>
          </cell>
        </row>
      </sheetData>
      <sheetData sheetId="99">
        <row r="2">
          <cell r="B2" t="str">
            <v>N/A</v>
          </cell>
          <cell r="C2" t="str">
            <v>N/A</v>
          </cell>
          <cell r="D2">
            <v>2.8486424792271759E-3</v>
          </cell>
        </row>
        <row r="3">
          <cell r="B3">
            <v>117.026282727778</v>
          </cell>
          <cell r="C3">
            <v>1.1853564925069929E-4</v>
          </cell>
          <cell r="D3">
            <v>1.9817911391557331E-3</v>
          </cell>
        </row>
        <row r="4">
          <cell r="B4" t="str">
            <v>N/A</v>
          </cell>
          <cell r="C4" t="str">
            <v>N/A</v>
          </cell>
          <cell r="D4">
            <v>2.1266845990018188E-3</v>
          </cell>
        </row>
        <row r="5">
          <cell r="B5" t="str">
            <v>N/A</v>
          </cell>
          <cell r="C5" t="str">
            <v>N/A</v>
          </cell>
          <cell r="D5">
            <v>2.2737989944559859E-3</v>
          </cell>
        </row>
        <row r="6">
          <cell r="B6">
            <v>113.51664016769401</v>
          </cell>
          <cell r="C6">
            <v>1.123077037916036E-4</v>
          </cell>
          <cell r="D6">
            <v>2.9443685103672759E-3</v>
          </cell>
        </row>
        <row r="7">
          <cell r="B7">
            <v>160.706648396639</v>
          </cell>
          <cell r="C7">
            <v>1.103703259377424E-4</v>
          </cell>
          <cell r="D7">
            <v>2.3326241498587662E-3</v>
          </cell>
        </row>
        <row r="8">
          <cell r="B8" t="str">
            <v>N/A</v>
          </cell>
          <cell r="C8" t="str">
            <v>N/A</v>
          </cell>
          <cell r="D8">
            <v>1.7194863969429361E-3</v>
          </cell>
        </row>
        <row r="9">
          <cell r="B9" t="str">
            <v>N/A</v>
          </cell>
          <cell r="C9" t="str">
            <v>N/A</v>
          </cell>
          <cell r="D9">
            <v>2.6560536535371981E-3</v>
          </cell>
        </row>
        <row r="10">
          <cell r="B10" t="str">
            <v>N/A</v>
          </cell>
          <cell r="C10" t="str">
            <v>N/A</v>
          </cell>
          <cell r="D10">
            <v>2.9017911109370021E-3</v>
          </cell>
        </row>
        <row r="11">
          <cell r="B11" t="str">
            <v>N/A</v>
          </cell>
          <cell r="C11" t="str">
            <v>N/A</v>
          </cell>
          <cell r="D11">
            <v>3.260232475519063E-3</v>
          </cell>
        </row>
        <row r="12">
          <cell r="B12" t="str">
            <v>N/A</v>
          </cell>
          <cell r="C12" t="str">
            <v>N/A</v>
          </cell>
          <cell r="D12">
            <v>2.6577393005980418E-3</v>
          </cell>
        </row>
        <row r="13">
          <cell r="B13">
            <v>134.10235202550001</v>
          </cell>
          <cell r="C13">
            <v>1.358679492370956E-4</v>
          </cell>
          <cell r="D13">
            <v>2.296919790162544E-3</v>
          </cell>
        </row>
        <row r="14">
          <cell r="B14">
            <v>91.931073506499999</v>
          </cell>
          <cell r="C14">
            <v>1.0754300879853921E-4</v>
          </cell>
          <cell r="D14">
            <v>2.7924304644079312E-3</v>
          </cell>
        </row>
        <row r="15">
          <cell r="B15">
            <v>93.432212093527795</v>
          </cell>
          <cell r="C15">
            <v>8.0055118634671197E-5</v>
          </cell>
          <cell r="D15">
            <v>2.340739388767147E-3</v>
          </cell>
        </row>
        <row r="16">
          <cell r="B16" t="str">
            <v>N/A</v>
          </cell>
          <cell r="C16" t="str">
            <v>N/A</v>
          </cell>
          <cell r="D16">
            <v>3.2012253311138341E-3</v>
          </cell>
        </row>
        <row r="17">
          <cell r="B17" t="str">
            <v>N/A</v>
          </cell>
          <cell r="C17" t="str">
            <v>N/A</v>
          </cell>
          <cell r="D17">
            <v>2.6889724388239711E-3</v>
          </cell>
        </row>
        <row r="18">
          <cell r="B18" t="str">
            <v>N/A</v>
          </cell>
          <cell r="C18" t="str">
            <v>N/A</v>
          </cell>
          <cell r="D18">
            <v>1.7588918334573869E-3</v>
          </cell>
        </row>
        <row r="19">
          <cell r="B19">
            <v>111.510415063972</v>
          </cell>
          <cell r="C19">
            <v>9.1966561061396243E-5</v>
          </cell>
          <cell r="D19">
            <v>3.417905956319999E-3</v>
          </cell>
        </row>
        <row r="20">
          <cell r="B20" t="str">
            <v>N/A</v>
          </cell>
          <cell r="C20" t="str">
            <v>N/A</v>
          </cell>
          <cell r="D20">
            <v>2.4111930057252279E-3</v>
          </cell>
        </row>
        <row r="21">
          <cell r="B21" t="str">
            <v>N/A</v>
          </cell>
          <cell r="C21" t="str">
            <v>N/A</v>
          </cell>
          <cell r="D21">
            <v>2.0842426511868111E-3</v>
          </cell>
        </row>
        <row r="22">
          <cell r="B22" t="str">
            <v>N/A</v>
          </cell>
          <cell r="C22" t="str">
            <v>N/A</v>
          </cell>
          <cell r="D22">
            <v>2.8013506216298879E-3</v>
          </cell>
        </row>
        <row r="23">
          <cell r="B23" t="str">
            <v>N/A</v>
          </cell>
          <cell r="C23" t="str">
            <v>N/A</v>
          </cell>
          <cell r="D23">
            <v>2.004862962442826E-3</v>
          </cell>
        </row>
        <row r="24">
          <cell r="B24" t="str">
            <v>N/A</v>
          </cell>
          <cell r="C24" t="str">
            <v>N/A</v>
          </cell>
          <cell r="D24">
            <v>4.3702436952635709E-3</v>
          </cell>
        </row>
        <row r="25">
          <cell r="B25">
            <v>128.571118471083</v>
          </cell>
          <cell r="C25">
            <v>1.08405990175138E-4</v>
          </cell>
          <cell r="D25">
            <v>1.569403339850016E-3</v>
          </cell>
        </row>
        <row r="26">
          <cell r="B26">
            <v>88.411313367361103</v>
          </cell>
          <cell r="C26">
            <v>1.188805358265714E-4</v>
          </cell>
          <cell r="D26">
            <v>2.5350391891516512E-3</v>
          </cell>
        </row>
        <row r="27">
          <cell r="B27">
            <v>107.488991712778</v>
          </cell>
          <cell r="C27">
            <v>1.029322893552054E-4</v>
          </cell>
          <cell r="D27">
            <v>2.994858610731625E-3</v>
          </cell>
        </row>
        <row r="28">
          <cell r="B28" t="str">
            <v>N/A</v>
          </cell>
          <cell r="C28" t="str">
            <v>N/A</v>
          </cell>
          <cell r="D28">
            <v>2.1032958326307021E-3</v>
          </cell>
        </row>
        <row r="29">
          <cell r="B29">
            <v>119.53620562308301</v>
          </cell>
          <cell r="C29">
            <v>1.163407114209212E-4</v>
          </cell>
          <cell r="D29">
            <v>2.563409178599505E-3</v>
          </cell>
        </row>
        <row r="30">
          <cell r="B30">
            <v>126.062433911056</v>
          </cell>
          <cell r="C30">
            <v>1.236863167775765E-4</v>
          </cell>
          <cell r="D30">
            <v>2.386103768489284E-3</v>
          </cell>
        </row>
        <row r="31">
          <cell r="B31">
            <v>62.786675260638901</v>
          </cell>
          <cell r="C31">
            <v>8.1851072273867066E-5</v>
          </cell>
          <cell r="D31">
            <v>4.5954332343456561E-3</v>
          </cell>
        </row>
        <row r="32">
          <cell r="B32">
            <v>97.446602570666698</v>
          </cell>
          <cell r="C32">
            <v>1.104355197232077E-4</v>
          </cell>
          <cell r="D32">
            <v>3.150845269962765E-3</v>
          </cell>
        </row>
        <row r="33">
          <cell r="B33">
            <v>121.043834566917</v>
          </cell>
          <cell r="C33">
            <v>1.4601159203887881E-4</v>
          </cell>
          <cell r="D33">
            <v>2.2315744461334909E-3</v>
          </cell>
        </row>
        <row r="34">
          <cell r="B34">
            <v>152.17469305880601</v>
          </cell>
          <cell r="C34">
            <v>1.086168638965265E-4</v>
          </cell>
          <cell r="D34">
            <v>2.5775858089863409E-3</v>
          </cell>
        </row>
        <row r="35">
          <cell r="B35" t="str">
            <v>N/A</v>
          </cell>
          <cell r="C35" t="str">
            <v>N/A</v>
          </cell>
          <cell r="D35">
            <v>1.6634546957912839E-3</v>
          </cell>
        </row>
        <row r="36">
          <cell r="B36">
            <v>125.061014973556</v>
          </cell>
          <cell r="C36">
            <v>1.186752635473817E-4</v>
          </cell>
          <cell r="D36">
            <v>2.273626461509695E-3</v>
          </cell>
        </row>
        <row r="37">
          <cell r="B37">
            <v>65.299811955888899</v>
          </cell>
          <cell r="C37">
            <v>9.8813301687835416E-5</v>
          </cell>
          <cell r="D37">
            <v>2.5873070973899321E-3</v>
          </cell>
        </row>
        <row r="38">
          <cell r="B38" t="str">
            <v>N/A</v>
          </cell>
          <cell r="C38" t="str">
            <v>N/A</v>
          </cell>
          <cell r="D38">
            <v>2.4937959140193802E-3</v>
          </cell>
        </row>
        <row r="39">
          <cell r="B39">
            <v>116.02318822513899</v>
          </cell>
          <cell r="C39">
            <v>1.20224153966376E-4</v>
          </cell>
          <cell r="D39">
            <v>2.3065670943646119E-3</v>
          </cell>
        </row>
        <row r="40">
          <cell r="B40">
            <v>87.407327746722203</v>
          </cell>
          <cell r="C40">
            <v>1.2493985538094291E-4</v>
          </cell>
          <cell r="D40">
            <v>2.529081510087829E-3</v>
          </cell>
        </row>
        <row r="41">
          <cell r="B41">
            <v>121.546975863139</v>
          </cell>
          <cell r="C41">
            <v>1.0322287214021609E-4</v>
          </cell>
          <cell r="D41">
            <v>2.1278312186651768E-3</v>
          </cell>
        </row>
        <row r="42">
          <cell r="B42" t="str">
            <v>N/A</v>
          </cell>
          <cell r="C42" t="str">
            <v>N/A</v>
          </cell>
          <cell r="D42">
            <v>2.7430673743148431E-3</v>
          </cell>
        </row>
        <row r="43">
          <cell r="B43" t="str">
            <v>N/A</v>
          </cell>
          <cell r="C43" t="str">
            <v>N/A</v>
          </cell>
          <cell r="D43">
            <v>2.4672548019053181E-3</v>
          </cell>
        </row>
        <row r="44">
          <cell r="B44" t="str">
            <v>N/A</v>
          </cell>
          <cell r="C44" t="str">
            <v>N/A</v>
          </cell>
          <cell r="D44">
            <v>1.1282397228612941E-3</v>
          </cell>
        </row>
        <row r="45">
          <cell r="B45" t="str">
            <v>N/A</v>
          </cell>
          <cell r="C45" t="str">
            <v>N/A</v>
          </cell>
          <cell r="D45">
            <v>2.8553030144946191E-3</v>
          </cell>
        </row>
        <row r="46">
          <cell r="B46" t="str">
            <v>N/A</v>
          </cell>
          <cell r="C46" t="str">
            <v>N/A</v>
          </cell>
          <cell r="D46">
            <v>2.7485922326972792E-3</v>
          </cell>
        </row>
        <row r="47">
          <cell r="B47" t="str">
            <v>N/A</v>
          </cell>
          <cell r="C47" t="str">
            <v>N/A</v>
          </cell>
          <cell r="D47">
            <v>2.6896168345764242E-3</v>
          </cell>
        </row>
        <row r="48">
          <cell r="B48">
            <v>89.922908591972202</v>
          </cell>
          <cell r="C48">
            <v>9.9808743928838647E-5</v>
          </cell>
          <cell r="D48">
            <v>3.620417206536324E-3</v>
          </cell>
        </row>
        <row r="49">
          <cell r="B49" t="str">
            <v>N/A</v>
          </cell>
          <cell r="C49" t="str">
            <v>N/A</v>
          </cell>
          <cell r="D49">
            <v>2.4445830736969602E-3</v>
          </cell>
        </row>
      </sheetData>
      <sheetData sheetId="100">
        <row r="2">
          <cell r="B2" t="str">
            <v>N/A</v>
          </cell>
          <cell r="C2" t="str">
            <v>N/A</v>
          </cell>
          <cell r="D2">
            <v>1.791455312905486E-3</v>
          </cell>
        </row>
        <row r="3">
          <cell r="B3" t="str">
            <v>N/A</v>
          </cell>
          <cell r="C3" t="str">
            <v>N/A</v>
          </cell>
          <cell r="D3">
            <v>1.7213594270522061E-3</v>
          </cell>
        </row>
        <row r="4">
          <cell r="B4" t="str">
            <v>N/A</v>
          </cell>
          <cell r="C4" t="str">
            <v>N/A</v>
          </cell>
          <cell r="D4">
            <v>2.144834188824718E-3</v>
          </cell>
        </row>
        <row r="5">
          <cell r="B5" t="str">
            <v>N/A</v>
          </cell>
          <cell r="C5" t="str">
            <v>N/A</v>
          </cell>
          <cell r="D5">
            <v>1.335190036291024E-3</v>
          </cell>
        </row>
        <row r="6">
          <cell r="B6" t="str">
            <v>N/A</v>
          </cell>
          <cell r="C6" t="str">
            <v>N/A</v>
          </cell>
          <cell r="D6">
            <v>1.7008852695742211E-3</v>
          </cell>
        </row>
        <row r="7">
          <cell r="B7" t="str">
            <v>N/A</v>
          </cell>
          <cell r="C7" t="str">
            <v>N/A</v>
          </cell>
          <cell r="D7">
            <v>2.2105631239053001E-3</v>
          </cell>
        </row>
        <row r="8">
          <cell r="B8">
            <v>36.672213233388902</v>
          </cell>
          <cell r="C8">
            <v>8.0151624885036143E-5</v>
          </cell>
          <cell r="D8">
            <v>2.720580325806674E-3</v>
          </cell>
        </row>
        <row r="9">
          <cell r="B9">
            <v>26.6296362000556</v>
          </cell>
          <cell r="C9">
            <v>1.0322653695564E-4</v>
          </cell>
          <cell r="D9">
            <v>3.3324506269299349E-3</v>
          </cell>
        </row>
        <row r="10">
          <cell r="B10" t="str">
            <v>N/A</v>
          </cell>
          <cell r="C10" t="str">
            <v>N/A</v>
          </cell>
          <cell r="D10">
            <v>3.3196641639801358E-3</v>
          </cell>
        </row>
        <row r="11">
          <cell r="B11">
            <v>58.247518981250003</v>
          </cell>
          <cell r="C11">
            <v>1.373147418848861E-4</v>
          </cell>
          <cell r="D11">
            <v>3.2704801160265088E-3</v>
          </cell>
        </row>
        <row r="12">
          <cell r="B12" t="str">
            <v>N/A</v>
          </cell>
          <cell r="C12" t="str">
            <v>N/A</v>
          </cell>
          <cell r="D12">
            <v>2.2810282152990699E-3</v>
          </cell>
        </row>
        <row r="13">
          <cell r="B13">
            <v>63.776815644916702</v>
          </cell>
          <cell r="C13">
            <v>8.9477044745551676E-5</v>
          </cell>
          <cell r="D13">
            <v>3.311261867858933E-3</v>
          </cell>
        </row>
        <row r="14">
          <cell r="B14" t="str">
            <v>N/A</v>
          </cell>
          <cell r="C14" t="str">
            <v>N/A</v>
          </cell>
          <cell r="D14">
            <v>2.5059278857533021E-3</v>
          </cell>
        </row>
        <row r="15">
          <cell r="B15" t="str">
            <v>N/A</v>
          </cell>
          <cell r="C15" t="str">
            <v>N/A</v>
          </cell>
          <cell r="D15">
            <v>1.9209620982521801E-3</v>
          </cell>
        </row>
        <row r="16">
          <cell r="B16" t="str">
            <v>N/A</v>
          </cell>
          <cell r="C16" t="str">
            <v>N/A</v>
          </cell>
          <cell r="D16">
            <v>1.6484204167150479E-3</v>
          </cell>
        </row>
        <row r="17">
          <cell r="B17">
            <v>24.1170999509444</v>
          </cell>
          <cell r="C17">
            <v>1.072639708384504E-4</v>
          </cell>
          <cell r="D17">
            <v>3.4429156796509691E-3</v>
          </cell>
        </row>
        <row r="18">
          <cell r="B18" t="str">
            <v>N/A</v>
          </cell>
          <cell r="C18" t="str">
            <v>N/A</v>
          </cell>
          <cell r="D18">
            <v>1.608589669976591E-3</v>
          </cell>
        </row>
        <row r="19">
          <cell r="B19">
            <v>59.254271008305601</v>
          </cell>
          <cell r="C19">
            <v>9.7274547583767979E-5</v>
          </cell>
          <cell r="D19">
            <v>2.9687518948394872E-3</v>
          </cell>
        </row>
        <row r="20">
          <cell r="B20" t="str">
            <v>N/A</v>
          </cell>
          <cell r="C20" t="str">
            <v>N/A</v>
          </cell>
          <cell r="D20">
            <v>1.4193223815104951E-3</v>
          </cell>
        </row>
        <row r="21">
          <cell r="B21" t="str">
            <v>N/A</v>
          </cell>
          <cell r="C21" t="str">
            <v>N/A</v>
          </cell>
          <cell r="D21">
            <v>2.2349948990405761E-3</v>
          </cell>
        </row>
        <row r="22">
          <cell r="B22">
            <v>60.763037009805601</v>
          </cell>
          <cell r="C22">
            <v>1.222009427722579E-4</v>
          </cell>
          <cell r="D22">
            <v>4.0845885099053967E-3</v>
          </cell>
        </row>
        <row r="23">
          <cell r="B23" t="str">
            <v>N/A</v>
          </cell>
          <cell r="C23" t="str">
            <v>N/A</v>
          </cell>
          <cell r="D23">
            <v>1.7691717530984869E-3</v>
          </cell>
        </row>
        <row r="24">
          <cell r="B24" t="str">
            <v>N/A</v>
          </cell>
          <cell r="C24" t="str">
            <v>N/A</v>
          </cell>
          <cell r="D24">
            <v>3.3464768950382572E-3</v>
          </cell>
        </row>
        <row r="25">
          <cell r="B25" t="str">
            <v>N/A</v>
          </cell>
          <cell r="C25" t="str">
            <v>N/A</v>
          </cell>
          <cell r="D25">
            <v>6.7980753392101233E-3</v>
          </cell>
        </row>
        <row r="26">
          <cell r="B26" t="str">
            <v>N/A</v>
          </cell>
          <cell r="C26" t="str">
            <v>N/A</v>
          </cell>
          <cell r="D26">
            <v>3.831971616572958E-3</v>
          </cell>
        </row>
        <row r="27">
          <cell r="B27" t="str">
            <v>N/A</v>
          </cell>
          <cell r="C27" t="str">
            <v>N/A</v>
          </cell>
          <cell r="D27">
            <v>3.0246311478868259E-3</v>
          </cell>
        </row>
        <row r="28">
          <cell r="B28" t="str">
            <v>N/A</v>
          </cell>
          <cell r="C28" t="str">
            <v>N/A</v>
          </cell>
          <cell r="D28">
            <v>1.824056656023323E-3</v>
          </cell>
        </row>
        <row r="29">
          <cell r="B29" t="str">
            <v>N/A</v>
          </cell>
          <cell r="C29" t="str">
            <v>N/A</v>
          </cell>
          <cell r="D29">
            <v>1.3586151880468169E-3</v>
          </cell>
        </row>
        <row r="30">
          <cell r="B30" t="str">
            <v>N/A</v>
          </cell>
          <cell r="C30" t="str">
            <v>N/A</v>
          </cell>
          <cell r="D30">
            <v>2.7734985092324458E-3</v>
          </cell>
        </row>
        <row r="31">
          <cell r="B31" t="str">
            <v>N/A</v>
          </cell>
          <cell r="C31" t="str">
            <v>N/A</v>
          </cell>
          <cell r="D31">
            <v>1.3733097661360241E-3</v>
          </cell>
        </row>
        <row r="32">
          <cell r="B32" t="str">
            <v>N/A</v>
          </cell>
          <cell r="C32" t="str">
            <v>N/A</v>
          </cell>
          <cell r="D32">
            <v>1.4933877544918469E-3</v>
          </cell>
        </row>
        <row r="33">
          <cell r="B33" t="str">
            <v>N/A</v>
          </cell>
          <cell r="C33" t="str">
            <v>N/A</v>
          </cell>
          <cell r="D33">
            <v>2.5292112845583668E-3</v>
          </cell>
        </row>
        <row r="34">
          <cell r="B34" t="str">
            <v>N/A</v>
          </cell>
          <cell r="C34" t="str">
            <v>N/A</v>
          </cell>
          <cell r="D34">
            <v>1.4907993608496389E-3</v>
          </cell>
        </row>
        <row r="35">
          <cell r="B35" t="str">
            <v>N/A</v>
          </cell>
          <cell r="C35" t="str">
            <v>N/A</v>
          </cell>
          <cell r="D35">
            <v>1.527642662170215E-3</v>
          </cell>
        </row>
        <row r="36">
          <cell r="B36" t="str">
            <v>N/A</v>
          </cell>
          <cell r="C36" t="str">
            <v>N/A</v>
          </cell>
          <cell r="D36">
            <v>1.6978807061718889E-3</v>
          </cell>
        </row>
        <row r="37">
          <cell r="B37" t="str">
            <v>N/A</v>
          </cell>
          <cell r="C37" t="str">
            <v>N/A</v>
          </cell>
          <cell r="D37">
            <v>1.4436434108121431E-3</v>
          </cell>
        </row>
        <row r="38">
          <cell r="B38" t="str">
            <v>N/A</v>
          </cell>
          <cell r="C38" t="str">
            <v>N/A</v>
          </cell>
          <cell r="D38">
            <v>1.4155243332228209E-3</v>
          </cell>
        </row>
        <row r="39">
          <cell r="B39" t="str">
            <v>N/A</v>
          </cell>
          <cell r="C39" t="str">
            <v>N/A</v>
          </cell>
          <cell r="D39">
            <v>2.7642351727968349E-3</v>
          </cell>
        </row>
        <row r="40">
          <cell r="B40" t="str">
            <v>N/A</v>
          </cell>
          <cell r="C40" t="str">
            <v>N/A</v>
          </cell>
          <cell r="D40">
            <v>1.7481365459820241E-3</v>
          </cell>
        </row>
        <row r="41">
          <cell r="B41" t="str">
            <v>N/A</v>
          </cell>
          <cell r="C41" t="str">
            <v>N/A</v>
          </cell>
          <cell r="D41">
            <v>2.6273970965514232E-3</v>
          </cell>
        </row>
        <row r="42">
          <cell r="B42" t="str">
            <v>N/A</v>
          </cell>
          <cell r="C42" t="str">
            <v>N/A</v>
          </cell>
          <cell r="D42">
            <v>2.5767470124591E-3</v>
          </cell>
        </row>
        <row r="43">
          <cell r="B43" t="str">
            <v>N/A</v>
          </cell>
          <cell r="C43" t="str">
            <v>N/A</v>
          </cell>
          <cell r="D43">
            <v>2.2526081610911518E-3</v>
          </cell>
        </row>
        <row r="44">
          <cell r="B44" t="str">
            <v>N/A</v>
          </cell>
          <cell r="C44" t="str">
            <v>N/A</v>
          </cell>
          <cell r="D44">
            <v>5.8871163359124052E-5</v>
          </cell>
        </row>
        <row r="45">
          <cell r="B45" t="str">
            <v>N/A</v>
          </cell>
          <cell r="C45" t="str">
            <v>N/A</v>
          </cell>
          <cell r="D45">
            <v>9.3377231803502575E-4</v>
          </cell>
        </row>
        <row r="46">
          <cell r="B46" t="str">
            <v>N/A</v>
          </cell>
          <cell r="C46" t="str">
            <v>N/A</v>
          </cell>
          <cell r="D46">
            <v>2.9942380867505778E-3</v>
          </cell>
        </row>
        <row r="47">
          <cell r="B47" t="str">
            <v>N/A</v>
          </cell>
          <cell r="C47" t="str">
            <v>N/A</v>
          </cell>
          <cell r="D47">
            <v>2.160777254633314E-3</v>
          </cell>
        </row>
        <row r="48">
          <cell r="B48" t="str">
            <v>N/A</v>
          </cell>
          <cell r="C48" t="str">
            <v>N/A</v>
          </cell>
          <cell r="D48">
            <v>2.9356596553384699E-3</v>
          </cell>
        </row>
        <row r="49">
          <cell r="B49" t="str">
            <v>N/A</v>
          </cell>
          <cell r="C49" t="str">
            <v>N/A</v>
          </cell>
          <cell r="D49">
            <v>1.3638235094263419E-3</v>
          </cell>
        </row>
      </sheetData>
      <sheetData sheetId="101">
        <row r="2">
          <cell r="B2">
            <v>25.628272438388901</v>
          </cell>
          <cell r="C2">
            <v>1.012229536178042E-4</v>
          </cell>
          <cell r="D2">
            <v>3.5099778976538511E-3</v>
          </cell>
        </row>
        <row r="3">
          <cell r="B3" t="str">
            <v>N/A</v>
          </cell>
          <cell r="C3" t="str">
            <v>N/A</v>
          </cell>
          <cell r="D3">
            <v>2.1533233666482139E-3</v>
          </cell>
        </row>
        <row r="4">
          <cell r="B4">
            <v>55.248284722166701</v>
          </cell>
          <cell r="C4">
            <v>1.050529577776559E-4</v>
          </cell>
          <cell r="D4">
            <v>3.2013123330424101E-3</v>
          </cell>
        </row>
        <row r="5">
          <cell r="B5" t="str">
            <v>N/A</v>
          </cell>
          <cell r="C5" t="str">
            <v>N/A</v>
          </cell>
          <cell r="D5">
            <v>1.99808347398776E-3</v>
          </cell>
        </row>
        <row r="6">
          <cell r="B6">
            <v>4.5514621625833298</v>
          </cell>
          <cell r="C6">
            <v>1.5376078925795469E-4</v>
          </cell>
          <cell r="D6">
            <v>4.2159491503919316E-3</v>
          </cell>
        </row>
        <row r="7">
          <cell r="B7">
            <v>44.710317474333301</v>
          </cell>
          <cell r="C7">
            <v>9.7020637924832983E-5</v>
          </cell>
          <cell r="D7">
            <v>3.0698187582421598E-3</v>
          </cell>
        </row>
        <row r="8">
          <cell r="B8" t="str">
            <v>N/A</v>
          </cell>
          <cell r="C8" t="str">
            <v>N/A</v>
          </cell>
          <cell r="D8">
            <v>2.3693388313125552E-3</v>
          </cell>
        </row>
        <row r="9">
          <cell r="B9" t="str">
            <v>N/A</v>
          </cell>
          <cell r="C9" t="str">
            <v>N/A</v>
          </cell>
          <cell r="D9">
            <v>6.5410892531177879E-3</v>
          </cell>
        </row>
        <row r="10">
          <cell r="B10">
            <v>57.254366256333299</v>
          </cell>
          <cell r="C10">
            <v>1.128488473244935E-4</v>
          </cell>
          <cell r="D10">
            <v>2.8250894723747901E-3</v>
          </cell>
        </row>
        <row r="11">
          <cell r="B11">
            <v>23.619088253527799</v>
          </cell>
          <cell r="C11">
            <v>8.6681032512862444E-5</v>
          </cell>
          <cell r="D11">
            <v>3.0725284350595081E-3</v>
          </cell>
        </row>
        <row r="12">
          <cell r="B12">
            <v>53.744351630527802</v>
          </cell>
          <cell r="C12">
            <v>1.2011707603898999E-4</v>
          </cell>
          <cell r="D12">
            <v>2.6852890577696762E-3</v>
          </cell>
        </row>
        <row r="13">
          <cell r="B13">
            <v>59.265764152999999</v>
          </cell>
          <cell r="C13">
            <v>9.8587240245038568E-5</v>
          </cell>
          <cell r="D13">
            <v>2.607493433801439E-3</v>
          </cell>
        </row>
        <row r="14">
          <cell r="B14" t="str">
            <v>N/A</v>
          </cell>
          <cell r="C14" t="str">
            <v>N/A</v>
          </cell>
          <cell r="D14">
            <v>2.4404240692185151E-3</v>
          </cell>
        </row>
        <row r="15">
          <cell r="B15">
            <v>45.712862360583301</v>
          </cell>
          <cell r="C15">
            <v>1.0770902613838521E-4</v>
          </cell>
          <cell r="D15">
            <v>2.491531009535477E-3</v>
          </cell>
        </row>
        <row r="16">
          <cell r="B16">
            <v>51.740683229083302</v>
          </cell>
          <cell r="C16">
            <v>7.4414870135934222E-5</v>
          </cell>
          <cell r="D16">
            <v>2.942810457714004E-3</v>
          </cell>
        </row>
        <row r="17">
          <cell r="B17" t="str">
            <v>N/A</v>
          </cell>
          <cell r="C17" t="str">
            <v>N/A</v>
          </cell>
          <cell r="D17">
            <v>3.1082537430837959E-3</v>
          </cell>
        </row>
        <row r="18">
          <cell r="B18">
            <v>37.6839378228889</v>
          </cell>
          <cell r="C18">
            <v>1.0730440397505039E-4</v>
          </cell>
          <cell r="D18">
            <v>4.6687357716358483E-3</v>
          </cell>
        </row>
        <row r="19">
          <cell r="B19">
            <v>63.289715767694403</v>
          </cell>
          <cell r="C19">
            <v>1.098713204268221E-4</v>
          </cell>
          <cell r="D19">
            <v>2.166183626820846E-3</v>
          </cell>
        </row>
        <row r="20">
          <cell r="B20" t="str">
            <v>N/A</v>
          </cell>
          <cell r="C20" t="str">
            <v>N/A</v>
          </cell>
          <cell r="D20">
            <v>2.2566983411066431E-3</v>
          </cell>
        </row>
        <row r="21">
          <cell r="B21">
            <v>50.739655413305599</v>
          </cell>
          <cell r="C21">
            <v>1.031818893512633E-4</v>
          </cell>
          <cell r="D21">
            <v>2.5088442207283229E-3</v>
          </cell>
        </row>
        <row r="22">
          <cell r="B22">
            <v>46.215487532916697</v>
          </cell>
          <cell r="C22">
            <v>8.9177232371210873E-5</v>
          </cell>
          <cell r="D22">
            <v>2.8277565946924058E-3</v>
          </cell>
        </row>
        <row r="23">
          <cell r="B23">
            <v>55.248284722166701</v>
          </cell>
          <cell r="C23">
            <v>1.120462795342307E-4</v>
          </cell>
          <cell r="D23">
            <v>2.8667023067368322E-3</v>
          </cell>
        </row>
        <row r="24">
          <cell r="B24">
            <v>10.066713731611101</v>
          </cell>
          <cell r="C24">
            <v>1.2299616070421301E-4</v>
          </cell>
          <cell r="D24">
            <v>3.8240545370780308E-3</v>
          </cell>
        </row>
        <row r="25">
          <cell r="B25" t="str">
            <v>N/A</v>
          </cell>
          <cell r="C25" t="str">
            <v>N/A</v>
          </cell>
          <cell r="D25">
            <v>2.5100716598642409E-3</v>
          </cell>
        </row>
        <row r="26">
          <cell r="B26">
            <v>53.242855972833297</v>
          </cell>
          <cell r="C26">
            <v>9.302871209221571E-5</v>
          </cell>
          <cell r="D26">
            <v>2.2060536965712849E-3</v>
          </cell>
        </row>
        <row r="27">
          <cell r="B27">
            <v>26.131123520833299</v>
          </cell>
          <cell r="C27">
            <v>7.3063505910279599E-5</v>
          </cell>
          <cell r="D27">
            <v>2.6409021601703901E-3</v>
          </cell>
        </row>
        <row r="28">
          <cell r="B28" t="str">
            <v>N/A</v>
          </cell>
          <cell r="C28" t="str">
            <v>N/A</v>
          </cell>
          <cell r="D28">
            <v>2.4764832920893222E-3</v>
          </cell>
        </row>
        <row r="29">
          <cell r="B29">
            <v>57.756671488055602</v>
          </cell>
          <cell r="C29">
            <v>1.0098732253302491E-4</v>
          </cell>
          <cell r="D29">
            <v>2.9840624417542061E-3</v>
          </cell>
        </row>
        <row r="30">
          <cell r="B30">
            <v>12.075502713472201</v>
          </cell>
          <cell r="C30">
            <v>1.2670467267384151E-4</v>
          </cell>
          <cell r="D30">
            <v>3.35725753580723E-3</v>
          </cell>
        </row>
        <row r="31">
          <cell r="B31">
            <v>18.1064388959722</v>
          </cell>
          <cell r="C31">
            <v>7.3631834575390757E-5</v>
          </cell>
          <cell r="D31">
            <v>2.892573643807959E-3</v>
          </cell>
        </row>
        <row r="32">
          <cell r="B32" t="str">
            <v>N/A</v>
          </cell>
          <cell r="C32" t="str">
            <v>N/A</v>
          </cell>
          <cell r="D32">
            <v>2.136626212125806E-3</v>
          </cell>
        </row>
        <row r="33">
          <cell r="B33" t="str">
            <v>N/A</v>
          </cell>
          <cell r="C33" t="str">
            <v>N/A</v>
          </cell>
          <cell r="D33">
            <v>6.2282382195628918E-3</v>
          </cell>
        </row>
        <row r="34">
          <cell r="B34">
            <v>53.242855972833297</v>
          </cell>
          <cell r="C34">
            <v>9.1880889096918275E-5</v>
          </cell>
          <cell r="D34">
            <v>2.5216485479172038E-3</v>
          </cell>
        </row>
        <row r="35">
          <cell r="B35">
            <v>60.272142669861097</v>
          </cell>
          <cell r="C35">
            <v>1.031234786172509E-4</v>
          </cell>
          <cell r="D35">
            <v>3.8786160605386688E-3</v>
          </cell>
        </row>
        <row r="36">
          <cell r="B36">
            <v>54.245308430999998</v>
          </cell>
          <cell r="C36">
            <v>7.9054340826876967E-5</v>
          </cell>
          <cell r="D36">
            <v>2.0181306427542621E-3</v>
          </cell>
        </row>
        <row r="37">
          <cell r="B37">
            <v>31.160749690361101</v>
          </cell>
          <cell r="C37">
            <v>5.727368279292034E-5</v>
          </cell>
          <cell r="D37">
            <v>2.5024626644562301E-3</v>
          </cell>
        </row>
        <row r="38">
          <cell r="B38">
            <v>5.5559481830833297</v>
          </cell>
          <cell r="C38">
            <v>1.057719244896529E-4</v>
          </cell>
          <cell r="D38">
            <v>4.4016684134739088E-3</v>
          </cell>
        </row>
        <row r="39">
          <cell r="B39">
            <v>3.5431497172222199</v>
          </cell>
          <cell r="C39">
            <v>1.3098571210822359E-4</v>
          </cell>
          <cell r="D39">
            <v>4.1319528628147341E-3</v>
          </cell>
        </row>
        <row r="40">
          <cell r="B40">
            <v>7.0571006992222198</v>
          </cell>
          <cell r="C40">
            <v>8.7144646838396543E-5</v>
          </cell>
          <cell r="D40">
            <v>4.1692534028868432E-3</v>
          </cell>
        </row>
        <row r="41">
          <cell r="B41" t="str">
            <v>N/A</v>
          </cell>
          <cell r="C41" t="str">
            <v>N/A</v>
          </cell>
          <cell r="D41">
            <v>2.662306384257213E-3</v>
          </cell>
        </row>
        <row r="42">
          <cell r="B42">
            <v>9.5663466815555491</v>
          </cell>
          <cell r="C42">
            <v>1.2265371534154169E-4</v>
          </cell>
          <cell r="D42">
            <v>3.3823346112893909E-3</v>
          </cell>
        </row>
        <row r="43">
          <cell r="B43">
            <v>27.137749168888899</v>
          </cell>
          <cell r="C43">
            <v>9.0197483764993658E-5</v>
          </cell>
          <cell r="D43">
            <v>3.0555128357229052E-3</v>
          </cell>
        </row>
        <row r="44">
          <cell r="B44" t="str">
            <v>N/A</v>
          </cell>
          <cell r="C44" t="str">
            <v>N/A</v>
          </cell>
          <cell r="D44">
            <v>2.3611705768794509E-4</v>
          </cell>
        </row>
        <row r="45">
          <cell r="B45">
            <v>56.7524632856667</v>
          </cell>
          <cell r="C45">
            <v>9.359748315176765E-5</v>
          </cell>
          <cell r="D45">
            <v>2.5110490303362691E-3</v>
          </cell>
        </row>
        <row r="46">
          <cell r="B46">
            <v>33.165554464722199</v>
          </cell>
          <cell r="C46">
            <v>9.8119418036513338E-5</v>
          </cell>
          <cell r="D46">
            <v>3.0582332249075952E-3</v>
          </cell>
        </row>
        <row r="47">
          <cell r="B47">
            <v>73.322092137888902</v>
          </cell>
          <cell r="C47">
            <v>8.8788464672037506E-5</v>
          </cell>
          <cell r="D47">
            <v>1.8378753713144071E-3</v>
          </cell>
        </row>
        <row r="48">
          <cell r="B48" t="str">
            <v>N/A</v>
          </cell>
          <cell r="C48" t="str">
            <v>N/A</v>
          </cell>
          <cell r="D48">
            <v>2.2086179703928589E-3</v>
          </cell>
        </row>
        <row r="49">
          <cell r="B49" t="str">
            <v>N/A</v>
          </cell>
          <cell r="C49" t="str">
            <v>N/A</v>
          </cell>
          <cell r="D49">
            <v>4.2555218464130811E-3</v>
          </cell>
        </row>
      </sheetData>
      <sheetData sheetId="102">
        <row r="2">
          <cell r="B2" t="str">
            <v>N/A</v>
          </cell>
          <cell r="C2" t="str">
            <v>N/A</v>
          </cell>
          <cell r="D2">
            <v>2.2640998006949282E-3</v>
          </cell>
        </row>
        <row r="3">
          <cell r="B3">
            <v>45.212089609583302</v>
          </cell>
          <cell r="C3">
            <v>9.7073940970611092E-5</v>
          </cell>
          <cell r="D3">
            <v>3.3269598878855359E-3</v>
          </cell>
        </row>
        <row r="4">
          <cell r="B4" t="str">
            <v>N/A</v>
          </cell>
          <cell r="C4" t="str">
            <v>N/A</v>
          </cell>
          <cell r="D4">
            <v>2.7685041736311999E-3</v>
          </cell>
        </row>
        <row r="5">
          <cell r="B5" t="str">
            <v>N/A</v>
          </cell>
          <cell r="C5" t="str">
            <v>N/A</v>
          </cell>
          <cell r="D5">
            <v>2.0724545171846229E-3</v>
          </cell>
        </row>
        <row r="6">
          <cell r="B6">
            <v>63.290900956861101</v>
          </cell>
          <cell r="C6">
            <v>8.510155162518822E-5</v>
          </cell>
          <cell r="D6">
            <v>1.564492181207722E-3</v>
          </cell>
        </row>
        <row r="7">
          <cell r="B7" t="str">
            <v>N/A</v>
          </cell>
          <cell r="C7" t="str">
            <v>N/A</v>
          </cell>
          <cell r="D7">
            <v>2.679859622258138E-3</v>
          </cell>
        </row>
        <row r="8">
          <cell r="B8" t="str">
            <v>N/A</v>
          </cell>
          <cell r="C8" t="str">
            <v>N/A</v>
          </cell>
          <cell r="D8">
            <v>1.7893913822022111E-3</v>
          </cell>
        </row>
        <row r="9">
          <cell r="B9">
            <v>24.623978974388901</v>
          </cell>
          <cell r="C9">
            <v>8.7110202276443531E-5</v>
          </cell>
          <cell r="D9">
            <v>2.560971693764983E-3</v>
          </cell>
        </row>
        <row r="10">
          <cell r="B10">
            <v>24.623978974388901</v>
          </cell>
          <cell r="C10">
            <v>8.0871774635989148E-5</v>
          </cell>
          <cell r="D10">
            <v>2.767080770830108E-3</v>
          </cell>
        </row>
        <row r="11">
          <cell r="B11" t="str">
            <v>N/A</v>
          </cell>
          <cell r="C11" t="str">
            <v>N/A</v>
          </cell>
          <cell r="D11">
            <v>5.1646316001797742E-3</v>
          </cell>
        </row>
        <row r="12">
          <cell r="B12" t="str">
            <v>N/A</v>
          </cell>
          <cell r="C12" t="str">
            <v>N/A</v>
          </cell>
          <cell r="D12">
            <v>2.0805137528177001E-3</v>
          </cell>
        </row>
        <row r="13">
          <cell r="B13" t="str">
            <v>N/A</v>
          </cell>
          <cell r="C13" t="str">
            <v>N/A</v>
          </cell>
          <cell r="D13">
            <v>2.051486977020703E-3</v>
          </cell>
        </row>
        <row r="14">
          <cell r="B14" t="str">
            <v>N/A</v>
          </cell>
          <cell r="C14" t="str">
            <v>N/A</v>
          </cell>
          <cell r="D14">
            <v>1.136010572146941E-3</v>
          </cell>
        </row>
        <row r="15">
          <cell r="B15" t="str">
            <v>N/A</v>
          </cell>
          <cell r="C15" t="str">
            <v>N/A</v>
          </cell>
          <cell r="D15">
            <v>1.1848262413400111E-3</v>
          </cell>
        </row>
        <row r="16">
          <cell r="B16">
            <v>11.0714999494722</v>
          </cell>
          <cell r="C16">
            <v>8.275399714430285E-5</v>
          </cell>
          <cell r="D16">
            <v>3.488378840969831E-3</v>
          </cell>
        </row>
        <row r="17">
          <cell r="B17">
            <v>41.703322815388901</v>
          </cell>
          <cell r="C17">
            <v>6.9524478935261723E-5</v>
          </cell>
          <cell r="D17">
            <v>2.2371869011402219E-3</v>
          </cell>
        </row>
        <row r="18">
          <cell r="B18" t="str">
            <v>N/A</v>
          </cell>
          <cell r="C18" t="str">
            <v>N/A</v>
          </cell>
          <cell r="D18">
            <v>1.646341469069789E-3</v>
          </cell>
        </row>
        <row r="19">
          <cell r="B19" t="str">
            <v>N/A</v>
          </cell>
          <cell r="C19" t="str">
            <v>N/A</v>
          </cell>
          <cell r="D19">
            <v>2.1471432431685949E-4</v>
          </cell>
        </row>
        <row r="20">
          <cell r="B20">
            <v>12.5780081351944</v>
          </cell>
          <cell r="C20">
            <v>1.193255916218338E-4</v>
          </cell>
          <cell r="D20">
            <v>3.7683249670770452E-3</v>
          </cell>
        </row>
        <row r="21">
          <cell r="B21" t="str">
            <v>N/A</v>
          </cell>
          <cell r="C21" t="str">
            <v>N/A</v>
          </cell>
          <cell r="D21">
            <v>3.1516787541711411E-3</v>
          </cell>
        </row>
        <row r="22">
          <cell r="B22">
            <v>30.159452880472202</v>
          </cell>
          <cell r="C22">
            <v>5.5382324377384463E-5</v>
          </cell>
          <cell r="D22">
            <v>2.6650865263253831E-3</v>
          </cell>
        </row>
        <row r="23">
          <cell r="B23" t="str">
            <v>N/A</v>
          </cell>
          <cell r="C23" t="str">
            <v>N/A</v>
          </cell>
          <cell r="D23">
            <v>1.2813592995852489E-3</v>
          </cell>
        </row>
        <row r="24">
          <cell r="B24" t="str">
            <v>N/A</v>
          </cell>
          <cell r="C24" t="str">
            <v>N/A</v>
          </cell>
          <cell r="D24">
            <v>1.9301220974611731E-3</v>
          </cell>
        </row>
        <row r="25">
          <cell r="B25">
            <v>54.747635878305601</v>
          </cell>
          <cell r="C25">
            <v>1.041353823422585E-4</v>
          </cell>
          <cell r="D25">
            <v>3.186183654987101E-3</v>
          </cell>
        </row>
        <row r="26">
          <cell r="B26" t="str">
            <v>N/A</v>
          </cell>
          <cell r="C26" t="str">
            <v>N/A</v>
          </cell>
          <cell r="D26">
            <v>2.841900238615299E-3</v>
          </cell>
        </row>
        <row r="27">
          <cell r="B27">
            <v>64.291495228777805</v>
          </cell>
          <cell r="C27">
            <v>1.2110699814353229E-4</v>
          </cell>
          <cell r="D27">
            <v>2.0809636585711819E-3</v>
          </cell>
        </row>
        <row r="28">
          <cell r="B28">
            <v>39.194643548805601</v>
          </cell>
          <cell r="C28">
            <v>9.1949528165669007E-5</v>
          </cell>
          <cell r="D28">
            <v>2.5806327050852751E-3</v>
          </cell>
        </row>
        <row r="29">
          <cell r="B29">
            <v>31.662507929277801</v>
          </cell>
          <cell r="C29">
            <v>7.0803767947340531E-5</v>
          </cell>
          <cell r="D29">
            <v>3.163017302946334E-3</v>
          </cell>
        </row>
        <row r="30">
          <cell r="B30" t="str">
            <v>N/A</v>
          </cell>
          <cell r="C30" t="str">
            <v>N/A</v>
          </cell>
          <cell r="D30">
            <v>4.2468059363991494E-3</v>
          </cell>
        </row>
        <row r="31">
          <cell r="B31">
            <v>8.5630360732777806</v>
          </cell>
          <cell r="C31">
            <v>9.5519009774329015E-5</v>
          </cell>
          <cell r="D31">
            <v>3.835497611096778E-3</v>
          </cell>
        </row>
        <row r="32">
          <cell r="B32" t="str">
            <v>N/A</v>
          </cell>
          <cell r="C32" t="str">
            <v>N/A</v>
          </cell>
          <cell r="D32">
            <v>3.2848151179795199E-4</v>
          </cell>
        </row>
        <row r="33">
          <cell r="B33">
            <v>70.307490568555593</v>
          </cell>
          <cell r="C33">
            <v>7.4969592512399326E-5</v>
          </cell>
          <cell r="D33">
            <v>1.84324176719135E-3</v>
          </cell>
        </row>
        <row r="34">
          <cell r="B34">
            <v>32.664769640388897</v>
          </cell>
          <cell r="C34">
            <v>9.7709523405774216E-5</v>
          </cell>
          <cell r="D34">
            <v>2.2601757331894329E-3</v>
          </cell>
        </row>
        <row r="35">
          <cell r="B35" t="str">
            <v>N/A</v>
          </cell>
          <cell r="C35" t="str">
            <v>N/A</v>
          </cell>
          <cell r="D35">
            <v>2.4234572663806419E-3</v>
          </cell>
        </row>
        <row r="36">
          <cell r="B36" t="str">
            <v>N/A</v>
          </cell>
          <cell r="C36" t="str">
            <v>N/A</v>
          </cell>
          <cell r="D36">
            <v>1.5891857333619371E-3</v>
          </cell>
        </row>
        <row r="37">
          <cell r="B37" t="str">
            <v>N/A</v>
          </cell>
          <cell r="C37" t="str">
            <v>N/A</v>
          </cell>
          <cell r="D37">
            <v>1.696348069758285E-3</v>
          </cell>
        </row>
        <row r="38">
          <cell r="B38">
            <v>25.1258184594444</v>
          </cell>
          <cell r="C38">
            <v>9.5628092794613288E-5</v>
          </cell>
          <cell r="D38">
            <v>2.7556786346041129E-3</v>
          </cell>
        </row>
        <row r="39">
          <cell r="B39">
            <v>45.212089609583302</v>
          </cell>
          <cell r="C39">
            <v>1.057058799943582E-4</v>
          </cell>
          <cell r="D39">
            <v>2.7360998437204178E-3</v>
          </cell>
        </row>
        <row r="40">
          <cell r="B40" t="str">
            <v>N/A</v>
          </cell>
          <cell r="C40" t="str">
            <v>N/A</v>
          </cell>
          <cell r="D40">
            <v>2.618965151310962E-3</v>
          </cell>
        </row>
        <row r="41">
          <cell r="B41" t="str">
            <v>N/A</v>
          </cell>
          <cell r="C41" t="str">
            <v>N/A</v>
          </cell>
          <cell r="D41">
            <v>2.5059128819995631E-3</v>
          </cell>
        </row>
        <row r="42">
          <cell r="B42">
            <v>23.619334267999999</v>
          </cell>
          <cell r="C42">
            <v>9.2106271296601817E-5</v>
          </cell>
          <cell r="D42">
            <v>2.390452337834597E-3</v>
          </cell>
        </row>
        <row r="43">
          <cell r="B43">
            <v>70.810402275333303</v>
          </cell>
          <cell r="C43">
            <v>1.071247329611564E-4</v>
          </cell>
          <cell r="D43">
            <v>1.651742438165121E-3</v>
          </cell>
        </row>
        <row r="44">
          <cell r="B44" t="str">
            <v>N/A</v>
          </cell>
          <cell r="C44" t="str">
            <v>N/A</v>
          </cell>
          <cell r="D44">
            <v>5.1533115148020702E-4</v>
          </cell>
        </row>
        <row r="45">
          <cell r="B45" t="str">
            <v>N/A</v>
          </cell>
          <cell r="C45" t="str">
            <v>N/A</v>
          </cell>
          <cell r="D45">
            <v>2.1311189221433729E-3</v>
          </cell>
        </row>
        <row r="46">
          <cell r="B46" t="str">
            <v>N/A</v>
          </cell>
          <cell r="C46" t="str">
            <v>N/A</v>
          </cell>
          <cell r="D46">
            <v>2.0025981622411588E-3</v>
          </cell>
        </row>
        <row r="47">
          <cell r="B47" t="str">
            <v>N/A</v>
          </cell>
          <cell r="C47" t="str">
            <v>N/A</v>
          </cell>
          <cell r="D47">
            <v>2.4519363770094441E-3</v>
          </cell>
        </row>
        <row r="48">
          <cell r="B48" t="str">
            <v>N/A</v>
          </cell>
          <cell r="C48" t="str">
            <v>N/A</v>
          </cell>
          <cell r="D48">
            <v>1.6107267123259879E-3</v>
          </cell>
        </row>
        <row r="49">
          <cell r="B49" t="str">
            <v>N/A</v>
          </cell>
          <cell r="C49" t="str">
            <v>N/A</v>
          </cell>
          <cell r="D49">
            <v>1.462838991179712E-3</v>
          </cell>
        </row>
      </sheetData>
      <sheetData sheetId="103">
        <row r="2">
          <cell r="B2" t="str">
            <v>N/A</v>
          </cell>
          <cell r="C2" t="str">
            <v>N/A</v>
          </cell>
          <cell r="D2">
            <v>2.737461501985641E-3</v>
          </cell>
        </row>
        <row r="3">
          <cell r="B3">
            <v>15.595795791138899</v>
          </cell>
          <cell r="C3">
            <v>1.4302883072149519E-4</v>
          </cell>
          <cell r="D3">
            <v>2.887600050414663E-3</v>
          </cell>
        </row>
        <row r="4">
          <cell r="B4" t="str">
            <v>N/A</v>
          </cell>
          <cell r="C4" t="str">
            <v>N/A</v>
          </cell>
          <cell r="D4">
            <v>1.318136386950178E-3</v>
          </cell>
        </row>
        <row r="5">
          <cell r="B5" t="str">
            <v>N/A</v>
          </cell>
          <cell r="C5" t="str">
            <v>N/A</v>
          </cell>
          <cell r="D5">
            <v>1.219626211668949E-3</v>
          </cell>
        </row>
        <row r="6">
          <cell r="B6" t="str">
            <v>N/A</v>
          </cell>
          <cell r="C6" t="str">
            <v>N/A</v>
          </cell>
          <cell r="D6">
            <v>-2.3441537291790131E-4</v>
          </cell>
        </row>
        <row r="7">
          <cell r="B7" t="str">
            <v>N/A</v>
          </cell>
          <cell r="C7" t="str">
            <v>N/A</v>
          </cell>
          <cell r="D7">
            <v>1.9598645359429688E-3</v>
          </cell>
        </row>
        <row r="8">
          <cell r="B8" t="str">
            <v>N/A</v>
          </cell>
          <cell r="C8" t="str">
            <v>N/A</v>
          </cell>
          <cell r="D8">
            <v>1.312553048870868E-3</v>
          </cell>
        </row>
        <row r="9">
          <cell r="B9" t="str">
            <v>N/A</v>
          </cell>
          <cell r="C9" t="str">
            <v>N/A</v>
          </cell>
          <cell r="D9">
            <v>1.625687350668154E-3</v>
          </cell>
        </row>
        <row r="10">
          <cell r="B10" t="str">
            <v>N/A</v>
          </cell>
          <cell r="C10" t="str">
            <v>N/A</v>
          </cell>
          <cell r="D10">
            <v>2.188634056680495E-3</v>
          </cell>
        </row>
        <row r="11">
          <cell r="B11" t="str">
            <v>N/A</v>
          </cell>
          <cell r="C11" t="str">
            <v>N/A</v>
          </cell>
          <cell r="D11">
            <v>2.4754550113307368E-3</v>
          </cell>
        </row>
        <row r="12">
          <cell r="B12" t="str">
            <v>N/A</v>
          </cell>
          <cell r="C12" t="str">
            <v>N/A</v>
          </cell>
          <cell r="D12">
            <v>2.5691418568744399E-3</v>
          </cell>
        </row>
        <row r="13">
          <cell r="B13" t="str">
            <v>N/A</v>
          </cell>
          <cell r="C13" t="str">
            <v>N/A</v>
          </cell>
          <cell r="D13">
            <v>1.148693480271822E-3</v>
          </cell>
        </row>
        <row r="14">
          <cell r="B14" t="str">
            <v>N/A</v>
          </cell>
          <cell r="C14" t="str">
            <v>N/A</v>
          </cell>
          <cell r="D14">
            <v>1.2578807891130471E-3</v>
          </cell>
        </row>
        <row r="15">
          <cell r="B15" t="str">
            <v>N/A</v>
          </cell>
          <cell r="C15" t="str">
            <v>N/A</v>
          </cell>
          <cell r="D15">
            <v>2.5945277994043931E-3</v>
          </cell>
        </row>
        <row r="16">
          <cell r="B16" t="str">
            <v>N/A</v>
          </cell>
          <cell r="C16" t="str">
            <v>N/A</v>
          </cell>
          <cell r="D16">
            <v>1.473823981050674E-3</v>
          </cell>
        </row>
        <row r="17">
          <cell r="B17" t="str">
            <v>N/A</v>
          </cell>
          <cell r="C17" t="str">
            <v>N/A</v>
          </cell>
          <cell r="D17">
            <v>1.929110732088832E-3</v>
          </cell>
        </row>
        <row r="18">
          <cell r="B18" t="str">
            <v>N/A</v>
          </cell>
          <cell r="C18" t="str">
            <v>N/A</v>
          </cell>
          <cell r="D18">
            <v>1.2721180513123431E-3</v>
          </cell>
        </row>
        <row r="19">
          <cell r="B19" t="str">
            <v>N/A</v>
          </cell>
          <cell r="C19" t="str">
            <v>N/A</v>
          </cell>
          <cell r="D19">
            <v>2.4698338561776599E-3</v>
          </cell>
        </row>
        <row r="20">
          <cell r="B20" t="str">
            <v>N/A</v>
          </cell>
          <cell r="C20" t="str">
            <v>N/A</v>
          </cell>
          <cell r="D20">
            <v>1.703565927941419E-3</v>
          </cell>
        </row>
        <row r="21">
          <cell r="B21" t="str">
            <v>N/A</v>
          </cell>
          <cell r="C21" t="str">
            <v>N/A</v>
          </cell>
          <cell r="D21">
            <v>1.970720464799272E-3</v>
          </cell>
        </row>
        <row r="22">
          <cell r="B22" t="str">
            <v>N/A</v>
          </cell>
          <cell r="C22" t="str">
            <v>N/A</v>
          </cell>
          <cell r="D22">
            <v>1.8158488306775811E-3</v>
          </cell>
        </row>
        <row r="23">
          <cell r="B23" t="str">
            <v>N/A</v>
          </cell>
          <cell r="C23" t="str">
            <v>N/A</v>
          </cell>
          <cell r="D23">
            <v>2.6732058184190922E-3</v>
          </cell>
        </row>
        <row r="24">
          <cell r="B24" t="str">
            <v>N/A</v>
          </cell>
          <cell r="C24" t="str">
            <v>N/A</v>
          </cell>
          <cell r="D24">
            <v>1.578528651772312E-3</v>
          </cell>
        </row>
        <row r="25">
          <cell r="B25" t="str">
            <v>N/A</v>
          </cell>
          <cell r="C25" t="str">
            <v>N/A</v>
          </cell>
          <cell r="D25">
            <v>1.793956011891066E-3</v>
          </cell>
        </row>
        <row r="26">
          <cell r="B26" t="str">
            <v>N/A</v>
          </cell>
          <cell r="C26" t="str">
            <v>N/A</v>
          </cell>
          <cell r="D26">
            <v>1.3930112397509871E-3</v>
          </cell>
        </row>
        <row r="27">
          <cell r="B27" t="str">
            <v>N/A</v>
          </cell>
          <cell r="C27" t="str">
            <v>N/A</v>
          </cell>
          <cell r="D27">
            <v>1.673231948531846E-3</v>
          </cell>
        </row>
        <row r="28">
          <cell r="B28" t="str">
            <v>N/A</v>
          </cell>
          <cell r="C28" t="str">
            <v>N/A</v>
          </cell>
          <cell r="D28">
            <v>1.0812768197133501E-3</v>
          </cell>
        </row>
        <row r="29">
          <cell r="B29" t="str">
            <v>N/A</v>
          </cell>
          <cell r="C29" t="str">
            <v>N/A</v>
          </cell>
          <cell r="D29">
            <v>1.461232589381157E-3</v>
          </cell>
        </row>
        <row r="30">
          <cell r="B30" t="str">
            <v>N/A</v>
          </cell>
          <cell r="C30" t="str">
            <v>N/A</v>
          </cell>
          <cell r="D30">
            <v>1.371647620803203E-3</v>
          </cell>
        </row>
        <row r="31">
          <cell r="B31" t="str">
            <v>N/A</v>
          </cell>
          <cell r="C31" t="str">
            <v>N/A</v>
          </cell>
          <cell r="D31">
            <v>1.522348354764674E-3</v>
          </cell>
        </row>
        <row r="32">
          <cell r="B32" t="str">
            <v>N/A</v>
          </cell>
          <cell r="C32" t="str">
            <v>N/A</v>
          </cell>
          <cell r="D32">
            <v>1.844652348800595E-3</v>
          </cell>
        </row>
        <row r="33">
          <cell r="B33" t="str">
            <v>N/A</v>
          </cell>
          <cell r="C33" t="str">
            <v>N/A</v>
          </cell>
          <cell r="D33">
            <v>2.0797186612180741E-3</v>
          </cell>
        </row>
        <row r="34">
          <cell r="B34" t="str">
            <v>N/A</v>
          </cell>
          <cell r="C34" t="str">
            <v>N/A</v>
          </cell>
          <cell r="D34">
            <v>8.8609197110301266E-4</v>
          </cell>
        </row>
        <row r="35">
          <cell r="B35" t="str">
            <v>N/A</v>
          </cell>
          <cell r="C35" t="str">
            <v>N/A</v>
          </cell>
          <cell r="D35">
            <v>1.1467940229000491E-3</v>
          </cell>
        </row>
        <row r="36">
          <cell r="B36" t="str">
            <v>N/A</v>
          </cell>
          <cell r="C36" t="str">
            <v>N/A</v>
          </cell>
          <cell r="D36">
            <v>2.0878850362572631E-3</v>
          </cell>
        </row>
        <row r="37">
          <cell r="B37" t="str">
            <v>N/A</v>
          </cell>
          <cell r="C37" t="str">
            <v>N/A</v>
          </cell>
          <cell r="D37">
            <v>1.7160562794147299E-3</v>
          </cell>
        </row>
        <row r="38">
          <cell r="B38" t="str">
            <v>N/A</v>
          </cell>
          <cell r="C38" t="str">
            <v>N/A</v>
          </cell>
          <cell r="D38">
            <v>2.5366185699048529E-3</v>
          </cell>
        </row>
        <row r="39">
          <cell r="B39" t="str">
            <v>N/A</v>
          </cell>
          <cell r="C39" t="str">
            <v>N/A</v>
          </cell>
          <cell r="D39">
            <v>1.5491535285210461E-3</v>
          </cell>
        </row>
        <row r="40">
          <cell r="B40" t="str">
            <v>N/A</v>
          </cell>
          <cell r="C40" t="str">
            <v>N/A</v>
          </cell>
          <cell r="D40">
            <v>1.618001661082563E-3</v>
          </cell>
        </row>
        <row r="41">
          <cell r="B41" t="str">
            <v>N/A</v>
          </cell>
          <cell r="C41" t="str">
            <v>N/A</v>
          </cell>
          <cell r="D41">
            <v>1.621576407540541E-3</v>
          </cell>
        </row>
        <row r="42">
          <cell r="B42" t="str">
            <v>N/A</v>
          </cell>
          <cell r="C42" t="str">
            <v>N/A</v>
          </cell>
          <cell r="D42">
            <v>8.8714439009585447E-4</v>
          </cell>
        </row>
        <row r="43">
          <cell r="B43" t="str">
            <v>N/A</v>
          </cell>
          <cell r="C43" t="str">
            <v>N/A</v>
          </cell>
          <cell r="D43">
            <v>2.044236346160991E-3</v>
          </cell>
        </row>
        <row r="44">
          <cell r="B44" t="str">
            <v>N/A</v>
          </cell>
          <cell r="C44" t="str">
            <v>N/A</v>
          </cell>
          <cell r="D44">
            <v>-1.500533952559819E-4</v>
          </cell>
        </row>
        <row r="45">
          <cell r="B45" t="str">
            <v>N/A</v>
          </cell>
          <cell r="C45" t="str">
            <v>N/A</v>
          </cell>
          <cell r="D45">
            <v>1.3238776770879599E-3</v>
          </cell>
        </row>
        <row r="46">
          <cell r="B46" t="str">
            <v>N/A</v>
          </cell>
          <cell r="C46" t="str">
            <v>N/A</v>
          </cell>
          <cell r="D46">
            <v>1.6962312679928821E-3</v>
          </cell>
        </row>
        <row r="47">
          <cell r="B47" t="str">
            <v>N/A</v>
          </cell>
          <cell r="C47" t="str">
            <v>N/A</v>
          </cell>
          <cell r="D47">
            <v>1.7048096811570551E-3</v>
          </cell>
        </row>
        <row r="48">
          <cell r="B48" t="str">
            <v>N/A</v>
          </cell>
          <cell r="C48" t="str">
            <v>N/A</v>
          </cell>
          <cell r="D48">
            <v>2.0017467048000768E-3</v>
          </cell>
        </row>
        <row r="49">
          <cell r="B49" t="str">
            <v>N/A</v>
          </cell>
          <cell r="C49" t="str">
            <v>N/A</v>
          </cell>
          <cell r="D49">
            <v>2.4403330023195151E-3</v>
          </cell>
        </row>
      </sheetData>
      <sheetData sheetId="104">
        <row r="2">
          <cell r="B2">
            <v>1.5301885498888901</v>
          </cell>
          <cell r="C2">
            <v>1.4910794344609929E-4</v>
          </cell>
          <cell r="D2">
            <v>4.6082173252743816E-3</v>
          </cell>
        </row>
        <row r="3">
          <cell r="B3" t="str">
            <v>N/A</v>
          </cell>
          <cell r="C3" t="str">
            <v>N/A</v>
          </cell>
          <cell r="D3">
            <v>9.2600371456535522E-3</v>
          </cell>
        </row>
        <row r="4">
          <cell r="B4" t="str">
            <v>N/A</v>
          </cell>
          <cell r="C4" t="str">
            <v>N/A</v>
          </cell>
          <cell r="D4">
            <v>3.1563392721080229E-3</v>
          </cell>
        </row>
        <row r="5">
          <cell r="B5">
            <v>50.239620251388899</v>
          </cell>
          <cell r="C5">
            <v>1.316412694710437E-4</v>
          </cell>
          <cell r="D5">
            <v>3.8608731600522561E-3</v>
          </cell>
        </row>
        <row r="6">
          <cell r="B6">
            <v>37.686835072722197</v>
          </cell>
          <cell r="C6">
            <v>8.2273403777398144E-5</v>
          </cell>
          <cell r="D6">
            <v>5.5962928825097572E-3</v>
          </cell>
        </row>
        <row r="7">
          <cell r="B7" t="str">
            <v>N/A</v>
          </cell>
          <cell r="C7" t="str">
            <v>N/A</v>
          </cell>
          <cell r="D7">
            <v>2.380789661765241E-3</v>
          </cell>
        </row>
        <row r="8">
          <cell r="B8" t="str">
            <v>N/A</v>
          </cell>
          <cell r="C8" t="str">
            <v>N/A</v>
          </cell>
          <cell r="D8">
            <v>3.2257746888440819E-3</v>
          </cell>
        </row>
        <row r="9">
          <cell r="B9">
            <v>5.0521280636944397</v>
          </cell>
          <cell r="C9">
            <v>1.14314351087145E-4</v>
          </cell>
          <cell r="D9">
            <v>4.4850263301177374E-3</v>
          </cell>
        </row>
        <row r="10">
          <cell r="B10">
            <v>67.303755054944403</v>
          </cell>
          <cell r="C10">
            <v>7.1780994028309609E-5</v>
          </cell>
          <cell r="D10">
            <v>2.9818380045290391E-3</v>
          </cell>
        </row>
        <row r="11">
          <cell r="B11" t="str">
            <v>N/A</v>
          </cell>
          <cell r="C11" t="str">
            <v>N/A</v>
          </cell>
          <cell r="D11">
            <v>1.703603993768887E-3</v>
          </cell>
        </row>
        <row r="12">
          <cell r="B12" t="str">
            <v>N/A</v>
          </cell>
          <cell r="C12" t="str">
            <v>N/A</v>
          </cell>
          <cell r="D12">
            <v>2.3695690820791922E-3</v>
          </cell>
        </row>
        <row r="13">
          <cell r="B13" t="str">
            <v>N/A</v>
          </cell>
          <cell r="C13" t="str">
            <v>N/A</v>
          </cell>
          <cell r="D13">
            <v>3.7215830460709692E-3</v>
          </cell>
        </row>
        <row r="14">
          <cell r="B14" t="str">
            <v>N/A</v>
          </cell>
          <cell r="C14" t="str">
            <v>N/A</v>
          </cell>
          <cell r="D14">
            <v>2.464087230913977E-3</v>
          </cell>
        </row>
        <row r="15">
          <cell r="B15">
            <v>38.189872393055602</v>
          </cell>
          <cell r="C15">
            <v>3.9802707741841962E-5</v>
          </cell>
          <cell r="D15">
            <v>5.787798799831578E-3</v>
          </cell>
        </row>
        <row r="16">
          <cell r="B16" t="str">
            <v>N/A</v>
          </cell>
          <cell r="C16" t="str">
            <v>N/A</v>
          </cell>
          <cell r="D16">
            <v>2.5648591658773709E-3</v>
          </cell>
        </row>
        <row r="17">
          <cell r="B17">
            <v>7.05811448569444</v>
          </cell>
          <cell r="C17">
            <v>1.1268379771242671E-4</v>
          </cell>
          <cell r="D17">
            <v>4.297450584931156E-3</v>
          </cell>
        </row>
        <row r="18">
          <cell r="B18" t="str">
            <v>N/A</v>
          </cell>
          <cell r="C18" t="str">
            <v>N/A</v>
          </cell>
          <cell r="D18">
            <v>2.0905067264092381E-3</v>
          </cell>
        </row>
        <row r="19">
          <cell r="B19" t="str">
            <v>N/A</v>
          </cell>
          <cell r="C19" t="str">
            <v>N/A</v>
          </cell>
          <cell r="D19">
            <v>2.5985066958174592E-3</v>
          </cell>
        </row>
        <row r="20">
          <cell r="B20" t="str">
            <v>N/A</v>
          </cell>
          <cell r="C20" t="str">
            <v>N/A</v>
          </cell>
          <cell r="D20">
            <v>3.9660029470367389E-4</v>
          </cell>
        </row>
        <row r="21">
          <cell r="B21" t="str">
            <v>N/A</v>
          </cell>
          <cell r="C21" t="str">
            <v>N/A</v>
          </cell>
          <cell r="D21">
            <v>4.9816590163242304E-3</v>
          </cell>
        </row>
        <row r="22">
          <cell r="B22">
            <v>16.099695018027798</v>
          </cell>
          <cell r="C22">
            <v>7.1969986760280109E-5</v>
          </cell>
          <cell r="D22">
            <v>4.1830518487358448E-3</v>
          </cell>
        </row>
        <row r="23">
          <cell r="B23" t="str">
            <v>N/A</v>
          </cell>
          <cell r="C23" t="str">
            <v>N/A</v>
          </cell>
          <cell r="D23">
            <v>2.3485874458723322E-3</v>
          </cell>
        </row>
        <row r="24">
          <cell r="B24" t="str">
            <v>N/A</v>
          </cell>
          <cell r="C24" t="str">
            <v>N/A</v>
          </cell>
          <cell r="D24">
            <v>2.9006990523761768E-3</v>
          </cell>
        </row>
        <row r="25">
          <cell r="B25" t="str">
            <v>N/A</v>
          </cell>
          <cell r="C25" t="str">
            <v>N/A</v>
          </cell>
          <cell r="D25">
            <v>4.9997873542146458E-3</v>
          </cell>
        </row>
        <row r="26">
          <cell r="B26" t="str">
            <v>N/A</v>
          </cell>
          <cell r="C26" t="str">
            <v>N/A</v>
          </cell>
          <cell r="D26">
            <v>3.5868524600805429E-3</v>
          </cell>
        </row>
        <row r="27">
          <cell r="B27">
            <v>76.351118856722195</v>
          </cell>
          <cell r="C27">
            <v>7.1138563971076825E-5</v>
          </cell>
          <cell r="D27">
            <v>2.1047074137243069E-3</v>
          </cell>
        </row>
        <row r="28">
          <cell r="B28">
            <v>18.108146064</v>
          </cell>
          <cell r="C28">
            <v>1.3945842926280699E-4</v>
          </cell>
          <cell r="D28">
            <v>3.0740402392974292E-3</v>
          </cell>
        </row>
        <row r="29">
          <cell r="B29" t="str">
            <v>N/A</v>
          </cell>
          <cell r="C29" t="str">
            <v>N/A</v>
          </cell>
          <cell r="D29">
            <v>1.230427712363762E-3</v>
          </cell>
        </row>
        <row r="30">
          <cell r="B30" t="str">
            <v>N/A</v>
          </cell>
          <cell r="C30" t="str">
            <v>N/A</v>
          </cell>
          <cell r="D30">
            <v>1.9129688614411321E-3</v>
          </cell>
        </row>
        <row r="31">
          <cell r="B31" t="str">
            <v>N/A</v>
          </cell>
          <cell r="C31" t="str">
            <v>N/A</v>
          </cell>
          <cell r="D31">
            <v>5.1455393537912968E-4</v>
          </cell>
        </row>
        <row r="32">
          <cell r="B32">
            <v>70.814420258472197</v>
          </cell>
          <cell r="C32">
            <v>1.2466353917438551E-4</v>
          </cell>
          <cell r="D32">
            <v>3.2793182771946429E-3</v>
          </cell>
        </row>
        <row r="33">
          <cell r="B33" t="str">
            <v>N/A</v>
          </cell>
          <cell r="C33" t="str">
            <v>N/A</v>
          </cell>
          <cell r="D33">
            <v>4.0125340652714747E-3</v>
          </cell>
        </row>
        <row r="34">
          <cell r="B34">
            <v>16.099695018027798</v>
          </cell>
          <cell r="C34">
            <v>1.148339827835881E-4</v>
          </cell>
          <cell r="D34">
            <v>3.777023755825064E-3</v>
          </cell>
        </row>
        <row r="35">
          <cell r="B35" t="str">
            <v>N/A</v>
          </cell>
          <cell r="C35" t="str">
            <v>N/A</v>
          </cell>
          <cell r="D35">
            <v>2.6475355003080189E-3</v>
          </cell>
        </row>
        <row r="36">
          <cell r="B36">
            <v>5.0521280636944397</v>
          </cell>
          <cell r="C36">
            <v>1.366442389297473E-4</v>
          </cell>
          <cell r="D36">
            <v>4.6055746054136067E-3</v>
          </cell>
        </row>
        <row r="37">
          <cell r="B37" t="str">
            <v>N/A</v>
          </cell>
          <cell r="C37" t="str">
            <v>N/A</v>
          </cell>
          <cell r="D37">
            <v>6.5280097940620006E-3</v>
          </cell>
        </row>
        <row r="38">
          <cell r="B38">
            <v>34.673174368833301</v>
          </cell>
          <cell r="C38">
            <v>3.6226966530771158E-5</v>
          </cell>
          <cell r="D38">
            <v>3.305791660180715E-3</v>
          </cell>
        </row>
        <row r="39">
          <cell r="B39">
            <v>7.5579159591388896</v>
          </cell>
          <cell r="C39">
            <v>9.6952700796410271E-5</v>
          </cell>
          <cell r="D39">
            <v>3.6340751362072469E-3</v>
          </cell>
        </row>
        <row r="40">
          <cell r="B40" t="str">
            <v>N/A</v>
          </cell>
          <cell r="C40" t="str">
            <v>N/A</v>
          </cell>
          <cell r="D40">
            <v>2.969015791384368E-3</v>
          </cell>
        </row>
        <row r="41">
          <cell r="B41" t="str">
            <v>N/A</v>
          </cell>
          <cell r="C41" t="str">
            <v>N/A</v>
          </cell>
          <cell r="D41">
            <v>3.1048965726565309E-3</v>
          </cell>
        </row>
        <row r="42">
          <cell r="B42" t="str">
            <v>N/A</v>
          </cell>
          <cell r="C42" t="str">
            <v>N/A</v>
          </cell>
          <cell r="D42">
            <v>7.4087005788514024E-3</v>
          </cell>
        </row>
        <row r="43">
          <cell r="B43" t="str">
            <v>N/A</v>
          </cell>
          <cell r="C43" t="str">
            <v>N/A</v>
          </cell>
          <cell r="D43">
            <v>3.1974640761548729E-3</v>
          </cell>
        </row>
        <row r="44">
          <cell r="B44" t="str">
            <v>N/A</v>
          </cell>
          <cell r="C44" t="str">
            <v>N/A</v>
          </cell>
          <cell r="D44">
            <v>2.0273074864266021E-4</v>
          </cell>
        </row>
        <row r="45">
          <cell r="B45">
            <v>8.5640332063333293</v>
          </cell>
          <cell r="C45">
            <v>1.180735899676923E-4</v>
          </cell>
          <cell r="D45">
            <v>3.4296447798770262E-3</v>
          </cell>
        </row>
        <row r="46">
          <cell r="B46">
            <v>39.197635681555603</v>
          </cell>
          <cell r="C46">
            <v>5.6127953837132528E-5</v>
          </cell>
          <cell r="D46">
            <v>2.1615744094669459E-3</v>
          </cell>
        </row>
        <row r="47">
          <cell r="B47" t="str">
            <v>N/A</v>
          </cell>
          <cell r="C47" t="str">
            <v>N/A</v>
          </cell>
          <cell r="D47">
            <v>2.9987924847286801E-3</v>
          </cell>
        </row>
        <row r="48">
          <cell r="B48" t="str">
            <v>N/A</v>
          </cell>
          <cell r="C48" t="str">
            <v>N/A</v>
          </cell>
          <cell r="D48">
            <v>2.7900454702836199E-3</v>
          </cell>
        </row>
        <row r="49">
          <cell r="B49">
            <v>64.795279728111097</v>
          </cell>
          <cell r="C49">
            <v>1.191480597722134E-4</v>
          </cell>
          <cell r="D49">
            <v>3.4362243477459348E-3</v>
          </cell>
        </row>
      </sheetData>
      <sheetData sheetId="105">
        <row r="2">
          <cell r="B2">
            <v>36.682526306694399</v>
          </cell>
          <cell r="C2">
            <v>1.106392673112483E-4</v>
          </cell>
          <cell r="D2">
            <v>2.5212409615580299E-3</v>
          </cell>
        </row>
        <row r="3">
          <cell r="B3">
            <v>47.727099797944398</v>
          </cell>
          <cell r="C3">
            <v>1.2458944918602771E-4</v>
          </cell>
          <cell r="D3">
            <v>2.4662617423846628E-3</v>
          </cell>
        </row>
        <row r="4">
          <cell r="B4" t="str">
            <v>N/A</v>
          </cell>
          <cell r="C4" t="str">
            <v>N/A</v>
          </cell>
          <cell r="D4">
            <v>6.4206877836187632E-3</v>
          </cell>
        </row>
        <row r="5">
          <cell r="B5">
            <v>12.0768371873333</v>
          </cell>
          <cell r="C5">
            <v>1.220652512342035E-4</v>
          </cell>
          <cell r="D5">
            <v>3.174685820303347E-3</v>
          </cell>
        </row>
        <row r="6">
          <cell r="B6">
            <v>6.0563096418611098</v>
          </cell>
          <cell r="C6">
            <v>1.2901457442862161E-4</v>
          </cell>
          <cell r="D6">
            <v>3.7073511713175658E-3</v>
          </cell>
        </row>
        <row r="7">
          <cell r="B7" t="str">
            <v>N/A</v>
          </cell>
          <cell r="C7" t="str">
            <v>N/A</v>
          </cell>
          <cell r="D7">
            <v>3.522555076284527E-3</v>
          </cell>
        </row>
        <row r="8">
          <cell r="B8" t="str">
            <v>N/A</v>
          </cell>
          <cell r="C8" t="str">
            <v>N/A</v>
          </cell>
          <cell r="D8">
            <v>2.543432870126552E-3</v>
          </cell>
        </row>
        <row r="9">
          <cell r="B9">
            <v>38.190413418277799</v>
          </cell>
          <cell r="C9">
            <v>8.0984251559310352E-5</v>
          </cell>
          <cell r="D9">
            <v>2.417984069198673E-3</v>
          </cell>
        </row>
        <row r="10">
          <cell r="B10">
            <v>15.5963572625556</v>
          </cell>
          <cell r="C10">
            <v>9.7235662781769463E-5</v>
          </cell>
          <cell r="D10">
            <v>2.1654973322105418E-3</v>
          </cell>
        </row>
        <row r="11">
          <cell r="B11">
            <v>3.5436899765833298</v>
          </cell>
          <cell r="C11">
            <v>1.043654098106174E-4</v>
          </cell>
          <cell r="D11">
            <v>4.2947804679336456E-3</v>
          </cell>
        </row>
        <row r="12">
          <cell r="B12" t="str">
            <v>N/A</v>
          </cell>
          <cell r="C12" t="str">
            <v>N/A</v>
          </cell>
          <cell r="D12">
            <v>6.8366578392848954E-3</v>
          </cell>
        </row>
        <row r="13">
          <cell r="B13">
            <v>40.198154950861102</v>
          </cell>
          <cell r="C13">
            <v>1.166885236881686E-4</v>
          </cell>
          <cell r="D13">
            <v>2.0772901356493358E-3</v>
          </cell>
        </row>
        <row r="14">
          <cell r="B14">
            <v>11.072280661500001</v>
          </cell>
          <cell r="C14">
            <v>1.1377876804269E-4</v>
          </cell>
          <cell r="D14">
            <v>3.539053927751782E-3</v>
          </cell>
        </row>
        <row r="15">
          <cell r="B15">
            <v>30.162202765222201</v>
          </cell>
          <cell r="C15">
            <v>7.4573708670657874E-5</v>
          </cell>
          <cell r="D15">
            <v>2.3581075496792551E-3</v>
          </cell>
        </row>
        <row r="16">
          <cell r="B16">
            <v>41.706310497277798</v>
          </cell>
          <cell r="C16">
            <v>9.8005120961344586E-5</v>
          </cell>
          <cell r="D16">
            <v>2.3055312780005319E-3</v>
          </cell>
        </row>
        <row r="17">
          <cell r="B17">
            <v>11.574473978111101</v>
          </cell>
          <cell r="C17">
            <v>1.073396776983908E-4</v>
          </cell>
          <cell r="D17">
            <v>2.8733938835374851E-3</v>
          </cell>
        </row>
        <row r="18">
          <cell r="B18" t="str">
            <v>N/A</v>
          </cell>
          <cell r="C18" t="str">
            <v>N/A</v>
          </cell>
          <cell r="D18">
            <v>1.213231847102372E-2</v>
          </cell>
        </row>
        <row r="19">
          <cell r="B19">
            <v>12.5791266018333</v>
          </cell>
          <cell r="C19">
            <v>1.2265615909809739E-4</v>
          </cell>
          <cell r="D19">
            <v>2.923075846179098E-3</v>
          </cell>
        </row>
        <row r="20">
          <cell r="B20">
            <v>17.608372859749998</v>
          </cell>
          <cell r="C20">
            <v>1.2415299205763549E-4</v>
          </cell>
          <cell r="D20">
            <v>3.278722446171329E-3</v>
          </cell>
        </row>
        <row r="21">
          <cell r="B21" t="str">
            <v>N/A</v>
          </cell>
          <cell r="C21" t="str">
            <v>N/A</v>
          </cell>
          <cell r="D21">
            <v>9.105786554257627E-3</v>
          </cell>
        </row>
        <row r="22">
          <cell r="B22">
            <v>57.2598113453056</v>
          </cell>
          <cell r="C22">
            <v>9.46780686276005E-5</v>
          </cell>
          <cell r="D22">
            <v>2.05683874446471E-3</v>
          </cell>
        </row>
        <row r="23">
          <cell r="B23">
            <v>39.698278899944398</v>
          </cell>
          <cell r="C23">
            <v>9.8395460636504711E-5</v>
          </cell>
          <cell r="D23">
            <v>2.1476411189830678E-3</v>
          </cell>
        </row>
        <row r="24">
          <cell r="B24" t="str">
            <v>N/A</v>
          </cell>
          <cell r="C24" t="str">
            <v>N/A</v>
          </cell>
          <cell r="D24">
            <v>5.5745255140695138E-3</v>
          </cell>
        </row>
        <row r="25">
          <cell r="B25" t="str">
            <v>N/A</v>
          </cell>
          <cell r="C25" t="str">
            <v>N/A</v>
          </cell>
          <cell r="D25">
            <v>6.0018443557954366E-3</v>
          </cell>
        </row>
        <row r="26">
          <cell r="B26">
            <v>2.5360405292777801</v>
          </cell>
          <cell r="C26">
            <v>1.136447764951125E-4</v>
          </cell>
          <cell r="D26">
            <v>3.8826743540408951E-3</v>
          </cell>
        </row>
        <row r="27">
          <cell r="B27">
            <v>6.0563096418611098</v>
          </cell>
          <cell r="C27">
            <v>1.3719655572143159E-4</v>
          </cell>
          <cell r="D27">
            <v>3.9572623902350496E-3</v>
          </cell>
        </row>
        <row r="28">
          <cell r="B28" t="str">
            <v>N/A</v>
          </cell>
          <cell r="C28" t="str">
            <v>N/A</v>
          </cell>
          <cell r="D28">
            <v>6.0644934540383614E-3</v>
          </cell>
        </row>
        <row r="29">
          <cell r="B29">
            <v>22.115974884694399</v>
          </cell>
          <cell r="C29">
            <v>9.8939953668697732E-5</v>
          </cell>
          <cell r="D29">
            <v>2.9739465981289989E-3</v>
          </cell>
        </row>
        <row r="30">
          <cell r="B30">
            <v>1.02733574747222</v>
          </cell>
          <cell r="C30">
            <v>1.4908175378211861E-4</v>
          </cell>
          <cell r="D30">
            <v>4.813946906492666E-3</v>
          </cell>
        </row>
        <row r="31">
          <cell r="B31">
            <v>13.583563961388901</v>
          </cell>
          <cell r="C31">
            <v>1.165224326051758E-4</v>
          </cell>
          <cell r="D31">
            <v>2.98917954808137E-3</v>
          </cell>
        </row>
        <row r="32">
          <cell r="B32">
            <v>2.0327524960555601</v>
          </cell>
          <cell r="C32">
            <v>1.062556556897524E-4</v>
          </cell>
          <cell r="D32">
            <v>3.9894653661281688E-3</v>
          </cell>
        </row>
        <row r="33">
          <cell r="B33" t="str">
            <v>N/A</v>
          </cell>
          <cell r="C33" t="str">
            <v>N/A</v>
          </cell>
          <cell r="D33">
            <v>4.8536410641961984E-3</v>
          </cell>
        </row>
        <row r="34">
          <cell r="B34">
            <v>44.212922439833299</v>
          </cell>
          <cell r="C34">
            <v>9.1727616750427121E-5</v>
          </cell>
          <cell r="D34">
            <v>2.27995403195212E-3</v>
          </cell>
        </row>
        <row r="35">
          <cell r="B35" t="str">
            <v>N/A</v>
          </cell>
          <cell r="C35" t="str">
            <v>N/A</v>
          </cell>
          <cell r="D35">
            <v>5.0090014124750384E-3</v>
          </cell>
        </row>
        <row r="36">
          <cell r="B36">
            <v>40.198154950861102</v>
          </cell>
          <cell r="C36">
            <v>1.0053016752785871E-4</v>
          </cell>
          <cell r="D36">
            <v>3.8801569933567342E-3</v>
          </cell>
        </row>
        <row r="37">
          <cell r="B37">
            <v>15.5963572625556</v>
          </cell>
          <cell r="C37">
            <v>9.8834420565528728E-5</v>
          </cell>
          <cell r="D37">
            <v>2.7810952402176898E-3</v>
          </cell>
        </row>
        <row r="38">
          <cell r="B38" t="str">
            <v>N/A</v>
          </cell>
          <cell r="C38" t="str">
            <v>N/A</v>
          </cell>
          <cell r="D38">
            <v>5.2924930605987002E-3</v>
          </cell>
        </row>
        <row r="39">
          <cell r="B39">
            <v>47.727099797944398</v>
          </cell>
          <cell r="C39">
            <v>1.084084797249094E-4</v>
          </cell>
          <cell r="D39">
            <v>2.694234854841185E-3</v>
          </cell>
        </row>
        <row r="40">
          <cell r="B40" t="str">
            <v>N/A</v>
          </cell>
          <cell r="C40" t="str">
            <v>N/A</v>
          </cell>
          <cell r="D40">
            <v>7.4647947337889422E-3</v>
          </cell>
        </row>
        <row r="41">
          <cell r="B41">
            <v>2.1934236583333301E-2</v>
          </cell>
          <cell r="C41">
            <v>1.4001300585076649E-4</v>
          </cell>
          <cell r="D41">
            <v>4.4695821753714168E-3</v>
          </cell>
        </row>
        <row r="42">
          <cell r="B42" t="str">
            <v>N/A</v>
          </cell>
          <cell r="C42" t="str">
            <v>N/A</v>
          </cell>
          <cell r="D42">
            <v>6.2947531395613357E-3</v>
          </cell>
        </row>
        <row r="43">
          <cell r="B43">
            <v>34.673809638416699</v>
          </cell>
          <cell r="C43">
            <v>1.131058426215112E-4</v>
          </cell>
          <cell r="D43">
            <v>2.7114114310358489E-3</v>
          </cell>
        </row>
        <row r="44">
          <cell r="B44" t="str">
            <v>N/A</v>
          </cell>
          <cell r="C44" t="str">
            <v>N/A</v>
          </cell>
          <cell r="D44">
            <v>-2.7726846353306127E-4</v>
          </cell>
        </row>
        <row r="45">
          <cell r="B45" t="str">
            <v>N/A</v>
          </cell>
          <cell r="C45" t="str">
            <v>N/A</v>
          </cell>
          <cell r="D45">
            <v>1.797228441424954E-3</v>
          </cell>
        </row>
        <row r="46">
          <cell r="B46">
            <v>10.570058001361099</v>
          </cell>
          <cell r="C46">
            <v>1.216342405819392E-4</v>
          </cell>
          <cell r="D46">
            <v>3.6307164640818801E-3</v>
          </cell>
        </row>
        <row r="47">
          <cell r="B47">
            <v>36.682526306694399</v>
          </cell>
          <cell r="C47">
            <v>1.005867857044955E-4</v>
          </cell>
          <cell r="D47">
            <v>2.7272295996005102E-3</v>
          </cell>
        </row>
        <row r="48">
          <cell r="B48">
            <v>19.109852388388902</v>
          </cell>
          <cell r="C48">
            <v>8.4895629829786882E-5</v>
          </cell>
          <cell r="D48">
            <v>2.6237128105512631E-3</v>
          </cell>
        </row>
        <row r="49">
          <cell r="B49">
            <v>35.1759654422222</v>
          </cell>
          <cell r="C49">
            <v>1.010569091503219E-4</v>
          </cell>
          <cell r="D49">
            <v>2.1869927961775861E-3</v>
          </cell>
        </row>
      </sheetData>
      <sheetData sheetId="106">
        <row r="2">
          <cell r="B2">
            <v>5.5565010305833296</v>
          </cell>
          <cell r="C2">
            <v>1.563253089482358E-4</v>
          </cell>
          <cell r="D2">
            <v>3.3561501010349621E-3</v>
          </cell>
        </row>
        <row r="3">
          <cell r="B3">
            <v>31.1647662676944</v>
          </cell>
          <cell r="C3">
            <v>8.7501617257372929E-5</v>
          </cell>
          <cell r="D3">
            <v>2.8701978830647469E-3</v>
          </cell>
        </row>
        <row r="4">
          <cell r="B4">
            <v>18.1089093878333</v>
          </cell>
          <cell r="C4">
            <v>8.4406133658697071E-5</v>
          </cell>
          <cell r="D4">
            <v>4.3808893917533596E-3</v>
          </cell>
        </row>
        <row r="5">
          <cell r="B5">
            <v>27.6446263794444</v>
          </cell>
          <cell r="C5">
            <v>7.1921587168249519E-5</v>
          </cell>
          <cell r="D5">
            <v>3.1875903890180518E-3</v>
          </cell>
        </row>
        <row r="6">
          <cell r="B6">
            <v>43.2100047833611</v>
          </cell>
          <cell r="C6">
            <v>1.091861104600721E-4</v>
          </cell>
          <cell r="D6">
            <v>2.461876398192734E-3</v>
          </cell>
        </row>
        <row r="7">
          <cell r="B7">
            <v>34.6748549295</v>
          </cell>
          <cell r="C7">
            <v>7.7801326721428987E-5</v>
          </cell>
          <cell r="D7">
            <v>2.5295326479892449E-3</v>
          </cell>
        </row>
        <row r="8">
          <cell r="B8">
            <v>35.679485816250001</v>
          </cell>
          <cell r="C8">
            <v>1.109041658578348E-4</v>
          </cell>
          <cell r="D8">
            <v>2.5816735252367422E-3</v>
          </cell>
        </row>
        <row r="9">
          <cell r="B9">
            <v>31.1647662676944</v>
          </cell>
          <cell r="C9">
            <v>8.2127317048785021E-5</v>
          </cell>
          <cell r="D9">
            <v>3.204499735634483E-3</v>
          </cell>
        </row>
        <row r="10">
          <cell r="B10">
            <v>62.293180913583299</v>
          </cell>
          <cell r="C10">
            <v>1.054930979391376E-4</v>
          </cell>
          <cell r="D10">
            <v>2.4260135148675998E-3</v>
          </cell>
        </row>
        <row r="11">
          <cell r="B11">
            <v>23.119850372944398</v>
          </cell>
          <cell r="C11">
            <v>7.4865768634692402E-5</v>
          </cell>
          <cell r="D11">
            <v>2.7980233492146691E-3</v>
          </cell>
        </row>
        <row r="12">
          <cell r="B12">
            <v>27.6446263794444</v>
          </cell>
          <cell r="C12">
            <v>4.8516121733951289E-5</v>
          </cell>
          <cell r="D12">
            <v>2.4477491381619029E-3</v>
          </cell>
        </row>
        <row r="13">
          <cell r="B13">
            <v>60.783134714694398</v>
          </cell>
          <cell r="C13">
            <v>9.1568536925106577E-5</v>
          </cell>
          <cell r="D13">
            <v>1.8800960767008019E-3</v>
          </cell>
        </row>
        <row r="14">
          <cell r="B14">
            <v>47.728266013888899</v>
          </cell>
          <cell r="C14">
            <v>6.0207444911083189E-5</v>
          </cell>
          <cell r="D14">
            <v>1.8953122762991981E-3</v>
          </cell>
        </row>
        <row r="15">
          <cell r="B15">
            <v>29.658463177722201</v>
          </cell>
          <cell r="C15">
            <v>9.1004133016691694E-5</v>
          </cell>
          <cell r="D15">
            <v>3.3231264223854209E-3</v>
          </cell>
        </row>
        <row r="16">
          <cell r="B16">
            <v>56.759256401388903</v>
          </cell>
          <cell r="C16">
            <v>7.7828003606885001E-5</v>
          </cell>
          <cell r="D16">
            <v>1.7040526289292921E-3</v>
          </cell>
        </row>
        <row r="17">
          <cell r="B17">
            <v>23.6217830029167</v>
          </cell>
          <cell r="C17">
            <v>9.7090158248362284E-5</v>
          </cell>
          <cell r="D17">
            <v>2.8759053893551352E-3</v>
          </cell>
        </row>
        <row r="18">
          <cell r="B18">
            <v>18.1089093878333</v>
          </cell>
          <cell r="C18">
            <v>1.1190535297479601E-4</v>
          </cell>
          <cell r="D18">
            <v>2.5767294833759528E-3</v>
          </cell>
        </row>
        <row r="19">
          <cell r="B19">
            <v>28.6513477764444</v>
          </cell>
          <cell r="C19">
            <v>8.7873669730570254E-5</v>
          </cell>
          <cell r="D19">
            <v>4.1280087882709978E-3</v>
          </cell>
        </row>
        <row r="20">
          <cell r="B20">
            <v>50.241514271666702</v>
          </cell>
          <cell r="C20">
            <v>5.8435621284779088E-5</v>
          </cell>
          <cell r="D20">
            <v>3.1893793497868232E-3</v>
          </cell>
        </row>
        <row r="21">
          <cell r="B21">
            <v>49.738143880277804</v>
          </cell>
          <cell r="C21">
            <v>6.8358764916950972E-5</v>
          </cell>
          <cell r="D21">
            <v>2.7261834311753321E-3</v>
          </cell>
        </row>
        <row r="22">
          <cell r="B22">
            <v>32.167365330805602</v>
          </cell>
          <cell r="C22">
            <v>7.3481647668594601E-5</v>
          </cell>
          <cell r="D22">
            <v>2.6423039433705561E-3</v>
          </cell>
        </row>
        <row r="23">
          <cell r="B23">
            <v>59.273092412222198</v>
          </cell>
          <cell r="C23">
            <v>1.15994677572524E-4</v>
          </cell>
          <cell r="D23">
            <v>2.1867056640633969E-3</v>
          </cell>
        </row>
        <row r="24">
          <cell r="B24">
            <v>37.185592117527797</v>
          </cell>
          <cell r="C24">
            <v>1.210371324742924E-4</v>
          </cell>
          <cell r="D24">
            <v>4.2963553811325066E-3</v>
          </cell>
        </row>
        <row r="25">
          <cell r="B25">
            <v>52.247510856166699</v>
          </cell>
          <cell r="C25">
            <v>1.031493367281728E-4</v>
          </cell>
          <cell r="D25">
            <v>2.1519920735028129E-3</v>
          </cell>
        </row>
        <row r="26">
          <cell r="B26" t="str">
            <v>N/A</v>
          </cell>
          <cell r="C26" t="str">
            <v>N/A</v>
          </cell>
          <cell r="D26">
            <v>1.2383308755143649E-3</v>
          </cell>
        </row>
        <row r="27">
          <cell r="B27">
            <v>30.663879615972199</v>
          </cell>
          <cell r="C27">
            <v>6.838588950233712E-5</v>
          </cell>
          <cell r="D27">
            <v>2.331436201251581E-3</v>
          </cell>
        </row>
        <row r="28">
          <cell r="B28">
            <v>39.1993202775</v>
          </cell>
          <cell r="C28">
            <v>1.2232358640248611E-4</v>
          </cell>
          <cell r="D28">
            <v>3.3299291895428698E-3</v>
          </cell>
        </row>
        <row r="29">
          <cell r="B29">
            <v>16.09986073975</v>
          </cell>
          <cell r="C29">
            <v>6.9874061251670825E-5</v>
          </cell>
          <cell r="D29">
            <v>4.7965558911727711E-3</v>
          </cell>
        </row>
        <row r="30">
          <cell r="B30">
            <v>62.797381472749997</v>
          </cell>
          <cell r="C30">
            <v>5.7848949525849717E-5</v>
          </cell>
          <cell r="D30">
            <v>1.642867513294184E-3</v>
          </cell>
        </row>
        <row r="31">
          <cell r="B31">
            <v>53.750915536083298</v>
          </cell>
          <cell r="C31">
            <v>1.4207705607479029E-4</v>
          </cell>
          <cell r="D31">
            <v>2.755464783749972E-3</v>
          </cell>
        </row>
        <row r="32">
          <cell r="B32">
            <v>63.797992401638901</v>
          </cell>
          <cell r="C32">
            <v>1.6086887160809949E-4</v>
          </cell>
          <cell r="D32">
            <v>2.5735118876258978E-3</v>
          </cell>
        </row>
        <row r="33">
          <cell r="B33">
            <v>27.6446263794444</v>
          </cell>
          <cell r="C33">
            <v>7.4453964062289933E-5</v>
          </cell>
          <cell r="D33">
            <v>3.5478026933892411E-3</v>
          </cell>
        </row>
        <row r="34">
          <cell r="B34">
            <v>34.6748549295</v>
          </cell>
          <cell r="C34">
            <v>6.7460553482639394E-5</v>
          </cell>
          <cell r="D34">
            <v>2.7388605869807909E-3</v>
          </cell>
        </row>
        <row r="35">
          <cell r="B35">
            <v>20.1115910280833</v>
          </cell>
          <cell r="C35">
            <v>7.7390112216346637E-5</v>
          </cell>
          <cell r="D35">
            <v>3.4442196929582972E-3</v>
          </cell>
        </row>
        <row r="36">
          <cell r="B36">
            <v>32.167365330805602</v>
          </cell>
          <cell r="C36">
            <v>7.359122896780875E-5</v>
          </cell>
          <cell r="D36">
            <v>2.4306273836836151E-3</v>
          </cell>
        </row>
        <row r="37">
          <cell r="B37">
            <v>13.584075562500001</v>
          </cell>
          <cell r="C37">
            <v>8.2403843692071898E-5</v>
          </cell>
          <cell r="D37">
            <v>3.162230813841442E-3</v>
          </cell>
        </row>
        <row r="38">
          <cell r="B38">
            <v>49.235234133472197</v>
          </cell>
          <cell r="C38">
            <v>9.5706017642565585E-5</v>
          </cell>
          <cell r="D38">
            <v>2.429733582610602E-3</v>
          </cell>
        </row>
        <row r="39">
          <cell r="B39" t="str">
            <v>N/A</v>
          </cell>
          <cell r="C39" t="str">
            <v>N/A</v>
          </cell>
          <cell r="D39">
            <v>2.0177779919646199E-3</v>
          </cell>
        </row>
        <row r="40">
          <cell r="B40">
            <v>68.308641654277807</v>
          </cell>
          <cell r="C40">
            <v>1.553093393511471E-4</v>
          </cell>
          <cell r="D40">
            <v>3.1026512839108802E-3</v>
          </cell>
        </row>
        <row r="41">
          <cell r="B41">
            <v>65.803122546750004</v>
          </cell>
          <cell r="C41">
            <v>8.912196147503906E-5</v>
          </cell>
          <cell r="D41">
            <v>2.5271756637217958E-3</v>
          </cell>
        </row>
        <row r="42">
          <cell r="B42">
            <v>34.6748549295</v>
          </cell>
          <cell r="C42">
            <v>8.4207337341265384E-5</v>
          </cell>
          <cell r="D42">
            <v>2.368754666634075E-3</v>
          </cell>
        </row>
        <row r="43">
          <cell r="B43">
            <v>1.0275371442777801</v>
          </cell>
          <cell r="C43">
            <v>1.5458723080540379E-4</v>
          </cell>
          <cell r="D43">
            <v>4.7734725376329321E-3</v>
          </cell>
        </row>
        <row r="44">
          <cell r="B44" t="str">
            <v>N/A</v>
          </cell>
          <cell r="C44" t="str">
            <v>N/A</v>
          </cell>
          <cell r="D44">
            <v>1.164677113169645E-4</v>
          </cell>
        </row>
        <row r="45">
          <cell r="B45">
            <v>25.6311690060278</v>
          </cell>
          <cell r="C45">
            <v>1.211133969465282E-4</v>
          </cell>
          <cell r="D45">
            <v>2.7379089191802491E-3</v>
          </cell>
        </row>
        <row r="46">
          <cell r="B46" t="str">
            <v>N/A</v>
          </cell>
          <cell r="C46" t="str">
            <v>N/A</v>
          </cell>
          <cell r="D46">
            <v>5.0730684557102491E-3</v>
          </cell>
        </row>
        <row r="47">
          <cell r="B47">
            <v>11.07249125325</v>
          </cell>
          <cell r="C47">
            <v>5.5713459884010959E-5</v>
          </cell>
          <cell r="D47">
            <v>3.2341827098463908E-3</v>
          </cell>
        </row>
        <row r="48">
          <cell r="B48">
            <v>39.699382931750002</v>
          </cell>
          <cell r="C48">
            <v>1.122276259994355E-4</v>
          </cell>
          <cell r="D48">
            <v>2.4009249177980021E-3</v>
          </cell>
        </row>
        <row r="49">
          <cell r="B49">
            <v>19.6106865411389</v>
          </cell>
          <cell r="C49">
            <v>9.8804354571127448E-5</v>
          </cell>
          <cell r="D49">
            <v>4.2707267439989803E-3</v>
          </cell>
        </row>
      </sheetData>
      <sheetData sheetId="107">
        <row r="2">
          <cell r="B2">
            <v>57.243811130277798</v>
          </cell>
          <cell r="C2">
            <v>8.3646312101856232E-5</v>
          </cell>
          <cell r="D2">
            <v>1.4520950457266391E-3</v>
          </cell>
        </row>
        <row r="3">
          <cell r="B3">
            <v>59.757791053611101</v>
          </cell>
          <cell r="C3">
            <v>7.5079328632536227E-5</v>
          </cell>
          <cell r="D3">
            <v>1.8592596636439859E-3</v>
          </cell>
        </row>
        <row r="4">
          <cell r="B4" t="str">
            <v>N/A</v>
          </cell>
          <cell r="C4" t="str">
            <v>N/A</v>
          </cell>
          <cell r="D4">
            <v>6.8708384392587168E-4</v>
          </cell>
        </row>
        <row r="5">
          <cell r="B5" t="str">
            <v>N/A</v>
          </cell>
          <cell r="C5" t="str">
            <v>N/A</v>
          </cell>
          <cell r="D5">
            <v>1.431707390472644E-3</v>
          </cell>
        </row>
        <row r="6">
          <cell r="B6" t="str">
            <v>N/A</v>
          </cell>
          <cell r="C6" t="str">
            <v>N/A</v>
          </cell>
          <cell r="D6">
            <v>1.478591356050775E-3</v>
          </cell>
        </row>
        <row r="7">
          <cell r="B7" t="str">
            <v>N/A</v>
          </cell>
          <cell r="C7" t="str">
            <v>N/A</v>
          </cell>
          <cell r="D7">
            <v>1.1494822486372209E-3</v>
          </cell>
        </row>
        <row r="8">
          <cell r="B8" t="str">
            <v>N/A</v>
          </cell>
          <cell r="C8" t="str">
            <v>N/A</v>
          </cell>
          <cell r="D8">
            <v>8.4164911673151289E-4</v>
          </cell>
        </row>
        <row r="9">
          <cell r="B9">
            <v>53.7339538356389</v>
          </cell>
          <cell r="C9">
            <v>1.103326389249324E-4</v>
          </cell>
          <cell r="D9">
            <v>1.785819611532525E-3</v>
          </cell>
        </row>
        <row r="10">
          <cell r="B10" t="str">
            <v>N/A</v>
          </cell>
          <cell r="C10" t="str">
            <v>N/A</v>
          </cell>
          <cell r="D10">
            <v>1.580233255105219E-3</v>
          </cell>
        </row>
        <row r="11">
          <cell r="B11" t="str">
            <v>N/A</v>
          </cell>
          <cell r="C11" t="str">
            <v>N/A</v>
          </cell>
          <cell r="D11">
            <v>1.6018575569874359E-3</v>
          </cell>
        </row>
        <row r="12">
          <cell r="B12">
            <v>51.730832809944403</v>
          </cell>
          <cell r="C12">
            <v>9.8007750910307159E-5</v>
          </cell>
          <cell r="D12">
            <v>1.8544780859519651E-3</v>
          </cell>
        </row>
        <row r="13">
          <cell r="B13" t="str">
            <v>N/A</v>
          </cell>
          <cell r="C13" t="str">
            <v>N/A</v>
          </cell>
          <cell r="D13">
            <v>7.2336668584269332E-4</v>
          </cell>
        </row>
        <row r="14">
          <cell r="B14" t="str">
            <v>N/A</v>
          </cell>
          <cell r="C14" t="str">
            <v>N/A</v>
          </cell>
          <cell r="D14">
            <v>1.3231806552089101E-3</v>
          </cell>
        </row>
        <row r="15">
          <cell r="B15" t="str">
            <v>N/A</v>
          </cell>
          <cell r="C15" t="str">
            <v>N/A</v>
          </cell>
          <cell r="D15">
            <v>5.0364107633394371E-4</v>
          </cell>
        </row>
        <row r="16">
          <cell r="B16" t="str">
            <v>N/A</v>
          </cell>
          <cell r="C16" t="str">
            <v>N/A</v>
          </cell>
          <cell r="D16">
            <v>8.5636978647193093E-4</v>
          </cell>
        </row>
        <row r="17">
          <cell r="B17">
            <v>55.7392178667778</v>
          </cell>
          <cell r="C17">
            <v>1.004446287043797E-4</v>
          </cell>
          <cell r="D17">
            <v>3.032553232159126E-3</v>
          </cell>
        </row>
        <row r="18">
          <cell r="B18" t="str">
            <v>N/A</v>
          </cell>
          <cell r="C18" t="str">
            <v>N/A</v>
          </cell>
          <cell r="D18">
            <v>1.418190414623279E-3</v>
          </cell>
        </row>
        <row r="19">
          <cell r="B19" t="str">
            <v>N/A</v>
          </cell>
          <cell r="C19" t="str">
            <v>N/A</v>
          </cell>
          <cell r="D19">
            <v>6.5593647850681867E-4</v>
          </cell>
        </row>
        <row r="20">
          <cell r="B20" t="str">
            <v>N/A</v>
          </cell>
          <cell r="C20" t="str">
            <v>N/A</v>
          </cell>
          <cell r="D20">
            <v>1.00306416929388E-3</v>
          </cell>
        </row>
        <row r="21">
          <cell r="B21" t="str">
            <v>N/A</v>
          </cell>
          <cell r="C21" t="str">
            <v>N/A</v>
          </cell>
          <cell r="D21">
            <v>1.760606319307158E-3</v>
          </cell>
        </row>
        <row r="22">
          <cell r="B22" t="str">
            <v>N/A</v>
          </cell>
          <cell r="C22" t="str">
            <v>N/A</v>
          </cell>
          <cell r="D22">
            <v>1.8363010261979969E-3</v>
          </cell>
        </row>
        <row r="23">
          <cell r="B23" t="str">
            <v>N/A</v>
          </cell>
          <cell r="C23" t="str">
            <v>N/A</v>
          </cell>
          <cell r="D23">
            <v>1.011087894325914E-3</v>
          </cell>
        </row>
        <row r="24">
          <cell r="B24" t="str">
            <v>N/A</v>
          </cell>
          <cell r="C24" t="str">
            <v>N/A</v>
          </cell>
          <cell r="D24">
            <v>1.308930697186225E-3</v>
          </cell>
        </row>
        <row r="25">
          <cell r="B25" t="str">
            <v>N/A</v>
          </cell>
          <cell r="C25" t="str">
            <v>N/A</v>
          </cell>
          <cell r="D25">
            <v>1.1143752230966661E-3</v>
          </cell>
        </row>
        <row r="26">
          <cell r="B26" t="str">
            <v>N/A</v>
          </cell>
          <cell r="C26" t="str">
            <v>N/A</v>
          </cell>
          <cell r="D26">
            <v>9.2750901966875672E-4</v>
          </cell>
        </row>
        <row r="27">
          <cell r="B27" t="str">
            <v>N/A</v>
          </cell>
          <cell r="C27" t="str">
            <v>N/A</v>
          </cell>
          <cell r="D27">
            <v>7.9648563367296218E-4</v>
          </cell>
        </row>
        <row r="28">
          <cell r="B28">
            <v>36.672566915305602</v>
          </cell>
          <cell r="C28">
            <v>7.1575118972009997E-5</v>
          </cell>
          <cell r="D28">
            <v>1.617573641653422E-3</v>
          </cell>
        </row>
        <row r="29">
          <cell r="B29">
            <v>63.277984858583302</v>
          </cell>
          <cell r="C29">
            <v>1.239691449027006E-4</v>
          </cell>
          <cell r="D29">
            <v>2.5005604483953618E-3</v>
          </cell>
        </row>
        <row r="30">
          <cell r="B30">
            <v>38.683580348694399</v>
          </cell>
          <cell r="C30">
            <v>1.1419693893684769E-4</v>
          </cell>
          <cell r="D30">
            <v>2.042943414021562E-3</v>
          </cell>
        </row>
        <row r="31">
          <cell r="B31" t="str">
            <v>N/A</v>
          </cell>
          <cell r="C31" t="str">
            <v>N/A</v>
          </cell>
          <cell r="D31">
            <v>1.02862704257698E-3</v>
          </cell>
        </row>
        <row r="32">
          <cell r="B32">
            <v>27.133010532527798</v>
          </cell>
          <cell r="C32">
            <v>8.5278831631523349E-5</v>
          </cell>
          <cell r="D32">
            <v>2.7220387520188608E-3</v>
          </cell>
        </row>
        <row r="33">
          <cell r="B33" t="str">
            <v>N/A</v>
          </cell>
          <cell r="C33" t="str">
            <v>N/A</v>
          </cell>
          <cell r="D33">
            <v>3.6774911887937982E-4</v>
          </cell>
        </row>
        <row r="34">
          <cell r="B34" t="str">
            <v>N/A</v>
          </cell>
          <cell r="C34" t="str">
            <v>N/A</v>
          </cell>
          <cell r="D34">
            <v>9.9764084408470637E-4</v>
          </cell>
        </row>
        <row r="35">
          <cell r="B35" t="str">
            <v>N/A</v>
          </cell>
          <cell r="C35" t="str">
            <v>N/A</v>
          </cell>
          <cell r="D35">
            <v>6.3451388532115641E-4</v>
          </cell>
        </row>
        <row r="36">
          <cell r="B36" t="str">
            <v>N/A</v>
          </cell>
          <cell r="C36" t="str">
            <v>N/A</v>
          </cell>
          <cell r="D36">
            <v>6.3086693218737731E-4</v>
          </cell>
        </row>
        <row r="37">
          <cell r="B37" t="str">
            <v>N/A</v>
          </cell>
          <cell r="C37" t="str">
            <v>N/A</v>
          </cell>
          <cell r="D37">
            <v>1.420416374916402E-3</v>
          </cell>
        </row>
        <row r="38">
          <cell r="B38">
            <v>39.186968410916698</v>
          </cell>
          <cell r="C38">
            <v>9.1194733374655676E-5</v>
          </cell>
          <cell r="D38">
            <v>1.899652873195987E-3</v>
          </cell>
        </row>
        <row r="39">
          <cell r="B39" t="str">
            <v>N/A</v>
          </cell>
          <cell r="C39" t="str">
            <v>N/A</v>
          </cell>
          <cell r="D39">
            <v>7.1026899536775947E-4</v>
          </cell>
        </row>
        <row r="40">
          <cell r="B40" t="str">
            <v>N/A</v>
          </cell>
          <cell r="C40" t="str">
            <v>N/A</v>
          </cell>
          <cell r="D40">
            <v>1.027980175216305E-3</v>
          </cell>
        </row>
        <row r="41">
          <cell r="B41" t="str">
            <v>N/A</v>
          </cell>
          <cell r="C41" t="str">
            <v>N/A</v>
          </cell>
          <cell r="D41">
            <v>1.6292005382461899E-3</v>
          </cell>
        </row>
        <row r="42">
          <cell r="B42" t="str">
            <v>N/A</v>
          </cell>
          <cell r="C42" t="str">
            <v>N/A</v>
          </cell>
          <cell r="D42">
            <v>9.0747260420899793E-4</v>
          </cell>
        </row>
        <row r="43">
          <cell r="B43" t="str">
            <v>N/A</v>
          </cell>
          <cell r="C43" t="str">
            <v>N/A</v>
          </cell>
          <cell r="D43">
            <v>1.1023333615694309E-3</v>
          </cell>
        </row>
        <row r="44">
          <cell r="B44" t="str">
            <v>N/A</v>
          </cell>
          <cell r="C44" t="str">
            <v>N/A</v>
          </cell>
          <cell r="D44">
            <v>-4.7007870557350118E-5</v>
          </cell>
        </row>
        <row r="45">
          <cell r="B45" t="str">
            <v>N/A</v>
          </cell>
          <cell r="C45" t="str">
            <v>N/A</v>
          </cell>
          <cell r="D45">
            <v>1.693569747446687E-3</v>
          </cell>
        </row>
        <row r="46">
          <cell r="B46">
            <v>46.708845710083303</v>
          </cell>
          <cell r="C46">
            <v>9.489369556910271E-5</v>
          </cell>
          <cell r="D46">
            <v>1.85545740809591E-3</v>
          </cell>
        </row>
        <row r="47">
          <cell r="B47" t="str">
            <v>N/A</v>
          </cell>
          <cell r="C47" t="str">
            <v>N/A</v>
          </cell>
          <cell r="D47">
            <v>1.408448849383561E-3</v>
          </cell>
        </row>
        <row r="48">
          <cell r="B48" t="str">
            <v>N/A</v>
          </cell>
          <cell r="C48" t="str">
            <v>N/A</v>
          </cell>
          <cell r="D48">
            <v>1.625463645567541E-3</v>
          </cell>
        </row>
        <row r="49">
          <cell r="B49" t="str">
            <v>N/A</v>
          </cell>
          <cell r="C49" t="str">
            <v>N/A</v>
          </cell>
          <cell r="D49">
            <v>2.0904241232200011E-3</v>
          </cell>
        </row>
      </sheetData>
      <sheetData sheetId="108">
        <row r="2">
          <cell r="B2" t="str">
            <v>N/A</v>
          </cell>
          <cell r="C2" t="str">
            <v>N/A</v>
          </cell>
          <cell r="D2">
            <v>3.81011719376884E-3</v>
          </cell>
        </row>
        <row r="3">
          <cell r="B3">
            <v>2.0325314185277801</v>
          </cell>
          <cell r="C3">
            <v>1.006166864387381E-4</v>
          </cell>
          <cell r="D3">
            <v>4.0522577479711807E-3</v>
          </cell>
        </row>
        <row r="4">
          <cell r="B4" t="str">
            <v>N/A</v>
          </cell>
          <cell r="C4" t="str">
            <v>N/A</v>
          </cell>
          <cell r="D4">
            <v>6.8100113860566382E-4</v>
          </cell>
        </row>
        <row r="5">
          <cell r="B5">
            <v>8.0610405897500002</v>
          </cell>
          <cell r="C5">
            <v>7.8897760851007727E-5</v>
          </cell>
          <cell r="D5">
            <v>3.6706153172341009E-3</v>
          </cell>
        </row>
        <row r="6">
          <cell r="B6">
            <v>33.662663745694402</v>
          </cell>
          <cell r="C6">
            <v>7.5288997298022839E-5</v>
          </cell>
          <cell r="D6">
            <v>2.5112439720494078E-3</v>
          </cell>
        </row>
        <row r="7">
          <cell r="B7">
            <v>47.714570738888902</v>
          </cell>
          <cell r="C7">
            <v>7.8640715376628452E-5</v>
          </cell>
          <cell r="D7">
            <v>2.1659019402153249E-3</v>
          </cell>
        </row>
        <row r="8">
          <cell r="B8">
            <v>28.644373677138901</v>
          </cell>
          <cell r="C8">
            <v>4.3338795537220142E-5</v>
          </cell>
          <cell r="D8">
            <v>2.9665941963385851E-3</v>
          </cell>
        </row>
        <row r="9">
          <cell r="B9" t="str">
            <v>N/A</v>
          </cell>
          <cell r="C9" t="str">
            <v>N/A</v>
          </cell>
          <cell r="D9">
            <v>2.825256135076123E-3</v>
          </cell>
        </row>
        <row r="10">
          <cell r="B10" t="str">
            <v>N/A</v>
          </cell>
          <cell r="C10" t="str">
            <v>N/A</v>
          </cell>
          <cell r="D10">
            <v>4.7653491604088636E-3</v>
          </cell>
        </row>
        <row r="11">
          <cell r="B11" t="str">
            <v>N/A</v>
          </cell>
          <cell r="C11" t="str">
            <v>N/A</v>
          </cell>
          <cell r="D11">
            <v>4.4675574007365347E-3</v>
          </cell>
        </row>
        <row r="12">
          <cell r="B12">
            <v>28.644373677138901</v>
          </cell>
          <cell r="C12">
            <v>1.0445168906059499E-4</v>
          </cell>
          <cell r="D12">
            <v>2.6826761913851509E-3</v>
          </cell>
        </row>
        <row r="13">
          <cell r="B13">
            <v>11.069908369111101</v>
          </cell>
          <cell r="C13">
            <v>9.5009089604510848E-5</v>
          </cell>
          <cell r="D13">
            <v>3.6978742170777979E-3</v>
          </cell>
        </row>
        <row r="14">
          <cell r="B14">
            <v>13.0786339816667</v>
          </cell>
          <cell r="C14">
            <v>7.1828589086043093E-5</v>
          </cell>
          <cell r="D14">
            <v>3.0369409190351328E-3</v>
          </cell>
        </row>
        <row r="15">
          <cell r="B15" t="str">
            <v>N/A</v>
          </cell>
          <cell r="C15" t="str">
            <v>N/A</v>
          </cell>
          <cell r="D15">
            <v>5.1391624978414903E-3</v>
          </cell>
        </row>
        <row r="16">
          <cell r="B16" t="str">
            <v>N/A</v>
          </cell>
          <cell r="C16" t="str">
            <v>N/A</v>
          </cell>
          <cell r="D16">
            <v>1.056399783391087E-3</v>
          </cell>
        </row>
        <row r="17">
          <cell r="B17">
            <v>25.122530388222199</v>
          </cell>
          <cell r="C17">
            <v>7.9086482165225587E-5</v>
          </cell>
          <cell r="D17">
            <v>2.743953144006521E-3</v>
          </cell>
        </row>
        <row r="18">
          <cell r="B18" t="str">
            <v>N/A</v>
          </cell>
          <cell r="C18" t="str">
            <v>N/A</v>
          </cell>
          <cell r="D18">
            <v>6.0984950997250214E-3</v>
          </cell>
        </row>
        <row r="19">
          <cell r="B19">
            <v>37.678442348444399</v>
          </cell>
          <cell r="C19">
            <v>7.4941835665256204E-5</v>
          </cell>
          <cell r="D19">
            <v>2.7353423963886281E-3</v>
          </cell>
        </row>
        <row r="20">
          <cell r="B20" t="str">
            <v>N/A</v>
          </cell>
          <cell r="C20" t="str">
            <v>N/A</v>
          </cell>
          <cell r="D20">
            <v>1.9553617803565238E-3</v>
          </cell>
        </row>
        <row r="21">
          <cell r="B21">
            <v>60.261963316611102</v>
          </cell>
          <cell r="C21">
            <v>7.9949332674277479E-5</v>
          </cell>
          <cell r="D21">
            <v>1.861139044400429E-3</v>
          </cell>
        </row>
        <row r="22">
          <cell r="B22" t="str">
            <v>N/A</v>
          </cell>
          <cell r="C22" t="str">
            <v>N/A</v>
          </cell>
          <cell r="D22">
            <v>4.2987049927860014E-3</v>
          </cell>
        </row>
        <row r="23">
          <cell r="B23" t="str">
            <v>N/A</v>
          </cell>
          <cell r="C23" t="str">
            <v>N/A</v>
          </cell>
          <cell r="D23">
            <v>4.1942603185740829E-3</v>
          </cell>
        </row>
        <row r="24">
          <cell r="B24">
            <v>50.731264422750002</v>
          </cell>
          <cell r="C24">
            <v>1.021833926600371E-4</v>
          </cell>
          <cell r="D24">
            <v>2.2581674928384521E-3</v>
          </cell>
        </row>
        <row r="25">
          <cell r="B25" t="str">
            <v>N/A</v>
          </cell>
          <cell r="C25" t="str">
            <v>N/A</v>
          </cell>
          <cell r="D25">
            <v>6.4371885290286012E-3</v>
          </cell>
        </row>
        <row r="26">
          <cell r="B26">
            <v>64.2798643918333</v>
          </cell>
          <cell r="C26">
            <v>1.2509636408989731E-4</v>
          </cell>
          <cell r="D26">
            <v>1.831721890701726E-3</v>
          </cell>
        </row>
        <row r="27">
          <cell r="B27">
            <v>53.233751485416697</v>
          </cell>
          <cell r="C27">
            <v>7.4154780636168143E-5</v>
          </cell>
          <cell r="D27">
            <v>3.3253130823606529E-3</v>
          </cell>
        </row>
        <row r="28">
          <cell r="B28" t="str">
            <v>N/A</v>
          </cell>
          <cell r="C28" t="str">
            <v>N/A</v>
          </cell>
          <cell r="D28">
            <v>4.6712401041990072E-3</v>
          </cell>
        </row>
        <row r="29">
          <cell r="B29">
            <v>8.0610405897500002</v>
          </cell>
          <cell r="C29">
            <v>6.7580031228133225E-5</v>
          </cell>
          <cell r="D29">
            <v>3.5587728126513559E-3</v>
          </cell>
        </row>
        <row r="30">
          <cell r="B30">
            <v>49.724658106861099</v>
          </cell>
          <cell r="C30">
            <v>9.8865781106955033E-5</v>
          </cell>
          <cell r="D30">
            <v>2.3610757075054759E-3</v>
          </cell>
        </row>
        <row r="31">
          <cell r="B31" t="str">
            <v>N/A</v>
          </cell>
          <cell r="C31" t="str">
            <v>N/A</v>
          </cell>
          <cell r="D31">
            <v>1.306175724976307E-3</v>
          </cell>
        </row>
        <row r="32">
          <cell r="B32" t="str">
            <v>N/A</v>
          </cell>
          <cell r="C32" t="str">
            <v>N/A</v>
          </cell>
          <cell r="D32">
            <v>6.1610339087317398E-3</v>
          </cell>
        </row>
        <row r="33">
          <cell r="B33">
            <v>47.2118125954444</v>
          </cell>
          <cell r="C33">
            <v>9.3173857529491776E-5</v>
          </cell>
          <cell r="D33">
            <v>2.692090560023929E-3</v>
          </cell>
        </row>
        <row r="34">
          <cell r="B34" t="str">
            <v>N/A</v>
          </cell>
          <cell r="C34" t="str">
            <v>N/A</v>
          </cell>
          <cell r="D34">
            <v>4.7224637524614001E-3</v>
          </cell>
        </row>
        <row r="35">
          <cell r="B35">
            <v>8.5620612420833293</v>
          </cell>
          <cell r="C35">
            <v>7.5904766191227269E-5</v>
          </cell>
          <cell r="D35">
            <v>3.653468027996393E-3</v>
          </cell>
        </row>
        <row r="36">
          <cell r="B36">
            <v>19.105612639305601</v>
          </cell>
          <cell r="C36">
            <v>9.3105007938384403E-5</v>
          </cell>
          <cell r="D36">
            <v>3.031186259703797E-3</v>
          </cell>
        </row>
        <row r="37">
          <cell r="B37" t="str">
            <v>N/A</v>
          </cell>
          <cell r="C37" t="str">
            <v>N/A</v>
          </cell>
          <cell r="D37">
            <v>1.04760622575446E-3</v>
          </cell>
        </row>
        <row r="38">
          <cell r="B38">
            <v>71.300199168555594</v>
          </cell>
          <cell r="C38">
            <v>9.9394153923689811E-5</v>
          </cell>
          <cell r="D38">
            <v>1.2263694059130299E-3</v>
          </cell>
        </row>
        <row r="39">
          <cell r="B39">
            <v>14.5863597821944</v>
          </cell>
          <cell r="C39">
            <v>7.2281957930595898E-5</v>
          </cell>
          <cell r="D39">
            <v>3.5779851206556809E-3</v>
          </cell>
        </row>
        <row r="40">
          <cell r="B40" t="str">
            <v>N/A</v>
          </cell>
          <cell r="C40" t="str">
            <v>N/A</v>
          </cell>
          <cell r="D40">
            <v>9.0514442009313387E-4</v>
          </cell>
        </row>
        <row r="41">
          <cell r="B41">
            <v>12.5762628501667</v>
          </cell>
          <cell r="C41">
            <v>6.9593312692076736E-5</v>
          </cell>
          <cell r="D41">
            <v>3.9015131828120208E-3</v>
          </cell>
        </row>
        <row r="42">
          <cell r="B42">
            <v>44.703201928611101</v>
          </cell>
          <cell r="C42">
            <v>9.2662886194455371E-5</v>
          </cell>
          <cell r="D42">
            <v>2.3627201231684199E-3</v>
          </cell>
        </row>
        <row r="43">
          <cell r="B43">
            <v>12.0741588651111</v>
          </cell>
          <cell r="C43">
            <v>6.2567210013353359E-5</v>
          </cell>
          <cell r="D43">
            <v>3.5860523057352359E-3</v>
          </cell>
        </row>
        <row r="44">
          <cell r="B44" t="str">
            <v>N/A</v>
          </cell>
          <cell r="C44" t="str">
            <v>N/A</v>
          </cell>
          <cell r="D44">
            <v>-2.3842055836265891E-4</v>
          </cell>
        </row>
        <row r="45">
          <cell r="B45">
            <v>44.201021472722203</v>
          </cell>
          <cell r="C45">
            <v>8.3772269325366883E-5</v>
          </cell>
          <cell r="D45">
            <v>2.7079355629198621E-3</v>
          </cell>
        </row>
        <row r="46">
          <cell r="B46">
            <v>59.758947230250001</v>
          </cell>
          <cell r="C46">
            <v>4.7971518903636401E-5</v>
          </cell>
          <cell r="D46">
            <v>2.180346662796229E-3</v>
          </cell>
        </row>
        <row r="47">
          <cell r="B47" t="str">
            <v>N/A</v>
          </cell>
          <cell r="C47" t="str">
            <v>N/A</v>
          </cell>
          <cell r="D47">
            <v>4.8348901681028759E-3</v>
          </cell>
        </row>
        <row r="48">
          <cell r="B48">
            <v>7.0565648244999997</v>
          </cell>
          <cell r="C48">
            <v>5.9778216079100687E-5</v>
          </cell>
          <cell r="D48">
            <v>3.9565258533546784E-3</v>
          </cell>
        </row>
        <row r="49">
          <cell r="B49">
            <v>10.567334517027801</v>
          </cell>
          <cell r="C49">
            <v>7.4346492150051624E-5</v>
          </cell>
          <cell r="D49">
            <v>3.9614988663705178E-3</v>
          </cell>
        </row>
      </sheetData>
      <sheetData sheetId="109">
        <row r="2">
          <cell r="B2" t="str">
            <v>N/A</v>
          </cell>
          <cell r="C2" t="str">
            <v>N/A</v>
          </cell>
          <cell r="D2">
            <v>9.789019081998568E-4</v>
          </cell>
        </row>
        <row r="3">
          <cell r="B3" t="str">
            <v>N/A</v>
          </cell>
          <cell r="C3" t="str">
            <v>N/A</v>
          </cell>
          <cell r="D3">
            <v>1.4513720151364069E-3</v>
          </cell>
        </row>
        <row r="4">
          <cell r="B4" t="str">
            <v>N/A</v>
          </cell>
          <cell r="C4" t="str">
            <v>N/A</v>
          </cell>
          <cell r="D4">
            <v>1.697154156381629E-3</v>
          </cell>
        </row>
        <row r="5">
          <cell r="B5" t="str">
            <v>N/A</v>
          </cell>
          <cell r="C5" t="str">
            <v>N/A</v>
          </cell>
          <cell r="D5">
            <v>2.1074923967683971E-3</v>
          </cell>
        </row>
        <row r="6">
          <cell r="B6" t="str">
            <v>N/A</v>
          </cell>
          <cell r="C6" t="str">
            <v>N/A</v>
          </cell>
          <cell r="D6">
            <v>9.761545261366938E-4</v>
          </cell>
        </row>
        <row r="7">
          <cell r="B7" t="str">
            <v>N/A</v>
          </cell>
          <cell r="C7" t="str">
            <v>N/A</v>
          </cell>
          <cell r="D7">
            <v>2.0276789742894102E-3</v>
          </cell>
        </row>
        <row r="8">
          <cell r="B8" t="str">
            <v>N/A</v>
          </cell>
          <cell r="C8" t="str">
            <v>N/A</v>
          </cell>
          <cell r="D8">
            <v>8.1825480625236622E-4</v>
          </cell>
        </row>
        <row r="9">
          <cell r="B9" t="str">
            <v>N/A</v>
          </cell>
          <cell r="C9" t="str">
            <v>N/A</v>
          </cell>
          <cell r="D9">
            <v>2.6861630395914331E-3</v>
          </cell>
        </row>
        <row r="10">
          <cell r="B10" t="str">
            <v>N/A</v>
          </cell>
          <cell r="C10" t="str">
            <v>N/A</v>
          </cell>
          <cell r="D10">
            <v>1.236736003632347E-3</v>
          </cell>
        </row>
        <row r="11">
          <cell r="B11">
            <v>33.161306064027798</v>
          </cell>
          <cell r="C11">
            <v>9.190390096783169E-5</v>
          </cell>
          <cell r="D11">
            <v>2.3357419902213668E-3</v>
          </cell>
        </row>
        <row r="12">
          <cell r="B12">
            <v>67.289400215361098</v>
          </cell>
          <cell r="C12">
            <v>8.5346248074237414E-5</v>
          </cell>
          <cell r="D12">
            <v>2.2933912901771558E-3</v>
          </cell>
        </row>
        <row r="13">
          <cell r="B13" t="str">
            <v>N/A</v>
          </cell>
          <cell r="C13" t="str">
            <v>N/A</v>
          </cell>
          <cell r="D13">
            <v>1.36558923195521E-3</v>
          </cell>
        </row>
        <row r="14">
          <cell r="B14" t="str">
            <v>N/A</v>
          </cell>
          <cell r="C14" t="str">
            <v>N/A</v>
          </cell>
          <cell r="D14">
            <v>2.3538613693653261E-3</v>
          </cell>
        </row>
        <row r="15">
          <cell r="B15" t="str">
            <v>N/A</v>
          </cell>
          <cell r="C15" t="str">
            <v>N/A</v>
          </cell>
          <cell r="D15">
            <v>2.357741790937428E-3</v>
          </cell>
        </row>
        <row r="16">
          <cell r="B16" t="str">
            <v>N/A</v>
          </cell>
          <cell r="C16" t="str">
            <v>N/A</v>
          </cell>
          <cell r="D16">
            <v>1.2226533506485341E-3</v>
          </cell>
        </row>
        <row r="17">
          <cell r="B17" t="str">
            <v>N/A</v>
          </cell>
          <cell r="C17" t="str">
            <v>N/A</v>
          </cell>
          <cell r="D17">
            <v>1.5822437155858309E-3</v>
          </cell>
        </row>
        <row r="18">
          <cell r="B18" t="str">
            <v>N/A</v>
          </cell>
          <cell r="C18" t="str">
            <v>N/A</v>
          </cell>
          <cell r="D18">
            <v>1.665775382084228E-3</v>
          </cell>
        </row>
        <row r="19">
          <cell r="B19" t="str">
            <v>N/A</v>
          </cell>
          <cell r="C19" t="str">
            <v>N/A</v>
          </cell>
          <cell r="D19">
            <v>1.433935904541799E-3</v>
          </cell>
        </row>
        <row r="20">
          <cell r="B20" t="str">
            <v>N/A</v>
          </cell>
          <cell r="C20" t="str">
            <v>N/A</v>
          </cell>
          <cell r="D20">
            <v>9.9948712096539208E-4</v>
          </cell>
        </row>
        <row r="21">
          <cell r="B21" t="str">
            <v>N/A</v>
          </cell>
          <cell r="C21" t="str">
            <v>N/A</v>
          </cell>
          <cell r="D21">
            <v>1.067548614870995E-3</v>
          </cell>
        </row>
        <row r="22">
          <cell r="B22" t="str">
            <v>N/A</v>
          </cell>
          <cell r="C22" t="str">
            <v>N/A</v>
          </cell>
          <cell r="D22">
            <v>1.5539723605749211E-3</v>
          </cell>
        </row>
        <row r="23">
          <cell r="B23" t="str">
            <v>N/A</v>
          </cell>
          <cell r="C23" t="str">
            <v>N/A</v>
          </cell>
          <cell r="D23">
            <v>2.8383940802547769E-3</v>
          </cell>
        </row>
        <row r="24">
          <cell r="B24" t="str">
            <v>N/A</v>
          </cell>
          <cell r="C24" t="str">
            <v>N/A</v>
          </cell>
          <cell r="D24">
            <v>1.021828093048851E-3</v>
          </cell>
        </row>
        <row r="25">
          <cell r="B25" t="str">
            <v>N/A</v>
          </cell>
          <cell r="C25" t="str">
            <v>N/A</v>
          </cell>
          <cell r="D25">
            <v>1.1983315646896351E-3</v>
          </cell>
        </row>
        <row r="26">
          <cell r="B26" t="str">
            <v>N/A</v>
          </cell>
          <cell r="C26" t="str">
            <v>N/A</v>
          </cell>
          <cell r="D26">
            <v>1.3921901369493271E-3</v>
          </cell>
        </row>
        <row r="27">
          <cell r="B27" t="str">
            <v>N/A</v>
          </cell>
          <cell r="C27" t="str">
            <v>N/A</v>
          </cell>
          <cell r="D27">
            <v>9.2645355544416336E-4</v>
          </cell>
        </row>
        <row r="28">
          <cell r="B28" t="str">
            <v>N/A</v>
          </cell>
          <cell r="C28" t="str">
            <v>N/A</v>
          </cell>
          <cell r="D28">
            <v>1.324584978447371E-3</v>
          </cell>
        </row>
        <row r="29">
          <cell r="B29" t="str">
            <v>N/A</v>
          </cell>
          <cell r="C29" t="str">
            <v>N/A</v>
          </cell>
          <cell r="D29">
            <v>1.3541414164495659E-3</v>
          </cell>
        </row>
        <row r="30">
          <cell r="B30" t="str">
            <v>N/A</v>
          </cell>
          <cell r="C30" t="str">
            <v>N/A</v>
          </cell>
          <cell r="D30">
            <v>1.1328199444171369E-3</v>
          </cell>
        </row>
        <row r="31">
          <cell r="B31" t="str">
            <v>N/A</v>
          </cell>
          <cell r="C31" t="str">
            <v>N/A</v>
          </cell>
          <cell r="D31">
            <v>3.9769183626069621E-3</v>
          </cell>
        </row>
        <row r="32">
          <cell r="B32" t="str">
            <v>N/A</v>
          </cell>
          <cell r="C32" t="str">
            <v>N/A</v>
          </cell>
          <cell r="D32">
            <v>2.2379858496972228E-3</v>
          </cell>
        </row>
        <row r="33">
          <cell r="B33" t="str">
            <v>N/A</v>
          </cell>
          <cell r="C33" t="str">
            <v>N/A</v>
          </cell>
          <cell r="D33">
            <v>6.6535899815853815E-4</v>
          </cell>
        </row>
        <row r="34">
          <cell r="B34" t="str">
            <v>N/A</v>
          </cell>
          <cell r="C34" t="str">
            <v>N/A</v>
          </cell>
          <cell r="D34">
            <v>1.7696494309067589E-3</v>
          </cell>
        </row>
        <row r="35">
          <cell r="B35" t="str">
            <v>N/A</v>
          </cell>
          <cell r="C35" t="str">
            <v>N/A</v>
          </cell>
          <cell r="D35">
            <v>1.9590232064774929E-3</v>
          </cell>
        </row>
        <row r="36">
          <cell r="B36" t="str">
            <v>N/A</v>
          </cell>
          <cell r="C36" t="str">
            <v>N/A</v>
          </cell>
          <cell r="D36">
            <v>8.96072671582484E-4</v>
          </cell>
        </row>
        <row r="37">
          <cell r="B37" t="str">
            <v>N/A</v>
          </cell>
          <cell r="C37" t="str">
            <v>N/A</v>
          </cell>
          <cell r="D37">
            <v>1.5480311853717801E-3</v>
          </cell>
        </row>
        <row r="38">
          <cell r="B38" t="str">
            <v>N/A</v>
          </cell>
          <cell r="C38" t="str">
            <v>N/A</v>
          </cell>
          <cell r="D38">
            <v>1.2152569012315591E-3</v>
          </cell>
        </row>
        <row r="39">
          <cell r="B39" t="str">
            <v>N/A</v>
          </cell>
          <cell r="C39" t="str">
            <v>N/A</v>
          </cell>
          <cell r="D39">
            <v>9.6242128372438609E-4</v>
          </cell>
        </row>
        <row r="40">
          <cell r="B40" t="str">
            <v>N/A</v>
          </cell>
          <cell r="C40" t="str">
            <v>N/A</v>
          </cell>
          <cell r="D40">
            <v>1.1396940742336859E-3</v>
          </cell>
        </row>
        <row r="41">
          <cell r="B41" t="str">
            <v>N/A</v>
          </cell>
          <cell r="C41" t="str">
            <v>N/A</v>
          </cell>
          <cell r="D41">
            <v>2.5571993677465682E-4</v>
          </cell>
        </row>
        <row r="42">
          <cell r="B42" t="str">
            <v>N/A</v>
          </cell>
          <cell r="C42" t="str">
            <v>N/A</v>
          </cell>
          <cell r="D42">
            <v>7.7949982977061031E-4</v>
          </cell>
        </row>
        <row r="43">
          <cell r="B43" t="str">
            <v>N/A</v>
          </cell>
          <cell r="C43" t="str">
            <v>N/A</v>
          </cell>
          <cell r="D43">
            <v>1.532224464136499E-3</v>
          </cell>
        </row>
        <row r="44">
          <cell r="B44" t="str">
            <v>N/A</v>
          </cell>
          <cell r="C44" t="str">
            <v>N/A</v>
          </cell>
          <cell r="D44">
            <v>1.215167848734252E-4</v>
          </cell>
        </row>
        <row r="45">
          <cell r="B45" t="str">
            <v>N/A</v>
          </cell>
          <cell r="C45" t="str">
            <v>N/A</v>
          </cell>
          <cell r="D45">
            <v>2.0930177629890261E-3</v>
          </cell>
        </row>
        <row r="46">
          <cell r="B46" t="str">
            <v>N/A</v>
          </cell>
          <cell r="C46" t="str">
            <v>N/A</v>
          </cell>
          <cell r="D46">
            <v>1.1821443985191289E-3</v>
          </cell>
        </row>
        <row r="47">
          <cell r="B47" t="str">
            <v>N/A</v>
          </cell>
          <cell r="C47" t="str">
            <v>N/A</v>
          </cell>
          <cell r="D47">
            <v>1.494717629048037E-3</v>
          </cell>
        </row>
        <row r="48">
          <cell r="B48" t="str">
            <v>N/A</v>
          </cell>
          <cell r="C48" t="str">
            <v>N/A</v>
          </cell>
          <cell r="D48">
            <v>1.5715068872627501E-3</v>
          </cell>
        </row>
        <row r="49">
          <cell r="B49" t="str">
            <v>N/A</v>
          </cell>
          <cell r="C49" t="str">
            <v>N/A</v>
          </cell>
          <cell r="D49">
            <v>7.3059156263869621E-4</v>
          </cell>
        </row>
      </sheetData>
      <sheetData sheetId="110">
        <row r="2">
          <cell r="B2">
            <v>55.2421724916667</v>
          </cell>
          <cell r="C2">
            <v>1.034597799889929E-4</v>
          </cell>
          <cell r="D2">
            <v>3.0645812671172292E-3</v>
          </cell>
        </row>
        <row r="3">
          <cell r="B3" t="str">
            <v>N/A</v>
          </cell>
          <cell r="C3" t="str">
            <v>N/A</v>
          </cell>
          <cell r="D3">
            <v>1.7783079099184531E-3</v>
          </cell>
        </row>
        <row r="4">
          <cell r="B4" t="str">
            <v>N/A</v>
          </cell>
          <cell r="C4" t="str">
            <v>N/A</v>
          </cell>
          <cell r="D4">
            <v>2.0173509640243519E-3</v>
          </cell>
        </row>
        <row r="5">
          <cell r="B5">
            <v>41.698317297833299</v>
          </cell>
          <cell r="C5">
            <v>7.7400995461474303E-5</v>
          </cell>
          <cell r="D5">
            <v>3.2869313780051852E-3</v>
          </cell>
        </row>
        <row r="6">
          <cell r="B6" t="str">
            <v>N/A</v>
          </cell>
          <cell r="C6" t="str">
            <v>N/A</v>
          </cell>
          <cell r="D6">
            <v>1.1198521018770989E-3</v>
          </cell>
        </row>
        <row r="7">
          <cell r="B7">
            <v>43.200256515472198</v>
          </cell>
          <cell r="C7">
            <v>1.021815721336937E-4</v>
          </cell>
          <cell r="D7">
            <v>2.2126720322655819E-3</v>
          </cell>
        </row>
        <row r="8">
          <cell r="B8" t="str">
            <v>N/A</v>
          </cell>
          <cell r="C8" t="str">
            <v>N/A</v>
          </cell>
          <cell r="D8">
            <v>2.1187040047628549E-3</v>
          </cell>
        </row>
        <row r="9">
          <cell r="B9" t="str">
            <v>N/A</v>
          </cell>
          <cell r="C9" t="str">
            <v>N/A</v>
          </cell>
          <cell r="D9">
            <v>1.8867551638115439E-3</v>
          </cell>
        </row>
        <row r="10">
          <cell r="B10" t="str">
            <v>N/A</v>
          </cell>
          <cell r="C10" t="str">
            <v>N/A</v>
          </cell>
          <cell r="D10">
            <v>2.065497173989848E-3</v>
          </cell>
        </row>
        <row r="11">
          <cell r="B11" t="str">
            <v>N/A</v>
          </cell>
          <cell r="C11" t="str">
            <v>N/A</v>
          </cell>
          <cell r="D11">
            <v>4.7664309789274993E-3</v>
          </cell>
        </row>
        <row r="12">
          <cell r="B12" t="str">
            <v>N/A</v>
          </cell>
          <cell r="C12" t="str">
            <v>N/A</v>
          </cell>
          <cell r="D12">
            <v>1.0697297464934269E-3</v>
          </cell>
        </row>
        <row r="13">
          <cell r="B13" t="str">
            <v>N/A</v>
          </cell>
          <cell r="C13" t="str">
            <v>N/A</v>
          </cell>
          <cell r="D13">
            <v>3.205205496148365E-3</v>
          </cell>
        </row>
        <row r="14">
          <cell r="B14">
            <v>57.750328198083302</v>
          </cell>
          <cell r="C14">
            <v>1.405261858971243E-4</v>
          </cell>
          <cell r="D14">
            <v>2.4914726680369398E-3</v>
          </cell>
        </row>
        <row r="15">
          <cell r="B15" t="str">
            <v>N/A</v>
          </cell>
          <cell r="C15" t="str">
            <v>N/A</v>
          </cell>
          <cell r="D15">
            <v>1.685612254977634E-3</v>
          </cell>
        </row>
        <row r="16">
          <cell r="B16" t="str">
            <v>N/A</v>
          </cell>
          <cell r="C16" t="str">
            <v>N/A</v>
          </cell>
          <cell r="D16">
            <v>1.489947981174161E-5</v>
          </cell>
        </row>
        <row r="17">
          <cell r="B17" t="str">
            <v>N/A</v>
          </cell>
          <cell r="C17" t="str">
            <v>N/A</v>
          </cell>
          <cell r="D17">
            <v>2.334922293068949E-3</v>
          </cell>
        </row>
        <row r="18">
          <cell r="B18" t="str">
            <v>N/A</v>
          </cell>
          <cell r="C18" t="str">
            <v>N/A</v>
          </cell>
          <cell r="D18">
            <v>2.1505838081790139E-3</v>
          </cell>
        </row>
        <row r="19">
          <cell r="B19">
            <v>5.5557055083333298</v>
          </cell>
          <cell r="C19">
            <v>8.7406256199009595E-5</v>
          </cell>
          <cell r="D19">
            <v>3.7101684764461341E-3</v>
          </cell>
        </row>
        <row r="20">
          <cell r="B20">
            <v>5.0516880499722197</v>
          </cell>
          <cell r="C20">
            <v>1.209275941739126E-4</v>
          </cell>
          <cell r="D20">
            <v>3.8564480760704739E-3</v>
          </cell>
        </row>
        <row r="21">
          <cell r="B21">
            <v>5.5557055083333298</v>
          </cell>
          <cell r="C21">
            <v>6.7483627160104276E-5</v>
          </cell>
          <cell r="D21">
            <v>2.7976845809039698E-3</v>
          </cell>
        </row>
        <row r="22">
          <cell r="B22">
            <v>41.698317297833299</v>
          </cell>
          <cell r="C22">
            <v>1.028242920783608E-4</v>
          </cell>
          <cell r="D22">
            <v>2.5959508294599548E-3</v>
          </cell>
        </row>
        <row r="23">
          <cell r="B23" t="str">
            <v>N/A</v>
          </cell>
          <cell r="C23" t="str">
            <v>N/A</v>
          </cell>
          <cell r="D23">
            <v>2.4620151113650922E-3</v>
          </cell>
        </row>
        <row r="24">
          <cell r="B24">
            <v>5.0516880499722197</v>
          </cell>
          <cell r="C24">
            <v>1.2582304356493701E-4</v>
          </cell>
          <cell r="D24">
            <v>3.577615078090617E-3</v>
          </cell>
        </row>
        <row r="25">
          <cell r="B25" t="str">
            <v>N/A</v>
          </cell>
          <cell r="C25" t="str">
            <v>N/A</v>
          </cell>
          <cell r="D25">
            <v>2.9870052050624961E-3</v>
          </cell>
        </row>
        <row r="26">
          <cell r="B26">
            <v>4.0470818273611098</v>
          </cell>
          <cell r="C26">
            <v>1.727706625078536E-4</v>
          </cell>
          <cell r="D26">
            <v>3.3519012872258729E-3</v>
          </cell>
        </row>
        <row r="27">
          <cell r="B27">
            <v>37.177659228638902</v>
          </cell>
          <cell r="C27">
            <v>1.2849989467084971E-4</v>
          </cell>
          <cell r="D27">
            <v>3.168680914590011E-3</v>
          </cell>
        </row>
        <row r="28">
          <cell r="B28">
            <v>12.5772005400556</v>
          </cell>
          <cell r="C28">
            <v>1.4978749998657389E-4</v>
          </cell>
          <cell r="D28">
            <v>3.052539420208558E-3</v>
          </cell>
        </row>
        <row r="29">
          <cell r="B29" t="str">
            <v>N/A</v>
          </cell>
          <cell r="C29" t="str">
            <v>N/A</v>
          </cell>
          <cell r="D29">
            <v>2.897203136981562E-3</v>
          </cell>
        </row>
        <row r="30">
          <cell r="B30">
            <v>34.667148487861098</v>
          </cell>
          <cell r="C30">
            <v>6.6836351637853948E-5</v>
          </cell>
          <cell r="D30">
            <v>3.7233736072728352E-3</v>
          </cell>
        </row>
        <row r="31">
          <cell r="B31">
            <v>29.149210818472199</v>
          </cell>
          <cell r="C31">
            <v>1.0403529953388859E-4</v>
          </cell>
          <cell r="D31">
            <v>2.67484421457281E-3</v>
          </cell>
        </row>
        <row r="32">
          <cell r="B32" t="str">
            <v>N/A</v>
          </cell>
          <cell r="C32" t="str">
            <v>N/A</v>
          </cell>
          <cell r="D32">
            <v>4.4122144771061283E-3</v>
          </cell>
        </row>
        <row r="33">
          <cell r="B33">
            <v>5.5557055083333298</v>
          </cell>
          <cell r="C33">
            <v>1.7442717970786789E-4</v>
          </cell>
          <cell r="D33">
            <v>2.7057593298601759E-3</v>
          </cell>
        </row>
        <row r="34">
          <cell r="B34" t="str">
            <v>N/A</v>
          </cell>
          <cell r="C34" t="str">
            <v>N/A</v>
          </cell>
          <cell r="D34">
            <v>2.318258638889265E-3</v>
          </cell>
        </row>
        <row r="35">
          <cell r="B35" t="str">
            <v>N/A</v>
          </cell>
          <cell r="C35" t="str">
            <v>N/A</v>
          </cell>
          <cell r="D35">
            <v>3.1028257455964431E-3</v>
          </cell>
        </row>
        <row r="36">
          <cell r="B36" t="str">
            <v>N/A</v>
          </cell>
          <cell r="C36" t="str">
            <v>N/A</v>
          </cell>
          <cell r="D36">
            <v>2.147893564822909E-3</v>
          </cell>
        </row>
        <row r="37">
          <cell r="B37" t="str">
            <v>N/A</v>
          </cell>
          <cell r="C37" t="str">
            <v>N/A</v>
          </cell>
          <cell r="D37">
            <v>2.563717871572811E-3</v>
          </cell>
        </row>
        <row r="38">
          <cell r="B38" t="str">
            <v>N/A</v>
          </cell>
          <cell r="C38" t="str">
            <v>N/A</v>
          </cell>
          <cell r="D38">
            <v>2.2563894565744238E-3</v>
          </cell>
        </row>
        <row r="39">
          <cell r="B39">
            <v>11.572515394416699</v>
          </cell>
          <cell r="C39">
            <v>8.0920732434342985E-5</v>
          </cell>
          <cell r="D39">
            <v>3.3823383060643249E-3</v>
          </cell>
        </row>
        <row r="40">
          <cell r="B40" t="str">
            <v>N/A</v>
          </cell>
          <cell r="C40" t="str">
            <v>N/A</v>
          </cell>
          <cell r="D40">
            <v>1.9645378538635122E-3</v>
          </cell>
        </row>
        <row r="41">
          <cell r="B41" t="str">
            <v>N/A</v>
          </cell>
          <cell r="C41" t="str">
            <v>N/A</v>
          </cell>
          <cell r="D41">
            <v>2.619535783039625E-3</v>
          </cell>
        </row>
        <row r="42">
          <cell r="B42" t="str">
            <v>N/A</v>
          </cell>
          <cell r="C42" t="str">
            <v>N/A</v>
          </cell>
          <cell r="D42">
            <v>4.2036807301925831E-3</v>
          </cell>
        </row>
        <row r="43">
          <cell r="B43">
            <v>66.288997815861094</v>
          </cell>
          <cell r="C43">
            <v>1.2141147163550809E-4</v>
          </cell>
          <cell r="D43">
            <v>3.2942809064281748E-3</v>
          </cell>
        </row>
        <row r="44">
          <cell r="B44" t="str">
            <v>N/A</v>
          </cell>
          <cell r="C44" t="str">
            <v>N/A</v>
          </cell>
          <cell r="D44">
            <v>2.2163731959132951E-4</v>
          </cell>
        </row>
        <row r="45">
          <cell r="B45" t="str">
            <v>N/A</v>
          </cell>
          <cell r="C45" t="str">
            <v>N/A</v>
          </cell>
          <cell r="D45">
            <v>2.06914777596795E-3</v>
          </cell>
        </row>
        <row r="46">
          <cell r="B46">
            <v>2.2575094416666702E-2</v>
          </cell>
          <cell r="C46">
            <v>1.0309479938732431E-4</v>
          </cell>
          <cell r="D46">
            <v>4.1081490741606804E-3</v>
          </cell>
        </row>
        <row r="47">
          <cell r="B47">
            <v>32.1600864135278</v>
          </cell>
          <cell r="C47">
            <v>1.0421113128653399E-4</v>
          </cell>
          <cell r="D47">
            <v>2.9426446039160269E-3</v>
          </cell>
        </row>
        <row r="48">
          <cell r="B48" t="str">
            <v>N/A</v>
          </cell>
          <cell r="C48" t="str">
            <v>N/A</v>
          </cell>
          <cell r="D48">
            <v>2.080903543782959E-3</v>
          </cell>
        </row>
        <row r="49">
          <cell r="B49" t="str">
            <v>N/A</v>
          </cell>
          <cell r="C49" t="str">
            <v>N/A</v>
          </cell>
          <cell r="D49">
            <v>1.5870137799670241E-3</v>
          </cell>
        </row>
      </sheetData>
      <sheetData sheetId="111">
        <row r="2">
          <cell r="B2" t="str">
            <v>N/A</v>
          </cell>
          <cell r="C2" t="str">
            <v>N/A</v>
          </cell>
          <cell r="D2">
            <v>5.4255567408483061E-3</v>
          </cell>
        </row>
        <row r="3">
          <cell r="B3">
            <v>24.119054858583301</v>
          </cell>
          <cell r="C3">
            <v>8.9065745653040901E-5</v>
          </cell>
          <cell r="D3">
            <v>3.2710022175743061E-3</v>
          </cell>
        </row>
        <row r="4">
          <cell r="B4" t="str">
            <v>N/A</v>
          </cell>
          <cell r="C4" t="str">
            <v>N/A</v>
          </cell>
          <cell r="D4">
            <v>7.4041403936498237E-3</v>
          </cell>
        </row>
        <row r="5">
          <cell r="B5">
            <v>53.237718704472201</v>
          </cell>
          <cell r="C5">
            <v>1.3466261734944819E-4</v>
          </cell>
          <cell r="D5">
            <v>3.5911586387093221E-3</v>
          </cell>
        </row>
        <row r="6">
          <cell r="B6">
            <v>2.18277622222222E-2</v>
          </cell>
          <cell r="C6">
            <v>7.7282462445382738E-5</v>
          </cell>
          <cell r="D6">
            <v>4.8480453500787677E-3</v>
          </cell>
        </row>
        <row r="7">
          <cell r="B7">
            <v>19.106330902916699</v>
          </cell>
          <cell r="C7">
            <v>7.685160811728728E-5</v>
          </cell>
          <cell r="D7">
            <v>3.767826218750337E-3</v>
          </cell>
        </row>
        <row r="8">
          <cell r="B8" t="str">
            <v>N/A</v>
          </cell>
          <cell r="C8" t="str">
            <v>N/A</v>
          </cell>
          <cell r="D8">
            <v>2.3696011480014122E-3</v>
          </cell>
        </row>
        <row r="9">
          <cell r="B9">
            <v>53.237718704472201</v>
          </cell>
          <cell r="C9">
            <v>1.209307328471367E-4</v>
          </cell>
          <cell r="D9">
            <v>4.7465488286481481E-3</v>
          </cell>
        </row>
        <row r="10">
          <cell r="B10" t="str">
            <v>N/A</v>
          </cell>
          <cell r="C10" t="str">
            <v>N/A</v>
          </cell>
          <cell r="D10">
            <v>5.4308614649578408E-3</v>
          </cell>
        </row>
        <row r="11">
          <cell r="B11">
            <v>12.5769505891944</v>
          </cell>
          <cell r="C11">
            <v>4.6352785863730962E-5</v>
          </cell>
          <cell r="D11">
            <v>3.4099191831116001E-3</v>
          </cell>
        </row>
        <row r="12">
          <cell r="B12" t="str">
            <v>N/A</v>
          </cell>
          <cell r="C12" t="str">
            <v>N/A</v>
          </cell>
          <cell r="D12">
            <v>5.1196125164134163E-3</v>
          </cell>
        </row>
        <row r="13">
          <cell r="B13" t="str">
            <v>N/A</v>
          </cell>
          <cell r="C13" t="str">
            <v>N/A</v>
          </cell>
          <cell r="D13">
            <v>6.3462796177087104E-3</v>
          </cell>
        </row>
        <row r="14">
          <cell r="B14">
            <v>12.5769505891944</v>
          </cell>
          <cell r="C14">
            <v>1.157781458712131E-4</v>
          </cell>
          <cell r="D14">
            <v>3.9005265262985148E-3</v>
          </cell>
        </row>
        <row r="15">
          <cell r="B15" t="str">
            <v>N/A</v>
          </cell>
          <cell r="C15" t="str">
            <v>N/A</v>
          </cell>
          <cell r="D15">
            <v>1.568210698687675E-3</v>
          </cell>
        </row>
        <row r="16">
          <cell r="B16" t="str">
            <v>N/A</v>
          </cell>
          <cell r="C16" t="str">
            <v>N/A</v>
          </cell>
          <cell r="D16">
            <v>5.2511805172772014E-3</v>
          </cell>
        </row>
        <row r="17">
          <cell r="B17" t="str">
            <v>N/A</v>
          </cell>
          <cell r="C17" t="str">
            <v>N/A</v>
          </cell>
          <cell r="D17">
            <v>5.8326999862145313E-3</v>
          </cell>
        </row>
        <row r="18">
          <cell r="B18" t="str">
            <v>N/A</v>
          </cell>
          <cell r="C18" t="str">
            <v>N/A</v>
          </cell>
          <cell r="D18">
            <v>7.6438843273316558E-3</v>
          </cell>
        </row>
        <row r="19">
          <cell r="B19">
            <v>16.600748142638899</v>
          </cell>
          <cell r="C19">
            <v>9.2858075552880139E-5</v>
          </cell>
          <cell r="D19">
            <v>3.2574063772305649E-3</v>
          </cell>
        </row>
        <row r="20">
          <cell r="B20" t="str">
            <v>N/A</v>
          </cell>
          <cell r="C20" t="str">
            <v>N/A</v>
          </cell>
          <cell r="D20">
            <v>1.0845096663840131E-2</v>
          </cell>
        </row>
        <row r="21">
          <cell r="B21" t="str">
            <v>N/A</v>
          </cell>
          <cell r="C21" t="str">
            <v>N/A</v>
          </cell>
          <cell r="D21">
            <v>4.3657829732538286E-3</v>
          </cell>
        </row>
        <row r="22">
          <cell r="B22" t="str">
            <v>N/A</v>
          </cell>
          <cell r="C22" t="str">
            <v>N/A</v>
          </cell>
          <cell r="D22">
            <v>5.3347953835725494E-3</v>
          </cell>
        </row>
        <row r="23">
          <cell r="B23" t="str">
            <v>N/A</v>
          </cell>
          <cell r="C23" t="str">
            <v>N/A</v>
          </cell>
          <cell r="D23">
            <v>3.5272794619378542E-3</v>
          </cell>
        </row>
        <row r="24">
          <cell r="B24" t="str">
            <v>N/A</v>
          </cell>
          <cell r="C24" t="str">
            <v>N/A</v>
          </cell>
          <cell r="D24">
            <v>5.245356648345292E-3</v>
          </cell>
        </row>
        <row r="25">
          <cell r="B25" t="str">
            <v>N/A</v>
          </cell>
          <cell r="C25" t="str">
            <v>N/A</v>
          </cell>
          <cell r="D25">
            <v>5.211062506024506E-3</v>
          </cell>
        </row>
        <row r="26">
          <cell r="B26" t="str">
            <v>N/A</v>
          </cell>
          <cell r="C26" t="str">
            <v>N/A</v>
          </cell>
          <cell r="D26">
            <v>5.5059828949298763E-3</v>
          </cell>
        </row>
        <row r="27">
          <cell r="B27" t="str">
            <v>N/A</v>
          </cell>
          <cell r="C27" t="str">
            <v>N/A</v>
          </cell>
          <cell r="D27">
            <v>5.9495264878152657E-3</v>
          </cell>
        </row>
        <row r="28">
          <cell r="B28" t="str">
            <v>N/A</v>
          </cell>
          <cell r="C28" t="str">
            <v>N/A</v>
          </cell>
          <cell r="D28">
            <v>9.0366764338216544E-3</v>
          </cell>
        </row>
        <row r="29">
          <cell r="B29" t="str">
            <v>N/A</v>
          </cell>
          <cell r="C29" t="str">
            <v>N/A</v>
          </cell>
          <cell r="D29">
            <v>4.7168981873606597E-3</v>
          </cell>
        </row>
        <row r="30">
          <cell r="B30" t="str">
            <v>N/A</v>
          </cell>
          <cell r="C30" t="str">
            <v>N/A</v>
          </cell>
          <cell r="D30">
            <v>4.7359386646249491E-3</v>
          </cell>
        </row>
        <row r="31">
          <cell r="B31">
            <v>0.524724098305556</v>
          </cell>
          <cell r="C31">
            <v>1.8324097934541199E-4</v>
          </cell>
          <cell r="D31">
            <v>3.9031556770377008E-3</v>
          </cell>
        </row>
        <row r="32">
          <cell r="B32" t="str">
            <v>N/A</v>
          </cell>
          <cell r="C32" t="str">
            <v>N/A</v>
          </cell>
          <cell r="D32">
            <v>2.1433522172205031E-3</v>
          </cell>
        </row>
        <row r="33">
          <cell r="B33">
            <v>0.524724098305556</v>
          </cell>
          <cell r="C33">
            <v>1.3661474254879409E-4</v>
          </cell>
          <cell r="D33">
            <v>4.1799283941482456E-3</v>
          </cell>
        </row>
        <row r="34">
          <cell r="B34" t="str">
            <v>N/A</v>
          </cell>
          <cell r="C34" t="str">
            <v>N/A</v>
          </cell>
          <cell r="D34">
            <v>5.2342791223880143E-3</v>
          </cell>
        </row>
        <row r="35">
          <cell r="B35" t="str">
            <v>N/A</v>
          </cell>
          <cell r="C35" t="str">
            <v>N/A</v>
          </cell>
          <cell r="D35">
            <v>5.0497865630239934E-3</v>
          </cell>
        </row>
        <row r="36">
          <cell r="B36">
            <v>54.741200334222199</v>
          </cell>
          <cell r="C36">
            <v>6.553920864623966E-5</v>
          </cell>
          <cell r="D36">
            <v>3.6028455961952879E-3</v>
          </cell>
        </row>
        <row r="37">
          <cell r="B37" t="str">
            <v>N/A</v>
          </cell>
          <cell r="C37" t="str">
            <v>N/A</v>
          </cell>
          <cell r="D37">
            <v>6.02557220978328E-3</v>
          </cell>
        </row>
        <row r="38">
          <cell r="B38">
            <v>0.524724098305556</v>
          </cell>
          <cell r="C38">
            <v>1.3376090412159611E-4</v>
          </cell>
          <cell r="D38">
            <v>4.736756270713763E-3</v>
          </cell>
        </row>
        <row r="39">
          <cell r="B39" t="str">
            <v>N/A</v>
          </cell>
          <cell r="C39" t="str">
            <v>N/A</v>
          </cell>
          <cell r="D39">
            <v>2.481771192455789E-3</v>
          </cell>
        </row>
        <row r="40">
          <cell r="B40">
            <v>56.747160818944401</v>
          </cell>
          <cell r="C40">
            <v>1.3472972487629049E-4</v>
          </cell>
          <cell r="D40">
            <v>1.711159857837596E-3</v>
          </cell>
        </row>
        <row r="41">
          <cell r="B41" t="str">
            <v>N/A</v>
          </cell>
          <cell r="C41" t="str">
            <v>N/A</v>
          </cell>
          <cell r="D41">
            <v>5.4399108367124988E-3</v>
          </cell>
        </row>
        <row r="42">
          <cell r="B42" t="str">
            <v>N/A</v>
          </cell>
          <cell r="C42" t="str">
            <v>N/A</v>
          </cell>
          <cell r="D42">
            <v>9.6863873141255184E-3</v>
          </cell>
        </row>
        <row r="43">
          <cell r="B43">
            <v>21.610492014111099</v>
          </cell>
          <cell r="C43">
            <v>1.199437030906374E-4</v>
          </cell>
          <cell r="D43">
            <v>3.3782799141981248E-3</v>
          </cell>
        </row>
        <row r="44">
          <cell r="B44" t="str">
            <v>N/A</v>
          </cell>
          <cell r="C44" t="str">
            <v>N/A</v>
          </cell>
          <cell r="D44">
            <v>3.1876717662392189E-4</v>
          </cell>
        </row>
        <row r="45">
          <cell r="B45" t="str">
            <v>N/A</v>
          </cell>
          <cell r="C45" t="str">
            <v>N/A</v>
          </cell>
          <cell r="D45">
            <v>1.035756509810134E-2</v>
          </cell>
        </row>
        <row r="46">
          <cell r="B46">
            <v>13.0792431270833</v>
          </cell>
          <cell r="C46">
            <v>9.3685437448353564E-5</v>
          </cell>
          <cell r="D46">
            <v>4.636154916459437E-3</v>
          </cell>
        </row>
        <row r="47">
          <cell r="B47" t="str">
            <v>N/A</v>
          </cell>
          <cell r="C47" t="str">
            <v>N/A</v>
          </cell>
          <cell r="D47">
            <v>8.941312595136806E-3</v>
          </cell>
        </row>
        <row r="48">
          <cell r="B48">
            <v>9.5657401859444402</v>
          </cell>
          <cell r="C48">
            <v>1.3275536456462149E-4</v>
          </cell>
          <cell r="D48">
            <v>3.5143098209109462E-3</v>
          </cell>
        </row>
        <row r="49">
          <cell r="B49" t="str">
            <v>N/A</v>
          </cell>
          <cell r="C49" t="str">
            <v>N/A</v>
          </cell>
          <cell r="D49">
            <v>2.009941864902086E-3</v>
          </cell>
        </row>
      </sheetData>
      <sheetData sheetId="112">
        <row r="2">
          <cell r="B2" t="str">
            <v>N/A</v>
          </cell>
          <cell r="C2" t="str">
            <v>N/A</v>
          </cell>
          <cell r="D2">
            <v>7.425973195205397E-4</v>
          </cell>
        </row>
        <row r="3">
          <cell r="B3" t="str">
            <v>N/A</v>
          </cell>
          <cell r="C3" t="str">
            <v>N/A</v>
          </cell>
          <cell r="D3">
            <v>1.8286117629573509E-3</v>
          </cell>
        </row>
        <row r="4">
          <cell r="B4" t="str">
            <v>N/A</v>
          </cell>
          <cell r="C4" t="str">
            <v>N/A</v>
          </cell>
          <cell r="D4">
            <v>2.2502212257297211E-3</v>
          </cell>
        </row>
        <row r="5">
          <cell r="B5" t="str">
            <v>N/A</v>
          </cell>
          <cell r="C5" t="str">
            <v>N/A</v>
          </cell>
          <cell r="D5">
            <v>2.8662745830984968E-3</v>
          </cell>
        </row>
        <row r="6">
          <cell r="B6" t="str">
            <v>N/A</v>
          </cell>
          <cell r="C6" t="str">
            <v>N/A</v>
          </cell>
          <cell r="D6">
            <v>3.0605468554820749E-3</v>
          </cell>
        </row>
        <row r="7">
          <cell r="B7" t="str">
            <v>N/A</v>
          </cell>
          <cell r="C7" t="str">
            <v>N/A</v>
          </cell>
          <cell r="D7">
            <v>9.6796885896528967E-4</v>
          </cell>
        </row>
        <row r="8">
          <cell r="B8">
            <v>31.659930938694401</v>
          </cell>
          <cell r="C8">
            <v>1.439294896437205E-4</v>
          </cell>
          <cell r="D8">
            <v>3.0445024000638542E-3</v>
          </cell>
        </row>
        <row r="9">
          <cell r="B9" t="str">
            <v>N/A</v>
          </cell>
          <cell r="C9" t="str">
            <v>N/A</v>
          </cell>
          <cell r="D9">
            <v>1.840730831651362E-3</v>
          </cell>
        </row>
        <row r="10">
          <cell r="B10" t="str">
            <v>N/A</v>
          </cell>
          <cell r="C10" t="str">
            <v>N/A</v>
          </cell>
          <cell r="D10">
            <v>2.9556525555415052E-3</v>
          </cell>
        </row>
        <row r="11">
          <cell r="B11" t="str">
            <v>N/A</v>
          </cell>
          <cell r="C11" t="str">
            <v>N/A</v>
          </cell>
          <cell r="D11">
            <v>6.6263512159085913E-3</v>
          </cell>
        </row>
        <row r="12">
          <cell r="B12" t="str">
            <v>N/A</v>
          </cell>
          <cell r="C12" t="str">
            <v>N/A</v>
          </cell>
          <cell r="D12">
            <v>1.9257719420716589E-3</v>
          </cell>
        </row>
        <row r="13">
          <cell r="B13" t="str">
            <v>N/A</v>
          </cell>
          <cell r="C13" t="str">
            <v>N/A</v>
          </cell>
          <cell r="D13">
            <v>2.3689969494335261E-3</v>
          </cell>
        </row>
        <row r="14">
          <cell r="B14" t="str">
            <v>N/A</v>
          </cell>
          <cell r="C14" t="str">
            <v>N/A</v>
          </cell>
          <cell r="D14">
            <v>1.1058951262184721E-3</v>
          </cell>
        </row>
        <row r="15">
          <cell r="B15" t="str">
            <v>N/A</v>
          </cell>
          <cell r="C15" t="str">
            <v>N/A</v>
          </cell>
          <cell r="D15">
            <v>1.9584991098899069E-3</v>
          </cell>
        </row>
        <row r="16">
          <cell r="B16">
            <v>16.601396949944402</v>
          </cell>
          <cell r="C16">
            <v>1.0508777397450361E-4</v>
          </cell>
          <cell r="D16">
            <v>3.0532140577339099E-3</v>
          </cell>
        </row>
        <row r="17">
          <cell r="B17">
            <v>35.672686055222201</v>
          </cell>
          <cell r="C17">
            <v>9.939774049774412E-5</v>
          </cell>
          <cell r="D17">
            <v>2.81984518059397E-3</v>
          </cell>
        </row>
        <row r="18">
          <cell r="B18">
            <v>2.20009075E-2</v>
          </cell>
          <cell r="C18">
            <v>1.2828583373282419E-4</v>
          </cell>
          <cell r="D18">
            <v>4.5865699545434022E-3</v>
          </cell>
        </row>
        <row r="19">
          <cell r="B19" t="str">
            <v>N/A</v>
          </cell>
          <cell r="C19" t="str">
            <v>N/A</v>
          </cell>
          <cell r="D19">
            <v>2.375286576518009E-3</v>
          </cell>
        </row>
        <row r="20">
          <cell r="B20">
            <v>38.688370835527799</v>
          </cell>
          <cell r="C20">
            <v>1.026825564572179E-4</v>
          </cell>
          <cell r="D20">
            <v>2.7468027980974332E-3</v>
          </cell>
        </row>
        <row r="21">
          <cell r="B21" t="str">
            <v>N/A</v>
          </cell>
          <cell r="C21" t="str">
            <v>N/A</v>
          </cell>
          <cell r="D21">
            <v>2.1491600577608801E-3</v>
          </cell>
        </row>
        <row r="22">
          <cell r="B22" t="str">
            <v>N/A</v>
          </cell>
          <cell r="C22" t="str">
            <v>N/A</v>
          </cell>
          <cell r="D22">
            <v>7.1195773202443113E-4</v>
          </cell>
        </row>
        <row r="23">
          <cell r="B23" t="str">
            <v>N/A</v>
          </cell>
          <cell r="C23" t="str">
            <v>N/A</v>
          </cell>
          <cell r="D23">
            <v>2.4923336209155909E-3</v>
          </cell>
        </row>
        <row r="24">
          <cell r="B24" t="str">
            <v>N/A</v>
          </cell>
          <cell r="C24" t="str">
            <v>N/A</v>
          </cell>
          <cell r="D24">
            <v>2.2646154935996609E-3</v>
          </cell>
        </row>
        <row r="25">
          <cell r="B25" t="str">
            <v>N/A</v>
          </cell>
          <cell r="C25" t="str">
            <v>N/A</v>
          </cell>
          <cell r="D25">
            <v>1.9360567704988069E-3</v>
          </cell>
        </row>
        <row r="26">
          <cell r="B26" t="str">
            <v>N/A</v>
          </cell>
          <cell r="C26" t="str">
            <v>N/A</v>
          </cell>
          <cell r="D26">
            <v>1.5854702935491349E-3</v>
          </cell>
        </row>
        <row r="27">
          <cell r="B27" t="str">
            <v>N/A</v>
          </cell>
          <cell r="C27" t="str">
            <v>N/A</v>
          </cell>
          <cell r="D27">
            <v>2.9486438260305789E-3</v>
          </cell>
        </row>
        <row r="28">
          <cell r="B28" t="str">
            <v>N/A</v>
          </cell>
          <cell r="C28" t="str">
            <v>N/A</v>
          </cell>
          <cell r="D28">
            <v>4.1820606004385006E-3</v>
          </cell>
        </row>
        <row r="29">
          <cell r="B29">
            <v>21.1094475191111</v>
          </cell>
          <cell r="C29">
            <v>9.8006894181490255E-5</v>
          </cell>
          <cell r="D29">
            <v>4.102010083957372E-3</v>
          </cell>
        </row>
        <row r="30">
          <cell r="B30">
            <v>0.52495112772222197</v>
          </cell>
          <cell r="C30">
            <v>1.406847107607983E-4</v>
          </cell>
          <cell r="D30">
            <v>4.0474131529104444E-3</v>
          </cell>
        </row>
        <row r="31">
          <cell r="B31" t="str">
            <v>N/A</v>
          </cell>
          <cell r="C31" t="str">
            <v>N/A</v>
          </cell>
          <cell r="D31">
            <v>1.944430420303666E-3</v>
          </cell>
        </row>
        <row r="32">
          <cell r="B32" t="str">
            <v>N/A</v>
          </cell>
          <cell r="C32" t="str">
            <v>N/A</v>
          </cell>
          <cell r="D32">
            <v>1.287988371149524E-3</v>
          </cell>
        </row>
        <row r="33">
          <cell r="B33" t="str">
            <v>N/A</v>
          </cell>
          <cell r="C33" t="str">
            <v>N/A</v>
          </cell>
          <cell r="D33">
            <v>1.112415602937625E-3</v>
          </cell>
        </row>
        <row r="34">
          <cell r="B34">
            <v>14.587208750305599</v>
          </cell>
          <cell r="C34">
            <v>9.8239380617388511E-5</v>
          </cell>
          <cell r="D34">
            <v>3.57724731772548E-3</v>
          </cell>
        </row>
        <row r="35">
          <cell r="B35" t="str">
            <v>N/A</v>
          </cell>
          <cell r="C35" t="str">
            <v>N/A</v>
          </cell>
          <cell r="D35">
            <v>1.571324187813052E-3</v>
          </cell>
        </row>
        <row r="36">
          <cell r="B36" t="str">
            <v>N/A</v>
          </cell>
          <cell r="C36" t="str">
            <v>N/A</v>
          </cell>
          <cell r="D36">
            <v>1.816558646658753E-3</v>
          </cell>
        </row>
        <row r="37">
          <cell r="B37" t="str">
            <v>N/A</v>
          </cell>
          <cell r="C37" t="str">
            <v>N/A</v>
          </cell>
          <cell r="D37">
            <v>1.5847582059638199E-3</v>
          </cell>
        </row>
        <row r="38">
          <cell r="B38" t="str">
            <v>N/A</v>
          </cell>
          <cell r="C38" t="str">
            <v>N/A</v>
          </cell>
          <cell r="D38">
            <v>1.007740377802067E-3</v>
          </cell>
        </row>
        <row r="39">
          <cell r="B39">
            <v>9.0641419966944401</v>
          </cell>
          <cell r="C39">
            <v>1.018343519947317E-4</v>
          </cell>
          <cell r="D39">
            <v>3.4905668733221091E-3</v>
          </cell>
        </row>
        <row r="40">
          <cell r="B40" t="str">
            <v>N/A</v>
          </cell>
          <cell r="C40" t="str">
            <v>N/A</v>
          </cell>
          <cell r="D40">
            <v>1.1473418315976411E-3</v>
          </cell>
        </row>
        <row r="41">
          <cell r="B41">
            <v>2.03282209488889</v>
          </cell>
          <cell r="C41">
            <v>9.5674320963777358E-5</v>
          </cell>
          <cell r="D41">
            <v>3.790016521516349E-3</v>
          </cell>
        </row>
        <row r="42">
          <cell r="B42" t="str">
            <v>N/A</v>
          </cell>
          <cell r="C42" t="str">
            <v>N/A</v>
          </cell>
          <cell r="D42">
            <v>2.5022843625053161E-3</v>
          </cell>
        </row>
        <row r="43">
          <cell r="B43" t="str">
            <v>N/A</v>
          </cell>
          <cell r="C43" t="str">
            <v>N/A</v>
          </cell>
          <cell r="D43">
            <v>1.024902944898842E-3</v>
          </cell>
        </row>
        <row r="44">
          <cell r="B44" t="str">
            <v>N/A</v>
          </cell>
          <cell r="C44" t="str">
            <v>N/A</v>
          </cell>
          <cell r="D44">
            <v>-7.7747791593319119E-5</v>
          </cell>
        </row>
        <row r="45">
          <cell r="B45">
            <v>46.714162323777799</v>
          </cell>
          <cell r="C45">
            <v>1.001843338450489E-4</v>
          </cell>
          <cell r="D45">
            <v>2.2590360316562352E-3</v>
          </cell>
        </row>
        <row r="46">
          <cell r="B46" t="str">
            <v>N/A</v>
          </cell>
          <cell r="C46" t="str">
            <v>N/A</v>
          </cell>
          <cell r="D46">
            <v>2.3504926998030441E-3</v>
          </cell>
        </row>
        <row r="47">
          <cell r="B47" t="str">
            <v>N/A</v>
          </cell>
          <cell r="C47" t="str">
            <v>N/A</v>
          </cell>
          <cell r="D47">
            <v>1.341501965033198E-3</v>
          </cell>
        </row>
        <row r="48">
          <cell r="B48" t="str">
            <v>N/A</v>
          </cell>
          <cell r="C48" t="str">
            <v>N/A</v>
          </cell>
          <cell r="D48">
            <v>9.465417928280381E-4</v>
          </cell>
        </row>
        <row r="49">
          <cell r="B49">
            <v>8.56286394116667</v>
          </cell>
          <cell r="C49">
            <v>1.5804701516100971E-4</v>
          </cell>
          <cell r="D49">
            <v>5.0328350546942494E-3</v>
          </cell>
        </row>
      </sheetData>
      <sheetData sheetId="113">
        <row r="2">
          <cell r="B2">
            <v>27.136601819666701</v>
          </cell>
          <cell r="C2">
            <v>1.0486905587050779E-4</v>
          </cell>
          <cell r="D2">
            <v>1.8965027367647601E-3</v>
          </cell>
        </row>
        <row r="3">
          <cell r="B3">
            <v>31.159332319972201</v>
          </cell>
          <cell r="C3">
            <v>8.7886164254379973E-5</v>
          </cell>
          <cell r="D3">
            <v>2.7617059924174262E-3</v>
          </cell>
        </row>
        <row r="4">
          <cell r="B4" t="str">
            <v>N/A</v>
          </cell>
          <cell r="C4" t="str">
            <v>N/A</v>
          </cell>
          <cell r="D4">
            <v>1.526033584255332E-3</v>
          </cell>
        </row>
        <row r="5">
          <cell r="B5">
            <v>63.786923681361102</v>
          </cell>
          <cell r="C5">
            <v>1.392985740476798E-4</v>
          </cell>
          <cell r="D5">
            <v>2.4282700950191459E-3</v>
          </cell>
        </row>
        <row r="6">
          <cell r="B6">
            <v>55.7468644245833</v>
          </cell>
          <cell r="C6">
            <v>1.077778679490297E-4</v>
          </cell>
          <cell r="D6">
            <v>1.9203398380102769E-3</v>
          </cell>
        </row>
        <row r="7">
          <cell r="B7">
            <v>7.5570141571944403</v>
          </cell>
          <cell r="C7">
            <v>1.304725538506456E-4</v>
          </cell>
          <cell r="D7">
            <v>3.4200271203561148E-3</v>
          </cell>
        </row>
        <row r="8">
          <cell r="B8">
            <v>65.792051002694393</v>
          </cell>
          <cell r="C8">
            <v>9.262452915234473E-5</v>
          </cell>
          <cell r="D8">
            <v>2.2870486374403148E-3</v>
          </cell>
        </row>
        <row r="9">
          <cell r="B9">
            <v>68.297601998944401</v>
          </cell>
          <cell r="C9">
            <v>9.068114306799622E-5</v>
          </cell>
          <cell r="D9">
            <v>1.503256449667261E-3</v>
          </cell>
        </row>
        <row r="10">
          <cell r="B10">
            <v>28.1436922898056</v>
          </cell>
          <cell r="C10">
            <v>9.5877171010422447E-5</v>
          </cell>
          <cell r="D10">
            <v>2.205505298051298E-3</v>
          </cell>
        </row>
        <row r="11">
          <cell r="B11">
            <v>12.5775200313889</v>
          </cell>
          <cell r="C11">
            <v>1.040770004077479E-4</v>
          </cell>
          <cell r="D11">
            <v>2.6636812909866161E-3</v>
          </cell>
        </row>
        <row r="12">
          <cell r="B12">
            <v>66.794243186388897</v>
          </cell>
          <cell r="C12">
            <v>1.203114159668561E-4</v>
          </cell>
          <cell r="D12">
            <v>2.568160061691427E-3</v>
          </cell>
        </row>
        <row r="13">
          <cell r="B13">
            <v>28.1436922898056</v>
          </cell>
          <cell r="C13">
            <v>9.7154573040365998E-5</v>
          </cell>
          <cell r="D13">
            <v>1.8480032933504871E-3</v>
          </cell>
        </row>
        <row r="14">
          <cell r="B14">
            <v>62.283321882000003</v>
          </cell>
          <cell r="C14">
            <v>9.1847514781419399E-5</v>
          </cell>
          <cell r="D14">
            <v>2.1529425343203988E-3</v>
          </cell>
        </row>
        <row r="15">
          <cell r="B15">
            <v>57.753893680638903</v>
          </cell>
          <cell r="C15">
            <v>9.4227028008720578E-5</v>
          </cell>
          <cell r="D15">
            <v>2.3047396045926798E-3</v>
          </cell>
        </row>
        <row r="16">
          <cell r="B16">
            <v>49.227140343499997</v>
          </cell>
          <cell r="C16">
            <v>1.119196121227823E-4</v>
          </cell>
          <cell r="D16">
            <v>2.695515346666494E-3</v>
          </cell>
        </row>
        <row r="17">
          <cell r="B17">
            <v>29.150558123</v>
          </cell>
          <cell r="C17">
            <v>9.9209667912796405E-5</v>
          </cell>
          <cell r="D17">
            <v>2.2857906291033499E-3</v>
          </cell>
        </row>
        <row r="18">
          <cell r="B18">
            <v>41.7012297639167</v>
          </cell>
          <cell r="C18">
            <v>1.032202769162207E-4</v>
          </cell>
          <cell r="D18">
            <v>2.2233885557773189E-3</v>
          </cell>
        </row>
        <row r="19">
          <cell r="B19">
            <v>26.1300610239722</v>
          </cell>
          <cell r="C19">
            <v>1.3111632244203449E-4</v>
          </cell>
          <cell r="D19">
            <v>2.807617992276927E-3</v>
          </cell>
        </row>
        <row r="20">
          <cell r="B20">
            <v>54.243237569333303</v>
          </cell>
          <cell r="C20">
            <v>1.237611619833246E-4</v>
          </cell>
          <cell r="D20">
            <v>1.785103304609594E-3</v>
          </cell>
        </row>
        <row r="21">
          <cell r="B21">
            <v>17.605797735749999</v>
          </cell>
          <cell r="C21">
            <v>8.2752315311827697E-5</v>
          </cell>
          <cell r="D21">
            <v>2.500648377515958E-3</v>
          </cell>
        </row>
        <row r="22">
          <cell r="B22">
            <v>17.101745308722201</v>
          </cell>
          <cell r="C22">
            <v>8.9501262212761333E-5</v>
          </cell>
          <cell r="D22">
            <v>2.9389516303286361E-3</v>
          </cell>
        </row>
        <row r="23">
          <cell r="B23" t="str">
            <v>N/A</v>
          </cell>
          <cell r="C23" t="str">
            <v>N/A</v>
          </cell>
          <cell r="D23">
            <v>2.7885725226912631E-3</v>
          </cell>
        </row>
        <row r="24">
          <cell r="B24">
            <v>38.185522447250001</v>
          </cell>
          <cell r="C24">
            <v>9.3927716960043564E-5</v>
          </cell>
          <cell r="D24">
            <v>1.9209185879686969E-3</v>
          </cell>
        </row>
        <row r="25">
          <cell r="B25" t="str">
            <v>N/A</v>
          </cell>
          <cell r="C25" t="str">
            <v>N/A</v>
          </cell>
          <cell r="D25">
            <v>1.2700548909377869E-3</v>
          </cell>
        </row>
        <row r="26">
          <cell r="B26">
            <v>64.787360651305505</v>
          </cell>
          <cell r="C26">
            <v>8.5872835017348662E-5</v>
          </cell>
          <cell r="D26">
            <v>1.2787313909230419E-3</v>
          </cell>
        </row>
        <row r="27">
          <cell r="B27">
            <v>46.213730970222201</v>
          </cell>
          <cell r="C27">
            <v>1.1077096853028721E-4</v>
          </cell>
          <cell r="D27">
            <v>2.508364364160044E-3</v>
          </cell>
        </row>
        <row r="28">
          <cell r="B28">
            <v>69.801081444583303</v>
          </cell>
          <cell r="C28">
            <v>1.3166762055800551E-4</v>
          </cell>
          <cell r="D28">
            <v>2.1743031481689002E-3</v>
          </cell>
        </row>
        <row r="29">
          <cell r="B29">
            <v>45.710817054861103</v>
          </cell>
          <cell r="C29">
            <v>9.3972011120911132E-5</v>
          </cell>
          <cell r="D29">
            <v>2.479330747424232E-3</v>
          </cell>
        </row>
        <row r="30">
          <cell r="B30">
            <v>50.233434106416702</v>
          </cell>
          <cell r="C30">
            <v>9.4989131120437704E-5</v>
          </cell>
          <cell r="D30">
            <v>2.688950979467248E-3</v>
          </cell>
        </row>
        <row r="31">
          <cell r="B31">
            <v>28.647336941999999</v>
          </cell>
          <cell r="C31">
            <v>8.8730866978964978E-5</v>
          </cell>
          <cell r="D31">
            <v>2.0517707777766422E-3</v>
          </cell>
        </row>
        <row r="32">
          <cell r="B32">
            <v>55.245716594472199</v>
          </cell>
          <cell r="C32">
            <v>1.268974133097937E-4</v>
          </cell>
          <cell r="D32">
            <v>2.6530328466405901E-3</v>
          </cell>
        </row>
        <row r="33">
          <cell r="B33">
            <v>36.175671899277802</v>
          </cell>
          <cell r="C33">
            <v>1.054748717515603E-4</v>
          </cell>
          <cell r="D33">
            <v>2.1643953739051681E-3</v>
          </cell>
        </row>
        <row r="34">
          <cell r="B34">
            <v>42.701831566972203</v>
          </cell>
          <cell r="C34">
            <v>9.669848217982069E-5</v>
          </cell>
          <cell r="D34">
            <v>1.9123254502014921E-3</v>
          </cell>
        </row>
        <row r="35">
          <cell r="B35">
            <v>58.256939840166702</v>
          </cell>
          <cell r="C35">
            <v>1.2676662107691369E-4</v>
          </cell>
          <cell r="D35">
            <v>2.0514581207268841E-3</v>
          </cell>
        </row>
        <row r="36">
          <cell r="B36">
            <v>38.185522447250001</v>
          </cell>
          <cell r="C36">
            <v>9.6847474335799605E-5</v>
          </cell>
          <cell r="D36">
            <v>1.866911481810764E-3</v>
          </cell>
        </row>
        <row r="37">
          <cell r="B37">
            <v>22.614958118277801</v>
          </cell>
          <cell r="C37">
            <v>8.2972714717460783E-5</v>
          </cell>
          <cell r="D37">
            <v>2.4019270347240239E-3</v>
          </cell>
        </row>
        <row r="38">
          <cell r="B38" t="str">
            <v>N/A</v>
          </cell>
          <cell r="C38" t="str">
            <v>N/A</v>
          </cell>
          <cell r="D38">
            <v>7.2904440684564038E-3</v>
          </cell>
        </row>
        <row r="39">
          <cell r="B39">
            <v>6.5559350889444401</v>
          </cell>
          <cell r="C39">
            <v>1.038062107188306E-4</v>
          </cell>
          <cell r="D39">
            <v>4.7136676074272009E-3</v>
          </cell>
        </row>
        <row r="40">
          <cell r="B40">
            <v>41.7012297639167</v>
          </cell>
          <cell r="C40">
            <v>7.7732295987526203E-5</v>
          </cell>
          <cell r="D40">
            <v>2.6214953247829121E-3</v>
          </cell>
        </row>
        <row r="41">
          <cell r="B41">
            <v>27.6402576708333</v>
          </cell>
          <cell r="C41">
            <v>9.9509667616478714E-5</v>
          </cell>
          <cell r="D41">
            <v>2.4428636684937981E-3</v>
          </cell>
        </row>
        <row r="42">
          <cell r="B42">
            <v>55.7468644245833</v>
          </cell>
          <cell r="C42">
            <v>9.8604262895467989E-5</v>
          </cell>
          <cell r="D42">
            <v>1.5427792470302051E-3</v>
          </cell>
        </row>
        <row r="43">
          <cell r="B43">
            <v>56.749893748138902</v>
          </cell>
          <cell r="C43">
            <v>8.9061136745010951E-5</v>
          </cell>
          <cell r="D43">
            <v>2.236912606573585E-3</v>
          </cell>
        </row>
        <row r="44">
          <cell r="B44" t="str">
            <v>N/A</v>
          </cell>
          <cell r="C44" t="str">
            <v>N/A</v>
          </cell>
          <cell r="D44">
            <v>2.8773455021944731E-4</v>
          </cell>
        </row>
        <row r="45">
          <cell r="B45">
            <v>62.283321882000003</v>
          </cell>
          <cell r="C45">
            <v>1.0897001349708641E-4</v>
          </cell>
          <cell r="D45">
            <v>1.9809361059697078E-3</v>
          </cell>
        </row>
        <row r="46">
          <cell r="B46">
            <v>63.786923681361102</v>
          </cell>
          <cell r="C46">
            <v>1.104354250429494E-4</v>
          </cell>
          <cell r="D46">
            <v>1.9697956216294739E-3</v>
          </cell>
        </row>
        <row r="47">
          <cell r="B47">
            <v>16.0980370690278</v>
          </cell>
          <cell r="C47">
            <v>1.3599842932457629E-4</v>
          </cell>
          <cell r="D47">
            <v>2.2978149643480359E-3</v>
          </cell>
        </row>
        <row r="48">
          <cell r="B48">
            <v>58.760634997444399</v>
          </cell>
          <cell r="C48">
            <v>1.3011627908121341E-4</v>
          </cell>
          <cell r="D48">
            <v>1.991620002207178E-3</v>
          </cell>
        </row>
        <row r="49">
          <cell r="B49" t="str">
            <v>N/A</v>
          </cell>
          <cell r="C49" t="str">
            <v>N/A</v>
          </cell>
          <cell r="D49">
            <v>2.2987253209483349E-3</v>
          </cell>
        </row>
      </sheetData>
      <sheetData sheetId="114">
        <row r="2">
          <cell r="B2" t="str">
            <v>N/A</v>
          </cell>
          <cell r="C2" t="str">
            <v>N/A</v>
          </cell>
          <cell r="D2">
            <v>6.9211321399800943E-3</v>
          </cell>
        </row>
        <row r="3">
          <cell r="B3" t="str">
            <v>N/A</v>
          </cell>
          <cell r="C3" t="str">
            <v>N/A</v>
          </cell>
          <cell r="D3">
            <v>4.7290190615885382E-3</v>
          </cell>
        </row>
        <row r="4">
          <cell r="B4">
            <v>10.5690807571389</v>
          </cell>
          <cell r="C4">
            <v>1.059357555243482E-4</v>
          </cell>
          <cell r="D4">
            <v>3.5573487891947791E-3</v>
          </cell>
        </row>
        <row r="5">
          <cell r="B5" t="str">
            <v>N/A</v>
          </cell>
          <cell r="C5" t="str">
            <v>N/A</v>
          </cell>
          <cell r="D5">
            <v>4.6358837662602874E-3</v>
          </cell>
        </row>
        <row r="6">
          <cell r="B6" t="str">
            <v>N/A</v>
          </cell>
          <cell r="C6" t="str">
            <v>N/A</v>
          </cell>
          <cell r="D6">
            <v>6.4474625027801614E-3</v>
          </cell>
        </row>
        <row r="7">
          <cell r="B7" t="str">
            <v>N/A</v>
          </cell>
          <cell r="C7" t="str">
            <v>N/A</v>
          </cell>
          <cell r="D7">
            <v>4.2841457016760433E-3</v>
          </cell>
        </row>
        <row r="8">
          <cell r="B8" t="str">
            <v>N/A</v>
          </cell>
          <cell r="C8" t="str">
            <v>N/A</v>
          </cell>
          <cell r="D8">
            <v>1.0035116309003731E-2</v>
          </cell>
        </row>
        <row r="9">
          <cell r="B9" t="str">
            <v>N/A</v>
          </cell>
          <cell r="C9" t="str">
            <v>N/A</v>
          </cell>
          <cell r="D9">
            <v>6.3479878884396528E-3</v>
          </cell>
        </row>
        <row r="10">
          <cell r="B10" t="str">
            <v>N/A</v>
          </cell>
          <cell r="C10" t="str">
            <v>N/A</v>
          </cell>
          <cell r="D10">
            <v>5.7677413117671302E-3</v>
          </cell>
        </row>
        <row r="11">
          <cell r="B11" t="str">
            <v>N/A</v>
          </cell>
          <cell r="C11" t="str">
            <v>N/A</v>
          </cell>
          <cell r="D11">
            <v>5.6745350588871413E-3</v>
          </cell>
        </row>
        <row r="12">
          <cell r="B12" t="str">
            <v>N/A</v>
          </cell>
          <cell r="C12" t="str">
            <v>N/A</v>
          </cell>
          <cell r="D12">
            <v>7.0389121152865533E-3</v>
          </cell>
        </row>
        <row r="13">
          <cell r="B13" t="str">
            <v>N/A</v>
          </cell>
          <cell r="C13" t="str">
            <v>N/A</v>
          </cell>
          <cell r="D13">
            <v>6.613845182037806E-3</v>
          </cell>
        </row>
        <row r="14">
          <cell r="B14" t="str">
            <v>N/A</v>
          </cell>
          <cell r="C14" t="str">
            <v>N/A</v>
          </cell>
          <cell r="D14">
            <v>5.4745367279984986E-3</v>
          </cell>
        </row>
        <row r="15">
          <cell r="B15" t="str">
            <v>N/A</v>
          </cell>
          <cell r="C15" t="str">
            <v>N/A</v>
          </cell>
          <cell r="D15">
            <v>6.4209475476735929E-3</v>
          </cell>
        </row>
        <row r="16">
          <cell r="B16" t="str">
            <v>N/A</v>
          </cell>
          <cell r="C16" t="str">
            <v>N/A</v>
          </cell>
          <cell r="D16">
            <v>6.9690490393963609E-3</v>
          </cell>
        </row>
        <row r="17">
          <cell r="B17" t="str">
            <v>N/A</v>
          </cell>
          <cell r="C17" t="str">
            <v>N/A</v>
          </cell>
          <cell r="D17">
            <v>8.0080349318204271E-3</v>
          </cell>
        </row>
        <row r="18">
          <cell r="B18" t="str">
            <v>N/A</v>
          </cell>
          <cell r="C18" t="str">
            <v>N/A</v>
          </cell>
          <cell r="D18">
            <v>5.2686309484538344E-3</v>
          </cell>
        </row>
        <row r="19">
          <cell r="B19" t="str">
            <v>N/A</v>
          </cell>
          <cell r="C19" t="str">
            <v>N/A</v>
          </cell>
          <cell r="D19">
            <v>5.9653907205153281E-3</v>
          </cell>
        </row>
        <row r="20">
          <cell r="B20" t="str">
            <v>N/A</v>
          </cell>
          <cell r="C20" t="str">
            <v>N/A</v>
          </cell>
          <cell r="D20">
            <v>5.8360071633167566E-3</v>
          </cell>
        </row>
        <row r="21">
          <cell r="B21">
            <v>21.1107189091944</v>
          </cell>
          <cell r="C21">
            <v>8.6733739756522624E-5</v>
          </cell>
          <cell r="D21">
            <v>2.6157150970000792E-3</v>
          </cell>
        </row>
        <row r="22">
          <cell r="B22">
            <v>1.02749300880556</v>
          </cell>
          <cell r="C22">
            <v>7.5126309605604499E-5</v>
          </cell>
          <cell r="D22">
            <v>4.2159594671861474E-3</v>
          </cell>
        </row>
        <row r="23">
          <cell r="B23">
            <v>4.5516876241388902</v>
          </cell>
          <cell r="C23">
            <v>9.5276552848882356E-5</v>
          </cell>
          <cell r="D23">
            <v>4.027682410037983E-3</v>
          </cell>
        </row>
        <row r="24">
          <cell r="B24">
            <v>11.5730291818889</v>
          </cell>
          <cell r="C24">
            <v>8.5326861363107118E-5</v>
          </cell>
          <cell r="D24">
            <v>3.3194240417189508E-3</v>
          </cell>
        </row>
        <row r="25">
          <cell r="B25">
            <v>12.0756299286389</v>
          </cell>
          <cell r="C25">
            <v>1.0782637162810581E-4</v>
          </cell>
          <cell r="D25">
            <v>3.0081387015428169E-3</v>
          </cell>
        </row>
        <row r="26">
          <cell r="B26" t="str">
            <v>N/A</v>
          </cell>
          <cell r="C26" t="str">
            <v>N/A</v>
          </cell>
          <cell r="D26">
            <v>6.1105500603515356E-3</v>
          </cell>
        </row>
        <row r="27">
          <cell r="B27" t="str">
            <v>N/A</v>
          </cell>
          <cell r="C27" t="str">
            <v>N/A</v>
          </cell>
          <cell r="D27">
            <v>6.5383521552745466E-3</v>
          </cell>
        </row>
        <row r="28">
          <cell r="B28" t="str">
            <v>N/A</v>
          </cell>
          <cell r="C28" t="str">
            <v>N/A</v>
          </cell>
          <cell r="D28">
            <v>7.0630408667601329E-3</v>
          </cell>
        </row>
        <row r="29">
          <cell r="B29" t="str">
            <v>N/A</v>
          </cell>
          <cell r="C29" t="str">
            <v>N/A</v>
          </cell>
          <cell r="D29">
            <v>6.5215525644054502E-3</v>
          </cell>
        </row>
        <row r="30">
          <cell r="B30" t="str">
            <v>N/A</v>
          </cell>
          <cell r="C30" t="str">
            <v>N/A</v>
          </cell>
          <cell r="D30">
            <v>5.774265505068518E-3</v>
          </cell>
        </row>
        <row r="31">
          <cell r="B31" t="str">
            <v>N/A</v>
          </cell>
          <cell r="C31" t="str">
            <v>N/A</v>
          </cell>
          <cell r="D31">
            <v>8.562150188506203E-3</v>
          </cell>
        </row>
        <row r="32">
          <cell r="B32" t="str">
            <v>N/A</v>
          </cell>
          <cell r="C32" t="str">
            <v>N/A</v>
          </cell>
          <cell r="D32">
            <v>6.010245289319021E-3</v>
          </cell>
        </row>
        <row r="33">
          <cell r="B33" t="str">
            <v>N/A</v>
          </cell>
          <cell r="C33" t="str">
            <v>N/A</v>
          </cell>
          <cell r="D33">
            <v>5.8373993689178E-3</v>
          </cell>
        </row>
        <row r="34">
          <cell r="B34" t="str">
            <v>N/A</v>
          </cell>
          <cell r="C34" t="str">
            <v>N/A</v>
          </cell>
          <cell r="D34">
            <v>6.4802528440720012E-3</v>
          </cell>
        </row>
        <row r="35">
          <cell r="B35" t="str">
            <v>N/A</v>
          </cell>
          <cell r="C35" t="str">
            <v>N/A</v>
          </cell>
          <cell r="D35">
            <v>5.2286141253541363E-3</v>
          </cell>
        </row>
        <row r="36">
          <cell r="B36" t="str">
            <v>N/A</v>
          </cell>
          <cell r="C36" t="str">
            <v>N/A</v>
          </cell>
          <cell r="D36">
            <v>5.1990538157523254E-3</v>
          </cell>
        </row>
        <row r="37">
          <cell r="B37">
            <v>8.5632553235555608</v>
          </cell>
          <cell r="C37">
            <v>1.4226822512306109E-4</v>
          </cell>
          <cell r="D37">
            <v>3.370385139165042E-3</v>
          </cell>
        </row>
        <row r="38">
          <cell r="B38">
            <v>5.5561113730000002</v>
          </cell>
          <cell r="C38">
            <v>1.5751494128108141E-4</v>
          </cell>
          <cell r="D38">
            <v>3.9304178771452872E-3</v>
          </cell>
        </row>
        <row r="39">
          <cell r="B39" t="str">
            <v>N/A</v>
          </cell>
          <cell r="C39" t="str">
            <v>N/A</v>
          </cell>
          <cell r="D39">
            <v>4.4641670301323851E-3</v>
          </cell>
        </row>
        <row r="40">
          <cell r="B40" t="str">
            <v>N/A</v>
          </cell>
          <cell r="C40" t="str">
            <v>N/A</v>
          </cell>
          <cell r="D40">
            <v>7.2429518403620448E-3</v>
          </cell>
        </row>
        <row r="41">
          <cell r="B41">
            <v>20.609631936833299</v>
          </cell>
          <cell r="C41">
            <v>1.023489665772574E-4</v>
          </cell>
          <cell r="D41">
            <v>4.0929164331856482E-3</v>
          </cell>
        </row>
        <row r="42">
          <cell r="B42">
            <v>1.02749300880556</v>
          </cell>
          <cell r="C42">
            <v>1.103041620637345E-4</v>
          </cell>
          <cell r="D42">
            <v>4.1501654048230674E-3</v>
          </cell>
        </row>
        <row r="43">
          <cell r="B43">
            <v>1.5300596361388901</v>
          </cell>
          <cell r="C43">
            <v>7.517637797804822E-5</v>
          </cell>
          <cell r="D43">
            <v>3.495926615947581E-3</v>
          </cell>
        </row>
        <row r="44">
          <cell r="B44" t="str">
            <v>N/A</v>
          </cell>
          <cell r="C44" t="str">
            <v>N/A</v>
          </cell>
          <cell r="D44">
            <v>8.8986471393103227E-5</v>
          </cell>
        </row>
        <row r="45">
          <cell r="B45" t="str">
            <v>N/A</v>
          </cell>
          <cell r="C45" t="str">
            <v>N/A</v>
          </cell>
          <cell r="D45">
            <v>5.5739277702580971E-3</v>
          </cell>
        </row>
        <row r="46">
          <cell r="B46">
            <v>12.0756299286389</v>
          </cell>
          <cell r="C46">
            <v>1.182609313037677E-4</v>
          </cell>
          <cell r="D46">
            <v>3.381719110301583E-3</v>
          </cell>
        </row>
        <row r="47">
          <cell r="B47" t="str">
            <v>N/A</v>
          </cell>
          <cell r="C47" t="str">
            <v>N/A</v>
          </cell>
          <cell r="D47">
            <v>6.0041566282310974E-3</v>
          </cell>
        </row>
        <row r="48">
          <cell r="B48" t="str">
            <v>N/A</v>
          </cell>
          <cell r="C48" t="str">
            <v>N/A</v>
          </cell>
          <cell r="D48">
            <v>6.9996873239421779E-3</v>
          </cell>
        </row>
        <row r="49">
          <cell r="B49">
            <v>14.0853714616667</v>
          </cell>
          <cell r="C49">
            <v>1.700173276598642E-4</v>
          </cell>
          <cell r="D49">
            <v>3.646083117903045E-3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Cycle 1-1_1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1.7472703143721581E-3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1.5677263673107369E-3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1.792544929624751E-3</val>
              </value>
              <value t="str">
                <val>D1</val>
              </value>
              <value t="str">
                <val>N/A</val>
              </value>
              <value t="str">
                <val>N/A</val>
              </value>
              <value>
                <val>1.584848627744716E-3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1.6876176304262639E-3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1.1407893826175541E-3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1.9375877515021571E-3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1.9571049572966919E-3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1.313587588661025E-3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1.113846654737224E-3</val>
              </value>
              <value t="str">
                <val>B2</val>
              </value>
              <value>
                <val>123.633463426639</val>
              </value>
              <value>
                <val>4.534256465662548E-5</val>
              </value>
              <value>
                <val>1.692981091286607E-3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2.579773832322886E-3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2.2502123314818612E-3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3.579402149475836E-3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1.952534192890284E-3</val>
              </value>
              <value t="str">
                <val>D3</val>
              </value>
              <value t="str">
                <val>N/A</val>
              </value>
              <value t="str">
                <val>N/A</val>
              </value>
              <value>
                <val>2.0496778725962099E-3</val>
              </value>
              <value t="str">
                <val>E3</val>
              </value>
              <value t="str">
                <val>N/A</val>
              </value>
              <value t="str">
                <val>N/A</val>
              </value>
              <value>
                <val>1.2690878548685901E-3</val>
              </value>
              <value t="str">
                <val>F3</val>
              </value>
              <value t="str">
                <val>N/A</val>
              </value>
              <value t="str">
                <val>N/A</val>
              </value>
              <value>
                <val>1.734597592099275E-3</val>
              </value>
              <value t="str">
                <val>F4</val>
              </value>
              <value>
                <val>155.27723348952799</val>
              </value>
              <value>
                <val>4.9690287404019542E-5</val>
              </value>
              <value>
                <val>1.5801870768472569E-3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1.614263430086707E-3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1.6197057756121901E-3</val>
              </value>
              <value t="str">
                <val>C4</val>
              </value>
              <value t="str">
                <val>N/A</val>
              </value>
              <value t="str">
                <val>N/A</val>
              </value>
              <value>
                <val>1.9997966130522568E-3</val>
              </value>
              <value t="str">
                <val>B4</val>
              </value>
              <value t="str">
                <val>N/A</val>
              </value>
              <value t="str">
                <val>N/A</val>
              </value>
              <value>
                <val>1.9581990584531641E-3</val>
              </value>
              <value t="str">
                <val>A4</val>
              </value>
              <value t="str">
                <val>N/A</val>
              </value>
              <value t="str">
                <val>N/A</val>
              </value>
              <value>
                <val>1.9211356280545099E-3</val>
              </value>
              <value t="str">
                <val>A5</val>
              </value>
              <value>
                <val>134.69179149025001</val>
              </value>
              <value>
                <val>5.6417000644449953E-5</val>
              </value>
              <value>
                <val>1.7060685309413671E-3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1.1881765899440821E-3</val>
              </value>
              <value t="str">
                <val>C5</val>
              </value>
              <value t="str">
                <val>N/A</val>
              </value>
              <value t="str">
                <val>N/A</val>
              </value>
              <value>
                <val>2.105165874113653E-3</val>
              </value>
              <value t="str">
                <val>D5</val>
              </value>
              <value t="str">
                <val>N/A</val>
              </value>
              <value t="str">
                <val>N/A</val>
              </value>
              <value>
                <val>1.551168429788365E-3</val>
              </value>
              <value t="str">
                <val>E5</val>
              </value>
              <value>
                <val>123.130613697139</val>
              </value>
              <value>
                <val>8.9139004501438964E-5</val>
              </value>
              <value>
                <val>3.1494403237148621E-3</val>
              </value>
              <value t="str">
                <val>F5</val>
              </value>
              <value t="str">
                <val>N/A</val>
              </value>
              <value t="str">
                <val>N/A</val>
              </value>
              <value>
                <val>1.822156593460929E-3</val>
              </value>
              <value t="str">
                <val>F6</val>
              </value>
              <value t="str">
                <val>N/A</val>
              </value>
              <value t="str">
                <val>N/A</val>
              </value>
              <value>
                <val>2.0507026637888678E-3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1.557542064571995E-3</val>
              </value>
              <value t="str">
                <val>D6</val>
              </value>
              <value>
                <val>122.125767673667</val>
              </value>
              <value>
                <val>8.5821714126014417E-5</val>
              </value>
              <value>
                <val>3.360103257273928E-3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1.0427139774498871E-3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1.0957781981940169E-3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1.901706275051454E-3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1.499174681993076E-3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2.8221928223349118E-3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2.2083011009641999E-3</val>
              </value>
              <value t="str">
                <val>D7</val>
              </value>
              <value t="str">
                <val>N/A</val>
              </value>
              <value t="str">
                <val>N/A</val>
              </value>
              <value>
                <val>1.517644766009778E-3</val>
              </value>
              <value t="str">
                <val>E7</val>
              </value>
              <value t="str">
                <val>N/A</val>
              </value>
              <value t="str">
                <val>N/A</val>
              </value>
              <value>
                <val>1.8146466307722351E-3</val>
              </value>
              <value t="str">
                <val>F7</val>
              </value>
              <value t="str">
                <val>N/A</val>
              </value>
              <value t="str">
                <val>N/A</val>
              </value>
              <value>
                <val>2.1572334839747688E-3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1.206731079216812E-4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1.355399960699204E-3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1.880117076696521E-3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1.3877537591090261E-3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1.8287194996406419E-3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1.499530637406253E-3</val>
              </value>
            </x14:values>
          </x14:oleItem>
        </mc:Choice>
        <mc:Fallback>
          <oleItem name="!Cycle 1-1_1.xlsx!R2C1:R49C4" advise="1"/>
        </mc:Fallback>
      </mc:AlternateContent>
      <mc:AlternateContent xmlns:mc="http://schemas.openxmlformats.org/markup-compatibility/2006">
        <mc:Choice Requires="x14">
          <x14:oleItem name="!Cycle 1-1_10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2.4647232292414421E-3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1.157462850244382E-3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2.899909386823048E-3</val>
              </value>
              <value t="str">
                <val>D1</val>
              </value>
              <value>
                <val>163.35544251419401</val>
              </value>
              <value>
                <val>6.0384307535280367E-5</val>
              </value>
              <value>
                <val>2.2309443227812968E-3</val>
              </value>
              <value t="str">
                <val>E1</val>
              </value>
              <value>
                <val>155.81126739958299</val>
              </value>
              <value>
                <val>5.0387076095522513E-5</val>
              </value>
              <value>
                <val>2.4121069383301421E-3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3.0213056847711952E-3</val>
              </value>
              <value t="str">
                <val>F2</val>
              </value>
              <value>
                <val>136.729187307194</val>
              </value>
              <value>
                <val>4.0914988706723258E-5</val>
              </value>
              <value>
                <val>3.9148455675876871E-3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4.7158599544782007E-3</val>
              </value>
              <value t="str">
                <val>D2</val>
              </value>
              <value>
                <val>165.36393070602799</val>
              </value>
              <value>
                <val>6.510473202602479E-5</val>
              </value>
              <value>
                <val>2.1171594596111282E-3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3.648136731581925E-3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2.175628015393428E-3</val>
              </value>
              <value t="str">
                <val>A2</val>
              </value>
              <value>
                <val>93.520842928916977</val>
              </value>
              <value>
                <val>4.1870328223625068E-5</val>
              </value>
              <value>
                <val>4.3353295934455451E-3</val>
              </value>
              <value t="str">
                <val>A3</val>
              </value>
              <value>
                <val>185.019369833583</val>
              </value>
              <value>
                <val>9.0634171533809306E-5</val>
              </value>
              <value>
                <val>2.7080350795518448E-3</val>
              </value>
              <value t="str">
                <val>B3</val>
              </value>
              <value>
                <val>133.71428970227799</val>
              </value>
              <value>
                <val>2.359522347851021E-5</val>
              </value>
              <value>
                <val>2.1923985044750038E-3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2.7637603820514431E-3</val>
              </value>
              <value t="str">
                <val>D3</val>
              </value>
              <value>
                <val>146.26625161427799</val>
              </value>
              <value>
                <val>5.5156544591766653E-5</val>
              </value>
              <value>
                <val>2.1844207512740459E-3</val>
              </value>
              <value t="str">
                <val>E3</val>
              </value>
              <value t="str">
                <val>N/A</val>
              </value>
              <value t="str">
                <val>N/A</val>
              </value>
              <value>
                <val>2.513106289519047E-3</val>
              </value>
              <value t="str">
                <val>F3</val>
              </value>
              <value>
                <val>125.669301850389</val>
              </value>
              <value>
                <val>5.8011344982553447E-5</val>
              </value>
              <value>
                <val>2.3609600769682161E-3</val>
              </value>
              <value t="str">
                <val>F4</val>
              </value>
              <value t="str">
                <val>N/A</val>
              </value>
              <value t="str">
                <val>N/A</val>
              </value>
              <value>
                <val>1.741393186229999E-3</val>
              </value>
              <value t="str">
                <val>E4</val>
              </value>
              <value>
                <val>163.35544251419401</val>
              </value>
              <value>
                <val>7.4254597225619217E-5</val>
              </value>
              <value>
                <val>2.449055330838835E-3</val>
              </value>
              <value t="str">
                <val>D4</val>
              </value>
              <value>
                <val>115.624505665222</val>
              </value>
              <value>
                <val>6.9584806009848331E-5</val>
              </value>
              <value>
                <val>4.3251843716404356E-3</val>
              </value>
              <value t="str">
                <val>C4</val>
              </value>
              <value t="str">
                <val>N/A</val>
              </value>
              <value t="str">
                <val>N/A</val>
              </value>
              <value>
                <val>4.5108179091519459E-3</val>
              </value>
              <value t="str">
                <val>B4</val>
              </value>
              <value>
                <val>133.21112762752799</val>
              </value>
              <value>
                <val>3.8438697157501372E-5</val>
              </value>
              <value>
                <val>2.1179147299552302E-3</val>
              </value>
              <value t="str">
                <val>A4</val>
              </value>
              <value>
                <val>164.36174447180599</val>
              </value>
              <value>
                <val>3.6787426250205507E-5</val>
              </value>
              <value>
                <val>2.6379369594372189E-3</val>
              </value>
              <value t="str">
                <val>A5</val>
              </value>
              <value>
                <val>72.937938046749991</val>
              </value>
              <value>
                <val>3.4906713554750017E-5</val>
              </value>
              <value>
                <val>3.8345064808428201E-3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4.1290146024054687E-3</val>
              </value>
              <value t="str">
                <val>C5</val>
              </value>
              <value>
                <val>81.471374463944016</val>
              </value>
              <value>
                <val>6.356296677711027E-5</val>
              </value>
              <value>
                <val>2.361595514314111E-3</val>
              </value>
              <value t="str">
                <val>D5</val>
              </value>
              <value t="str">
                <val>N/A</val>
              </value>
              <value t="str">
                <val>N/A</val>
              </value>
              <value>
                <val>2.488746717995571E-3</val>
              </value>
              <value t="str">
                <val>E5</val>
              </value>
              <value>
                <val>92.012494371388982</val>
              </value>
              <value>
                <val>7.5709200958219374E-5</val>
              </value>
              <value>
                <val>3.9027532026500028E-3</val>
              </value>
              <value t="str">
                <val>F5</val>
              </value>
              <value>
                <val>145.76336466363901</val>
              </value>
              <value>
                <val>6.5435833578860085E-5</val>
              </value>
              <value>
                <val>1.8278542220250579E-3</val>
              </value>
              <value t="str">
                <val>F6</val>
              </value>
              <value>
                <val>123.155381567083</val>
              </value>
              <value>
                <val>6.5217732914778098E-5</val>
              </value>
              <value>
                <val>2.3886003192317689E-3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1.8394795361384509E-3</val>
              </value>
              <value t="str">
                <val>D6</val>
              </value>
              <value>
                <val>123.155381567083</val>
              </value>
              <value>
                <val>5.0117251686737581E-5</val>
              </value>
              <value>
                <val>2.2001687929867541E-3</val>
              </value>
              <value t="str">
                <val>C6</val>
              </value>
              <value>
                <val>153.80331704008299</val>
              </value>
              <value>
                <val>4.7086776079930351E-5</val>
              </value>
              <value>
                <val>2.7568421529682598E-3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3.2259275546600769E-3</val>
              </value>
              <value t="str">
                <val>A6</val>
              </value>
              <value>
                <val>154.80623109911099</val>
              </value>
              <value>
                <val>4.367721033371523E-5</val>
              </value>
              <value>
                <val>4.0882848138136113E-3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3.0578772635673902E-3</val>
              </value>
              <value t="str">
                <val>B7</val>
              </value>
              <value>
                <val>96.542936123138986</val>
              </value>
              <value>
                <val>4.5280630427995743E-5</val>
              </value>
              <value>
                <val>2.298860587444686E-3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2.914983144166188E-3</val>
              </value>
              <value t="str">
                <val>D7</val>
              </value>
              <value t="str">
                <val>N/A</val>
              </value>
              <value t="str">
                <val>N/A</val>
              </value>
              <value>
                <val>3.0581774170996339E-3</val>
              </value>
              <value t="str">
                <val>E7</val>
              </value>
              <value>
                <val>131.70776522544401</val>
              </value>
              <value>
                <val>4.8036678235870751E-5</val>
              </value>
              <value>
                <val>2.2715971232086371E-3</val>
              </value>
              <value t="str">
                <val>F7</val>
              </value>
              <value>
                <val>79.458532260500021</val>
              </value>
              <value>
                <val>7.8202821503452959E-5</val>
              </value>
              <value>
                <val>4.3880207094226867E-3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8.7322448770581109E-4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3.96338394422287E-3</val>
              </value>
              <value t="str">
                <val>D8</val>
              </value>
              <value>
                <val>107.58763345925</val>
              </value>
              <value>
                <val>5.7700336236111321E-5</val>
              </value>
              <value>
                <val>2.198807865916445E-3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3.3672413486693048E-3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2.595550241979677E-3</val>
              </value>
              <value t="str">
                <val>A8</val>
              </value>
              <value>
                <val>139.74602633836099</val>
              </value>
              <value>
                <val>5.9706297497145612E-5</val>
              </value>
              <value>
                <val>2.6499823172748791E-3</val>
              </value>
            </x14:values>
          </x14:oleItem>
        </mc:Choice>
        <mc:Fallback>
          <oleItem name="!Cycle 1-1_10.xlsx!R2C1:R49C4" advise="1"/>
        </mc:Fallback>
      </mc:AlternateContent>
      <mc:AlternateContent xmlns:mc="http://schemas.openxmlformats.org/markup-compatibility/2006">
        <mc:Choice Requires="x14">
          <x14:oleItem name="!Cycle 1-1_11.xlsx!R2C1:R49C4" advise="1">
            <x14:values rows="48" cols="4">
              <value t="str">
                <val>A1</val>
              </value>
              <value>
                <val>133.717150783444</val>
              </value>
              <value>
                <val>5.1903667008671583E-5</val>
              </value>
              <value>
                <val>2.2320693379697751E-3</val>
              </value>
              <value t="str">
                <val>B1</val>
              </value>
              <value>
                <val>169.94539888969399</val>
              </value>
              <value>
                <val>5.3872200874902692E-5</val>
              </value>
              <value>
                <val>2.2593197516756021E-3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2.8035515917626229E-3</val>
              </value>
              <value t="str">
                <val>D1</val>
              </value>
              <value>
                <val>123.157889357</val>
              </value>
              <value>
                <val>6.428769177757754E-5</val>
              </value>
              <value>
                <val>2.397724831004385E-3</val>
              </value>
              <value t="str">
                <val>E1</val>
              </value>
              <value>
                <val>117.637512872111</val>
              </value>
              <value>
                <val>6.0856245703317807E-5</val>
              </value>
              <value>
                <val>1.7233277368605699E-3</val>
              </value>
              <value t="str">
                <val>F1</val>
              </value>
              <value>
                <val>120.14544033724999</val>
              </value>
              <value>
                <val>6.1757187461313181E-5</val>
              </value>
              <value>
                <val>2.2997875930141228E-3</val>
              </value>
              <value t="str">
                <val>F2</val>
              </value>
              <value>
                <val>182.006085409056</val>
              </value>
              <value>
                <val>5.9259249882311792E-5</val>
              </value>
              <value>
                <val>1.8668440630247589E-3</val>
              </value>
              <value t="str">
                <val>E2</val>
              </value>
              <value>
                <val>142.25403509841701</val>
              </value>
              <value>
                <val>9.3188052072624102E-5</val>
              </value>
              <value>
                <val>2.9875044768954561E-3</val>
              </value>
              <value t="str">
                <val>D2</val>
              </value>
              <value>
                <val>177.487178190972</val>
              </value>
              <value>
                <val>6.6935796666349774E-5</val>
              </value>
              <value>
                <val>2.134925146782575E-3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2.683375277943178E-3</val>
              </value>
              <value t="str">
                <val>B2</val>
              </value>
              <value>
                <val>124.164500450833</val>
              </value>
              <value>
                <val>8.3206676119123731E-5</val>
              </value>
              <value>
                <val>2.037101771642832E-3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3.548462180870935E-3</val>
              </value>
              <value t="str">
                <val>A3</val>
              </value>
              <value>
                <val>95.536963898305999</val>
              </value>
              <value>
                <val>5.6203166449185073E-5</val>
              </value>
              <value>
                <val>3.802509618901345E-3</val>
              </value>
              <value t="str">
                <val>B3</val>
              </value>
              <value>
                <val>115.6268368325</val>
              </value>
              <value>
                <val>2.3389690220347381E-5</val>
              </value>
              <value>
                <val>1.8599194956752101E-3</val>
              </value>
              <value t="str">
                <val>C3</val>
              </value>
              <value>
                <val>170.449324507</val>
              </value>
              <value>
                <val>5.6207990806225347E-5</val>
              </value>
              <value>
                <val>3.1659985476329118E-3</val>
              </value>
              <value t="str">
                <val>D3</val>
              </value>
              <value>
                <val>92.014371750694011</val>
              </value>
              <value>
                <val>5.1720048092602633E-5</val>
              </value>
              <value>
                <val>3.0713111404385412E-3</val>
              </value>
              <value t="str">
                <val>E3</val>
              </value>
              <value>
                <val>118.638657652611</val>
              </value>
              <value>
                <val>4.3136865633855457E-5</val>
              </value>
              <value>
                <val>2.239245063979592E-3</val>
              </value>
              <value t="str">
                <val>F3</val>
              </value>
              <value>
                <val>155.312482862889</val>
              </value>
              <value>
                <val>6.0419532116078033E-5</val>
              </value>
              <value>
                <val>3.7556750716583932E-3</val>
              </value>
              <value t="str">
                <val>F4</val>
              </value>
              <value>
                <val>133.717150783444</val>
              </value>
              <value>
                <val>4.3824580343872797E-5</val>
              </value>
              <value>
                <val>2.2323587544622759E-3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2.4365860469740251E-3</val>
              </value>
              <value t="str">
                <val>D4</val>
              </value>
              <value>
                <val>123.661056513611</val>
              </value>
              <value>
                <val>5.2917486746331068E-5</val>
              </value>
              <value>
                <val>2.611093344720157E-3</val>
              </value>
              <value t="str">
                <val>C4</val>
              </value>
              <value>
                <val>180.49906017149999</val>
              </value>
              <value>
                <val>6.903257333883138E-5</val>
              </value>
              <value>
                <val>2.0030662011051672E-3</val>
              </value>
              <value t="str">
                <val>B4</val>
              </value>
              <value>
                <val>84.488587772750009</val>
              </value>
              <value>
                <val>5.8979476155040322E-5</val>
              </value>
              <value>
                <val>1.635719132033666E-3</val>
              </value>
              <value t="str">
                <val>A4</val>
              </value>
              <value>
                <val>138.23927290883299</val>
              </value>
              <value>
                <val>5.471231538010416E-5</val>
              </value>
              <value>
                <val>2.5955952643579761E-3</val>
              </value>
              <value t="str">
                <val>A5</val>
              </value>
              <value>
                <val>134.219132663111</val>
              </value>
              <value>
                <val>4.3384564947309308E-5</val>
              </value>
              <value>
                <val>1.8611602325894049E-3</val>
              </value>
              <value t="str">
                <val>B5</val>
              </value>
              <value>
                <val>147.77718589230599</val>
              </value>
              <value>
                <val>2.7679739161734709E-5</val>
              </value>
              <value>
                <val>2.40635718985662E-3</val>
              </value>
              <value t="str">
                <val>C5</val>
              </value>
              <value>
                <val>72.435359356943991</val>
              </value>
              <value>
                <val>2.4110137898081112E-5</val>
              </value>
              <value>
                <val>2.3895338449594051E-3</val>
              </value>
              <value t="str">
                <val>D5</val>
              </value>
              <value>
                <val>108.09384528802801</val>
              </value>
              <value>
                <val>4.9243996617076249E-5</val>
              </value>
              <value>
                <val>2.079257287975758E-3</val>
              </value>
              <value t="str">
                <val>E5</val>
              </value>
              <value>
                <val>128.69028210680599</val>
              </value>
              <value>
                <val>4.942822352849636E-5</val>
              </value>
              <value>
                <val>3.8299386135271949E-3</val>
              </value>
              <value t="str">
                <val>F5</val>
              </value>
              <value>
                <val>118.13834020025</val>
              </value>
              <value>
                <val>4.9792707914809103E-5</val>
              </value>
              <value>
                <val>1.7860746406081201E-3</val>
              </value>
              <value t="str">
                <val>F6</val>
              </value>
              <value>
                <val>115.6268368325</val>
              </value>
              <value>
                <val>6.4530641833588821E-5</val>
              </value>
              <value>
                <val>1.4674381939580919E-3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1.7060321784564E-3</val>
              </value>
              <value t="str">
                <val>D6</val>
              </value>
              <value t="str">
                <val>N/A</val>
              </value>
              <value t="str">
                <val>N/A</val>
              </value>
              <value>
                <val>2.1425925051287808E-3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3.3019629143333251E-3</val>
              </value>
              <value t="str">
                <val>B6</val>
              </value>
              <value>
                <val>144.25945210447199</val>
              </value>
              <value>
                <val>5.0673186868542342E-5</val>
              </value>
              <value>
                <val>2.539168883686568E-3</val>
              </value>
              <value t="str">
                <val>A6</val>
              </value>
              <value>
                <val>149.28814237691699</val>
              </value>
              <value>
                <val>4.1507238957528143E-5</val>
              </value>
              <value>
                <val>1.5351579956828559E-3</val>
              </value>
              <value t="str">
                <val>A7</val>
              </value>
              <value>
                <val>93.019972535556008</val>
              </value>
              <value>
                <val>4.0198199200638661E-5</val>
              </value>
              <value>
                <val>2.802087756099976E-3</val>
              </value>
              <value t="str">
                <val>B7</val>
              </value>
              <value>
                <val>138.23927290883299</val>
              </value>
              <value>
                <val>5.454741669945997E-5</val>
              </value>
              <value>
                <val>2.0029609584401261E-3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2.749003257678774E-3</val>
              </value>
              <value t="str">
                <val>D7</val>
              </value>
              <value>
                <val>131.20944018336101</val>
              </value>
              <value>
                <val>5.7033574811144613E-5</val>
              </value>
              <value>
                <val>2.7396119888499671E-3</val>
              </value>
              <value t="str">
                <val>E7</val>
              </value>
              <value>
                <val>106.58226094258301</val>
              </value>
              <value>
                <val>4.5276591079749719E-5</val>
              </value>
              <value>
                <val>2.2825669364237061E-3</val>
              </value>
              <value t="str">
                <val>F7</val>
              </value>
              <value>
                <val>61.889452683694003</val>
              </value>
              <value>
                <val>8.7515050711561664E-5</val>
              </value>
              <value>
                <val>1.570893774949105E-3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7.6909995870510627E-4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1.647381430714091E-3</val>
              </value>
              <value t="str">
                <val>D8</val>
              </value>
              <value>
                <val>117.137267778528</val>
              </value>
              <value>
                <val>5.2472735395627608E-5</val>
              </value>
              <value>
                <val>1.7265185079907389E-3</val>
              </value>
              <value t="str">
                <val>C8</val>
              </value>
              <value>
                <val>165.870342208972</val>
              </value>
              <value>
                <val>3.8611971064284423E-5</val>
              </value>
              <value>
                <val>1.9119678778296029E-3</val>
              </value>
              <value t="str">
                <val>B8</val>
              </value>
              <value>
                <val>165.870342208972</val>
              </value>
              <value>
                <val>5.6555754365057769E-5</val>
              </value>
              <value>
                <val>1.9742381662926209E-3</val>
              </value>
              <value t="str">
                <val>A8</val>
              </value>
              <value>
                <val>130.20182592213899</val>
              </value>
              <value>
                <val>3.7343168065416847E-5</val>
              </value>
              <value>
                <val>3.7536247705003451E-3</val>
              </value>
            </x14:values>
          </x14:oleItem>
        </mc:Choice>
        <mc:Fallback>
          <oleItem name="!Cycle 1-1_11.xlsx!R2C1:R49C4" advise="1"/>
        </mc:Fallback>
      </mc:AlternateContent>
      <mc:AlternateContent xmlns:mc="http://schemas.openxmlformats.org/markup-compatibility/2006">
        <mc:Choice Requires="x14">
          <x14:oleItem name="!Cycle 1-1_12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2.574638324937813E-3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1.833367562494072E-3</val>
              </value>
              <value t="str">
                <val>C1</val>
              </value>
              <value>
                <val>81.474885370166987</val>
              </value>
              <value>
                <val>4.752304515449272E-5</val>
              </value>
              <value>
                <val>4.3882682984114664E-3</val>
              </value>
              <value t="str">
                <val>D1</val>
              </value>
              <value t="str">
                <val>N/A</val>
              </value>
              <value t="str">
                <val>N/A</val>
              </value>
              <value>
                <val>3.086548733696477E-3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2.3041871277878268E-3</val>
              </value>
              <value t="str">
                <val>F1</val>
              </value>
              <value>
                <val>123.663760238889</val>
              </value>
              <value>
                <val>4.0310380661155292E-5</val>
              </value>
              <value>
                <val>3.1490464159136741E-3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3.4859302561116032E-3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2.3764691458865329E-3</val>
              </value>
              <value t="str">
                <val>D2</val>
              </value>
              <value>
                <val>139.25117521625</val>
              </value>
              <value>
                <val>1.0566549845350711E-4</val>
              </value>
              <value>
                <val>2.205971191416323E-3</val>
              </value>
              <value t="str">
                <val>C2</val>
              </value>
              <value>
                <val>139.75198652011099</val>
              </value>
              <value>
                <val>9.6626836008384664E-5</val>
              </value>
              <value>
                <val>2.017483070099981E-3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3.077083983615917E-3</val>
              </value>
              <value t="str">
                <val>A2</val>
              </value>
              <value>
                <val>97.547760913028014</val>
              </value>
              <value>
                <val>9.9153396211969447E-5</val>
              </value>
              <value>
                <val>3.2030875248217662E-3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2.2389860568491739E-3</val>
              </value>
              <value t="str">
                <val>B3</val>
              </value>
              <value>
                <val>103.566276048722</val>
              </value>
              <value>
                <val>4.9639716265981168E-5</val>
              </value>
              <value>
                <val>3.3932600637933538E-3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2.523774515293281E-3</val>
              </value>
              <value t="str">
                <val>D3</val>
              </value>
              <value>
                <val>182.01023475508299</val>
              </value>
              <value>
                <val>1.118185679935286E-4</val>
              </value>
              <value>
                <val>3.400280157637256E-3</val>
              </value>
              <value t="str">
                <val>E3</val>
              </value>
              <value>
                <val>125.171956880972</val>
              </value>
              <value>
                <val>9.107819426854576E-5</val>
              </value>
              <value>
                <val>2.455968422375397E-3</val>
              </value>
              <value t="str">
                <val>F3</val>
              </value>
              <value>
                <val>171.46025302316701</val>
              </value>
              <value>
                <val>9.9517416646376325E-5</val>
              </value>
              <value>
                <val>3.0005670587697898E-3</val>
              </value>
              <value t="str">
                <val>F4</val>
              </value>
              <value t="str">
                <val>N/A</val>
              </value>
              <value t="str">
                <val>N/A</val>
              </value>
              <value>
                <val>1.90150225892147E-3</val>
              </value>
              <value t="str">
                <val>E4</val>
              </value>
              <value>
                <val>133.72014921372201</val>
              </value>
              <value>
                <val>5.2101229904609451E-5</val>
              </value>
              <value>
                <val>2.906213154730788E-3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3.2270880212198188E-3</val>
              </value>
              <value t="str">
                <val>C4</val>
              </value>
              <value t="str">
                <val>N/A</val>
              </value>
              <value t="str">
                <val>N/A</val>
              </value>
              <value>
                <val>2.514295233297591E-3</val>
              </value>
              <value t="str">
                <val>B4</val>
              </value>
              <value>
                <val>135.73109347916699</val>
              </value>
              <value>
                <val>5.1159716910336403E-5</val>
              </value>
              <value>
                <val>2.445783288339515E-3</val>
              </value>
              <value t="str">
                <val>A4</val>
              </value>
              <value>
                <val>128.692979360083</val>
              </value>
              <value>
                <val>2.906049799691565E-5</val>
              </value>
              <value>
                <val>2.9888032670806609E-3</val>
              </value>
              <value t="str">
                <val>A5</val>
              </value>
              <value>
                <val>125.67455527361101</val>
              </value>
              <value>
                <val>7.9876078880311915E-5</val>
              </value>
              <value>
                <val>3.2403383082264389E-3</val>
              </value>
              <value t="str">
                <val>B5</val>
              </value>
              <value>
                <val>143.25954309597199</val>
              </value>
              <value>
                <val>8.0009863823942389E-5</val>
              </value>
              <value>
                <val>3.1047179467674408E-3</val>
              </value>
              <value t="str">
                <val>C5</val>
              </value>
              <value t="str">
                <val>N/A</val>
              </value>
              <value t="str">
                <val>N/A</val>
              </value>
              <value>
                <val>3.8988451273264161E-3</val>
              </value>
              <value t="str">
                <val>D5</val>
              </value>
              <value t="str">
                <val>N/A</val>
              </value>
              <value t="str">
                <val>N/A</val>
              </value>
              <value>
                <val>2.9172027159105481E-3</val>
              </value>
              <value t="str">
                <val>E5</val>
              </value>
              <value t="str">
                <val>N/A</val>
              </value>
              <value t="str">
                <val>N/A</val>
              </value>
              <value>
                <val>2.2541005057500388E-3</val>
              </value>
              <value t="str">
                <val>F5</val>
              </value>
              <value t="str">
                <val>N/A</val>
              </value>
              <value t="str">
                <val>N/A</val>
              </value>
              <value>
                <val>2.1572390504459109E-3</val>
              </value>
              <value t="str">
                <val>F6</val>
              </value>
              <value>
                <val>40.790613076582993</val>
              </value>
              <value>
                <val>3.1494645868910051E-5</val>
              </value>
              <value>
                <val>4.347789659019898E-3</val>
              </value>
              <value t="str">
                <val>E6</val>
              </value>
              <value>
                <val>168.43899574666699</val>
              </value>
              <value>
                <val>7.191800167216898E-5</val>
              </value>
              <value>
                <val>2.9561047547208082E-3</val>
              </value>
              <value t="str">
                <val>D6</val>
              </value>
              <value>
                <val>115.629363871278</val>
              </value>
              <value>
                <val>1.0878128333926829E-4</val>
              </value>
              <value>
                <val>2.46444927320788E-3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3.59902247366413E-3</val>
              </value>
              <value t="str">
                <val>B6</val>
              </value>
              <value>
                <val>68.912563279610993</val>
              </value>
              <value>
                <val>7.4812227777401339E-5</val>
              </value>
              <value>
                <val>2.7577185282087469E-3</val>
              </value>
              <value t="str">
                <val>A6</val>
              </value>
              <value>
                <val>112.11117460375</val>
              </value>
              <value>
                <val>8.3898907051877783E-5</val>
              </value>
              <value>
                <val>2.4384584754779488E-3</val>
              </value>
              <value t="str">
                <val>A7</val>
              </value>
              <value>
                <val>91.010650662389025</val>
              </value>
              <value>
                <val>6.7990750610762393E-5</val>
              </value>
              <value>
                <val>2.747564883536406E-3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3.9269438414021637E-3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2.374201890922233E-3</val>
              </value>
              <value t="str">
                <val>D7</val>
              </value>
              <value t="str">
                <val>N/A</val>
              </value>
              <value t="str">
                <val>N/A</val>
              </value>
              <value>
                <val>4.3446770067375514E-3</val>
              </value>
              <value t="str">
                <val>E7</val>
              </value>
              <value>
                <val>83.990337349194021</val>
              </value>
              <value>
                <val>6.3302224876074777E-5</val>
              </value>
              <value>
                <val>2.889622546061035E-3</val>
              </value>
              <value t="str">
                <val>F7</val>
              </value>
              <value t="str">
                <val>N/A</val>
              </value>
              <value t="str">
                <val>N/A</val>
              </value>
              <value>
                <val>3.2748968159049632E-3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8.4326207321985672E-4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2.0720336500465539E-3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2.7196553004724482E-3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2.3278574659418168E-3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2.4545425792223551E-3</val>
              </value>
              <value t="str">
                <val>A8</val>
              </value>
              <value>
                <val>124.16710306852799</val>
              </value>
              <value>
                <val>9.042790266858252E-5</val>
              </value>
              <value>
                <val>2.8996751166710899E-3</val>
              </value>
            </x14:values>
          </x14:oleItem>
        </mc:Choice>
        <mc:Fallback>
          <oleItem name="!Cycle 1-1_12.xlsx!R2C1:R49C4" advise="1"/>
        </mc:Fallback>
      </mc:AlternateContent>
      <mc:AlternateContent xmlns:mc="http://schemas.openxmlformats.org/markup-compatibility/2006">
        <mc:Choice Requires="x14">
          <x14:oleItem name="!Cycle 1-1_13.xlsx!R2C1:R49C4" advise="1">
            <x14:values rows="48" cols="4">
              <value t="str">
                <val>A1</val>
              </value>
              <value>
                <val>96.04534831794399</val>
              </value>
              <value>
                <val>8.6079632396597085E-5</val>
              </value>
              <value>
                <val>2.1416311006420669E-3</val>
              </value>
              <value t="str">
                <val>B1</val>
              </value>
              <value>
                <val>131.716327812944</val>
              </value>
              <value>
                <val>9.49389190986915E-5</val>
              </value>
              <value>
                <val>2.2152434242600091E-3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3.1181930009492689E-3</val>
              </value>
              <value t="str">
                <val>D1</val>
              </value>
              <value>
                <val>109.607754877472</val>
              </value>
              <value>
                <val>8.8204988480631492E-5</val>
              </value>
              <value>
                <val>1.880885741103309E-3</val>
              </value>
              <value t="str">
                <val>E1</val>
              </value>
              <value>
                <val>102.060842908</val>
              </value>
              <value>
                <val>6.4747957546878928E-5</val>
              </value>
              <value>
                <val>2.079562017174217E-3</val>
              </value>
              <value t="str">
                <val>F1</val>
              </value>
              <value>
                <val>138.74960251988901</val>
              </value>
              <value>
                <val>7.5004171520862131E-5</val>
              </value>
              <value>
                <val>1.3011452798989871E-3</val>
              </value>
              <value t="str">
                <val>F2</val>
              </value>
              <value>
                <val>72.438649454806011</val>
              </value>
              <value>
                <val>1.1099053673709281E-4</val>
              </value>
              <value>
                <val>2.5867436368962539E-3</val>
              </value>
              <value t="str">
                <val>E2</val>
              </value>
              <value>
                <val>88.000865808888989</val>
              </value>
              <value>
                <val>4.7857606664856032E-5</val>
              </value>
              <value>
                <val>8.7424651143135491E-4</val>
              </value>
              <value t="str">
                <val>D2</val>
              </value>
              <value>
                <val>82.988438070500024</val>
              </value>
              <value>
                <val>7.9829088168990091E-5</val>
              </value>
              <value>
                <val>1.78762662916121E-3</val>
              </value>
              <value t="str">
                <val>C2</val>
              </value>
              <value>
                <val>59.883181781555997</val>
              </value>
              <value>
                <val>6.6542881439770186E-5</val>
              </value>
              <value>
                <val>1.526073278170744E-3</val>
              </value>
              <value t="str">
                <val>B2</val>
              </value>
              <value>
                <val>76.952620082944009</val>
              </value>
              <value>
                <val>9.0630813732641089E-5</val>
              </value>
              <value>
                <val>2.3191111334397172E-3</val>
              </value>
              <value t="str">
                <val>A2</val>
              </value>
              <value>
                <val>113.62043348063899</val>
              </value>
              <value>
                <val>9.9479376225918936E-5</val>
              </value>
              <value>
                <val>2.06820432872279E-3</val>
              </value>
              <value t="str">
                <val>A3</val>
              </value>
              <value>
                <val>127.68973963869399</val>
              </value>
              <value>
                <val>1.111181132698466E-4</val>
              </value>
              <value>
                <val>2.2299826469217771E-3</val>
              </value>
              <value t="str">
                <val>B3</val>
              </value>
              <value>
                <val>73.947453751000012</val>
              </value>
              <value>
                <val>7.060370027607129E-5</val>
              </value>
              <value>
                <val>2.1530661983009932E-3</val>
              </value>
              <value t="str">
                <val>C3</val>
              </value>
              <value>
                <val>117.142634676139</val>
              </value>
              <value>
                <val>9.8202051682266654E-5</val>
              </value>
              <value>
                <val>2.301353677837968E-3</val>
              </value>
              <value t="str">
                <val>D3</val>
              </value>
              <value>
                <val>103.568727601056</val>
              </value>
              <value>
                <val>9.0506959817078359E-5</val>
              </value>
              <value>
                <val>1.788804714060066E-3</val>
              </value>
              <value t="str">
                <val>E3</val>
              </value>
              <value>
                <val>99.552901653778008</val>
              </value>
              <value>
                <val>8.7198741352721265E-5</val>
              </value>
              <value>
                <val>2.3421491719932972E-3</val>
              </value>
              <value t="str">
                <val>F3</val>
              </value>
              <value>
                <val>117.643117957778</val>
              </value>
              <value>
                <val>1.053960795510614E-4</val>
              </value>
              <value>
                <val>1.625267327377951E-3</val>
              </value>
              <value t="str">
                <val>F4</val>
              </value>
              <value>
                <val>76.451005891333011</val>
              </value>
              <value>
                <val>1.027032610134627E-4</val>
              </value>
              <value>
                <val>2.5250446733240911E-3</val>
              </value>
              <value t="str">
                <val>E4</val>
              </value>
              <value>
                <val>81.476826837860983</val>
              </value>
              <value>
                <val>1.150166174359823E-4</val>
              </value>
              <value>
                <val>1.97946373925276E-3</val>
              </value>
              <value t="str">
                <val>D4</val>
              </value>
              <value>
                <val>94.030456082361013</val>
              </value>
              <value>
                <val>6.5569523381323153E-5</val>
              </value>
              <value>
                <val>2.1821768027123719E-3</val>
              </value>
              <value t="str">
                <val>C4</val>
              </value>
              <value>
                <val>109.107349607583</val>
              </value>
              <value>
                <val>1.0154556240158769E-4</val>
              </value>
              <value>
                <val>2.2017057868746661E-3</val>
              </value>
              <value t="str">
                <val>B4</val>
              </value>
              <value>
                <val>99.051773658778018</val>
              </value>
              <value>
                <val>8.2712958792034133E-5</val>
              </value>
              <value>
                <val>2.1353576725537632E-3</val>
              </value>
              <value t="str">
                <val>A4</val>
              </value>
              <value>
                <val>102.060842908</val>
              </value>
              <value>
                <val>8.1103794340582757E-5</val>
              </value>
              <value>
                <val>1.701723887490083E-3</val>
              </value>
              <value t="str">
                <val>A5</val>
              </value>
              <value>
                <val>83.488099735111007</val>
              </value>
              <value>
                <val>6.5144486664366478E-5</val>
              </value>
              <value>
                <val>2.0580759877511811E-3</val>
              </value>
              <value t="str">
                <val>B5</val>
              </value>
              <value>
                <val>98.049965385221981</val>
              </value>
              <value>
                <val>7.0469997971063053E-5</val>
              </value>
              <value>
                <val>1.0607686776543861E-3</val>
              </value>
              <value t="str">
                <val>C5</val>
              </value>
              <value>
                <val>96.549198805888977</val>
              </value>
              <value>
                <val>8.5495887665397452E-5</val>
              </value>
              <value>
                <val>1.725196197183453E-3</val>
              </value>
              <value t="str">
                <val>D5</val>
              </value>
              <value>
                <val>72.438649454806011</val>
              </value>
              <value>
                <val>9.7598622792143387E-5</val>
              </value>
              <value>
                <val>2.1188325888225048E-3</val>
              </value>
              <value t="str">
                <val>E5</val>
              </value>
              <value>
                <val>72.942773849138973</val>
              </value>
              <value>
                <val>7.8266275440292494E-5</val>
              </value>
              <value>
                <val>1.881932500697851E-3</val>
              </value>
              <value t="str">
                <val>F5</val>
              </value>
              <value>
                <val>72.942773849138973</val>
              </value>
              <value>
                <val>6.4287698704218712E-5</val>
              </value>
              <value>
                <val>1.7737476030099211E-3</val>
              </value>
              <value t="str">
                <val>F6</val>
              </value>
              <value>
                <val>90.008302457056004</val>
              </value>
              <value>
                <val>7.7731674189608646E-5</val>
              </value>
              <value>
                <val>1.862917457489528E-3</val>
              </value>
              <value t="str">
                <val>E6</val>
              </value>
              <value>
                <val>91.012695914944004</val>
              </value>
              <value>
                <val>5.4284597832289408E-5</val>
              </value>
              <value>
                <val>3.456432987676482E-3</val>
              </value>
              <value t="str">
                <val>D6</val>
              </value>
              <value>
                <val>83.488099735111007</val>
              </value>
              <value>
                <val>9.164233543377013E-5</val>
              </value>
              <value>
                <val>2.3722455237156471E-3</val>
              </value>
              <value t="str">
                <val>C6</val>
              </value>
              <value>
                <val>100.053947543917</val>
              </value>
              <value>
                <val>1.027983661259849E-4</val>
              </value>
              <value>
                <val>1.7204541332774229E-3</val>
              </value>
              <value t="str">
                <val>B6</val>
              </value>
              <value>
                <val>53.848898528721968</val>
              </value>
              <value>
                <val>1.085274190031725E-4</val>
              </value>
              <value>
                <val>4.2678274335017754E-3</val>
              </value>
              <value t="str">
                <val>A6</val>
              </value>
              <value>
                <val>72.438649454806011</val>
              </value>
              <value>
                <val>8.5797545744243354E-5</val>
              </value>
              <value>
                <val>2.1201438623219639E-3</val>
              </value>
              <value t="str">
                <val>A7</val>
              </value>
              <value>
                <val>110.108482591278</val>
              </value>
              <value>
                <val>9.2619421005992819E-5</val>
              </value>
              <value>
                <val>1.923576170970622E-3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1.8546077852393829E-3</val>
              </value>
              <value t="str">
                <val>C7</val>
              </value>
              <value>
                <val>104.07132055402801</val>
              </value>
              <value>
                <val>7.7945913137364903E-5</val>
              </value>
              <value>
                <val>2.1653108762578329E-3</val>
              </value>
              <value t="str">
                <val>D7</val>
              </value>
              <value>
                <val>94.030456082361013</val>
              </value>
              <value>
                <val>7.5963973226138857E-5</val>
              </value>
              <value>
                <val>2.1843421985972599E-3</val>
              </value>
              <value t="str">
                <val>E7</val>
              </value>
              <value>
                <val>84.492385413360978</val>
              </value>
              <value>
                <val>9.6757036780377825E-5</val>
              </value>
              <value>
                <val>4.4703665995964609E-3</val>
              </value>
              <value t="str">
                <val>F7</val>
              </value>
              <value>
                <val>86.998894467056004</val>
              </value>
              <value>
                <val>6.9603491140807404E-5</val>
              </value>
              <value>
                <val>2.2326467596111709E-3</val>
              </value>
              <value t="str">
                <val>F8</val>
              </value>
              <value>
                <val>77.454013649278011</val>
              </value>
              <value>
                <val>7.6173977809240739E-5</val>
              </value>
              <value>
                <val>1.1645730358613459E-3</val>
              </value>
              <value t="str">
                <val>E8</val>
              </value>
              <value>
                <val>61.391787375639012</val>
              </value>
              <value>
                <val>7.8804156857858923E-5</val>
              </value>
              <value>
                <val>4.3701472254895181E-3</val>
              </value>
              <value t="str">
                <val>D8</val>
              </value>
              <value>
                <val>99.552901653778008</val>
              </value>
              <value>
                <val>9.7871628566102486E-5</val>
              </value>
              <value>
                <val>2.1144555834777248E-3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2.0230018364854972E-3</val>
              </value>
              <value t="str">
                <val>B8</val>
              </value>
              <value>
                <val>99.051773658778018</val>
              </value>
              <value>
                <val>8.0418693293435629E-5</val>
              </value>
              <value>
                <val>2.2194738439909861E-3</val>
              </value>
              <value t="str">
                <val>A8</val>
              </value>
              <value>
                <val>109.107349607583</val>
              </value>
              <value>
                <val>8.9450002136379634E-5</val>
              </value>
              <value>
                <val>3.759968606463529E-3</val>
              </value>
            </x14:values>
          </x14:oleItem>
        </mc:Choice>
        <mc:Fallback>
          <oleItem name="!Cycle 1-1_13.xlsx!R2C1:R49C4" advise="1"/>
        </mc:Fallback>
      </mc:AlternateContent>
      <mc:AlternateContent xmlns:mc="http://schemas.openxmlformats.org/markup-compatibility/2006">
        <mc:Choice Requires="x14">
          <x14:oleItem name="!Cycle 1-1_14.xlsx!R2C1:R49C4" advise="1">
            <x14:values rows="48" cols="4">
              <value t="str">
                <val>A1</val>
              </value>
              <value>
                <val>133.22299271213899</val>
              </value>
              <value>
                <val>5.9360267323853619E-5</val>
              </value>
              <value>
                <val>2.8150439106381731E-3</val>
              </value>
              <value t="str">
                <val>B1</val>
              </value>
              <value>
                <val>133.72593539575001</val>
              </value>
              <value>
                <val>9.6712905967256325E-5</val>
              </value>
              <value>
                <val>2.4864141293617112E-3</val>
              </value>
              <value t="str">
                <val>C1</val>
              </value>
              <value>
                <val>150.806394902694</val>
              </value>
              <value>
                <val>8.7274710968496063E-5</val>
              </value>
              <value>
                <val>2.019685298498572E-3</val>
              </value>
              <value t="str">
                <val>D1</val>
              </value>
              <value>
                <val>118.146203689667</val>
              </value>
              <value>
                <val>9.8292669096908399E-5</val>
              </value>
              <value>
                <val>2.288397554177785E-3</val>
              </value>
              <value t="str">
                <val>E1</val>
              </value>
              <value>
                <val>105.58167932686101</val>
              </value>
              <value>
                <val>8.60139596110127E-5</val>
              </value>
              <value>
                <val>2.1455122944921811E-3</val>
              </value>
              <value t="str">
                <val>F1</val>
              </value>
              <value>
                <val>109.109562684556</val>
              </value>
              <value>
                <val>7.2399924680621592E-5</val>
              </value>
              <value>
                <val>1.6284455112116961E-3</val>
              </value>
              <value t="str">
                <val>F2</val>
              </value>
              <value>
                <val>105.078892912306</val>
              </value>
              <value>
                <val>8.9550377915351893E-5</val>
              </value>
              <value>
                <val>2.063676081248138E-3</val>
              </value>
              <value t="str">
                <val>E2</val>
              </value>
              <value>
                <val>124.17235234822201</val>
              </value>
              <value>
                <val>8.0027925295394326E-5</val>
              </value>
              <value>
                <val>2.1581526554607269E-3</val>
              </value>
              <value t="str">
                <val>D2</val>
              </value>
              <value>
                <val>135.737118784111</val>
              </value>
              <value>
                <val>8.9682983090017554E-5</val>
              </value>
              <value>
                <val>2.7064471630347032E-3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2.6025653466775841E-4</val>
              </value>
              <value t="str">
                <val>B2</val>
              </value>
              <value>
                <val>124.17235234822201</val>
              </value>
              <value>
                <val>5.9180645086671403E-5</val>
              </value>
              <value>
                <val>1.695444829616428E-3</val>
              </value>
              <value t="str">
                <val>A2</val>
              </value>
              <value>
                <val>124.17235234822201</val>
              </value>
              <value>
                <val>9.9628198054494072E-5</val>
              </value>
              <value>
                <val>2.3346637344421961E-3</val>
              </value>
              <value t="str">
                <val>A3</val>
              </value>
              <value>
                <val>106.08550804458299</val>
              </value>
              <value>
                <val>9.1251993496974641E-5</val>
              </value>
              <value>
                <val>2.682919640332767E-3</val>
              </value>
              <value t="str">
                <val>B3</val>
              </value>
              <value>
                <val>123.669204220889</val>
              </value>
              <value>
                <val>3.1835059330165993E-5</val>
              </value>
              <value>
                <val>1.978708193107275E-3</val>
              </value>
              <value t="str">
                <val>C3</val>
              </value>
              <value>
                <val>111.61421564425</val>
              </value>
              <value>
                <val>9.9422012063571521E-5</val>
              </value>
              <value>
                <val>3.298799255566926E-3</val>
              </value>
              <value t="str">
                <val>D3</val>
              </value>
              <value>
                <val>118.646304054889</val>
              </value>
              <value>
                <val>9.2613809874012026E-5</val>
              </value>
              <value>
                <val>1.699686242335436E-3</val>
              </value>
              <value t="str">
                <val>E3</val>
              </value>
              <value t="str">
                <val>N/A</val>
              </value>
              <value t="str">
                <val>N/A</val>
              </value>
              <value>
                <val>2.1393294742302858E-3</val>
              </value>
              <value t="str">
                <val>F3</val>
              </value>
              <value t="str">
                <val>N/A</val>
              </value>
              <value t="str">
                <val>N/A</val>
              </value>
              <value>
                <val>1.914035574681018E-3</val>
              </value>
              <value t="str">
                <val>F4</val>
              </value>
              <value>
                <val>126.68545458277799</val>
              </value>
              <value>
                <val>7.808135097742147E-5</val>
              </value>
              <value>
                <val>1.814560714141571E-3</val>
              </value>
              <value t="str">
                <val>E4</val>
              </value>
              <value>
                <val>164.87779153488901</val>
              </value>
              <value>
                <val>9.3857293519516112E-5</val>
              </value>
              <value>
                <val>1.9421488080193299E-3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1.7779047726905429E-3</val>
              </value>
              <value t="str">
                <val>C4</val>
              </value>
              <value t="str">
                <val>N/A</val>
              </value>
              <value t="str">
                <val>N/A</val>
              </value>
              <value>
                <val>3.1543265696809819E-3</val>
              </value>
              <value t="str">
                <val>B4</val>
              </value>
              <value>
                <val>138.24861205302801</val>
              </value>
              <value>
                <val>1.067344849324128E-4</val>
              </value>
              <value>
                <val>3.9109192615772734E-3</val>
              </value>
              <value t="str">
                <val>A4</val>
              </value>
              <value>
                <val>105.078892912306</val>
              </value>
              <value>
                <val>1.041285551736154E-4</val>
              </value>
              <value>
                <val>2.3975781533149979E-3</val>
              </value>
              <value t="str">
                <val>A5</val>
              </value>
              <value>
                <val>108.100677437833</val>
              </value>
              <value>
                <val>8.7117322032467749E-5</val>
              </value>
              <value>
                <val>2.1460468810662438E-3</val>
              </value>
              <value t="str">
                <val>B5</val>
              </value>
              <value>
                <val>155.824887690194</val>
              </value>
              <value>
                <val>8.7770745720938391E-5</val>
              </value>
              <value>
                <val>2.6226380861471311E-3</val>
              </value>
              <value t="str">
                <val>C5</val>
              </value>
              <value>
                <val>116.640948984361</val>
              </value>
              <value>
                <val>6.7699756150103703E-5</val>
              </value>
              <value>
                <val>2.016383056857488E-3</val>
              </value>
              <value t="str">
                <val>D5</val>
              </value>
              <value>
                <val>129.70632537063901</val>
              </value>
              <value>
                <val>8.6449924190689552E-5</val>
              </value>
              <value>
                <val>3.051314193000068E-3</val>
              </value>
              <value t="str">
                <val>E5</val>
              </value>
              <value>
                <val>97.051480955722013</val>
              </value>
              <value>
                <val>7.154080786377102E-5</val>
              </value>
              <value>
                <val>2.9354570762803959E-3</val>
              </value>
              <value t="str">
                <val>F5</val>
              </value>
              <value>
                <val>138.24861205302801</val>
              </value>
              <value>
                <val>5.4892308756917347E-5</val>
              </value>
              <value>
                <val>1.500856296899844E-3</val>
              </value>
              <value t="str">
                <val>F6</val>
              </value>
              <value t="str">
                <val>N/A</val>
              </value>
              <value t="str">
                <val>N/A</val>
              </value>
              <value>
                <val>2.5189604273644401E-3</val>
              </value>
              <value t="str">
                <val>E6</val>
              </value>
              <value>
                <val>115.63424766805601</val>
              </value>
              <value>
                <val>1.1322236406662701E-4</val>
              </value>
              <value>
                <val>2.272942444384357E-3</val>
              </value>
              <value t="str">
                <val>D6</val>
              </value>
              <value>
                <val>147.78682647961099</val>
              </value>
              <value>
                <val>8.9524397160169341E-5</val>
              </value>
              <value>
                <val>2.318821243296063E-3</val>
              </value>
              <value t="str">
                <val>C6</val>
              </value>
              <value>
                <val>174.48625193388901</val>
              </value>
              <value>
                <val>8.8199911861342023E-5</val>
              </value>
              <value>
                <val>2.1521607050808719E-3</val>
              </value>
              <value t="str">
                <val>B6</val>
              </value>
              <value>
                <val>103.5706212315</val>
              </value>
              <value>
                <val>7.8760863508687106E-5</val>
              </value>
              <value>
                <val>2.8930323977343401E-3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1.5466866999565749E-3</val>
              </value>
              <value t="str">
                <val>A7</val>
              </value>
              <value>
                <val>127.692188692667</val>
              </value>
              <value>
                <val>9.7500643931565755E-5</val>
              </value>
              <value>
                <val>2.715860459476545E-3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1.9438418125549649E-3</val>
              </value>
              <value t="str">
                <val>C7</val>
              </value>
              <value>
                <val>115.13084209819399</val>
              </value>
              <value>
                <val>9.4761193259901513E-5</val>
              </value>
              <value>
                <val>2.2613423408854951E-3</val>
              </value>
              <value t="str">
                <val>D7</val>
              </value>
              <value>
                <val>153.31437086905601</val>
              </value>
              <value>
                <val>8.731483992301311E-5</val>
              </value>
              <value>
                <val>2.3183686033334638E-3</val>
              </value>
              <value t="str">
                <val>E7</val>
              </value>
              <value>
                <val>116.640948984361</val>
              </value>
              <value>
                <val>8.4277701053200714E-5</val>
              </value>
              <value>
                <val>2.068461008676309E-3</val>
              </value>
              <value t="str">
                <val>F7</val>
              </value>
              <value>
                <val>121.15681581080599</val>
              </value>
              <value>
                <val>8.6019336770075684E-5</val>
              </value>
              <value>
                <val>1.789585665839805E-3</val>
              </value>
              <value t="str">
                <val>F8</val>
              </value>
              <value>
                <val>154.81977995527799</val>
              </value>
              <value>
                <val>8.3713402745512954E-5</val>
              </value>
              <value>
                <val>2.3444907727316858E-3</val>
              </value>
              <value t="str">
                <val>E8</val>
              </value>
              <value>
                <val>112.617812493778</val>
              </value>
              <value>
                <val>5.7072894647825879E-5</val>
              </value>
              <value>
                <val>1.432178947523635E-3</val>
              </value>
              <value t="str">
                <val>D8</val>
              </value>
              <value>
                <val>145.77602420280601</val>
              </value>
              <value>
                <val>1.0251015088881011E-4</val>
              </value>
              <value>
                <val>1.7824308066080039E-3</val>
              </value>
              <value t="str">
                <val>C8</val>
              </value>
              <value>
                <val>116.640948984361</val>
              </value>
              <value>
                <val>8.3901379996224965E-5</val>
              </value>
              <value>
                <val>3.402769598880034E-3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2.5714719657957291E-3</val>
              </value>
              <value t="str">
                <val>A8</val>
              </value>
              <value>
                <val>140.75927717475</val>
              </value>
              <value>
                <val>9.9725293430980453E-5</val>
              </value>
              <value>
                <val>2.4428868866290029E-3</val>
              </value>
            </x14:values>
          </x14:oleItem>
        </mc:Choice>
        <mc:Fallback>
          <oleItem name="!Cycle 1-1_14.xlsx!R2C1:R49C4" advise="1"/>
        </mc:Fallback>
      </mc:AlternateContent>
      <mc:AlternateContent xmlns:mc="http://schemas.openxmlformats.org/markup-compatibility/2006">
        <mc:Choice Requires="x14">
          <x14:oleItem name="!Cycle 1-1_15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6.0923327283528847E-4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5.2134580155523732E-4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7.3078258121220133E-4</val>
              </value>
              <value t="str">
                <val>D1</val>
              </value>
              <value t="str">
                <val>N/A</val>
              </value>
              <value t="str">
                <val>N/A</val>
              </value>
              <value>
                <val>9.1929686106771117E-4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2.004670267713587E-3</val>
              </value>
              <value t="str">
                <val>F1</val>
              </value>
              <value>
                <val>124.677413033222</val>
              </value>
              <value>
                <val>4.6866812046326877E-5</val>
              </value>
              <value>
                <val>2.796665869503819E-3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3.8963952436074439E-4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9.4958309427621806E-4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2.3362481734080058E-3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2.1750919860020531E-3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7.1837869586889537E-4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1.525603169469763E-3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2.2903443793438109E-3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1.422957018112994E-3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8.9092661939187536E-4</val>
              </value>
              <value t="str">
                <val>D3</val>
              </value>
              <value>
                <val>141.765229528389</val>
              </value>
              <value>
                <val>5.2537943754145622E-5</val>
              </value>
              <value>
                <val>2.2971278960606831E-3</val>
              </value>
              <value t="str">
                <val>E3</val>
              </value>
              <value t="str">
                <val>N/A</val>
              </value>
              <value t="str">
                <val>N/A</val>
              </value>
              <value>
                <val>2.39469572005195E-3</val>
              </value>
              <value t="str">
                <val>F3</val>
              </value>
              <value t="str">
                <val>N/A</val>
              </value>
              <value t="str">
                <val>N/A</val>
              </value>
              <value>
                <val>6.8915434002570278E-4</val>
              </value>
              <value t="str">
                <val>F4</val>
              </value>
              <value t="str">
                <val>N/A</val>
              </value>
              <value t="str">
                <val>N/A</val>
              </value>
              <value>
                <val>3.719873227176305E-3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2.753920171246919E-3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2.2715760331673408E-3</val>
              </value>
              <value t="str">
                <val>C4</val>
              </value>
              <value t="str">
                <val>N/A</val>
              </value>
              <value t="str">
                <val>N/A</val>
              </value>
              <value>
                <val>8.104553747563134E-4</val>
              </value>
              <value t="str">
                <val>B4</val>
              </value>
              <value t="str">
                <val>N/A</val>
              </value>
              <value t="str">
                <val>N/A</val>
              </value>
              <value>
                <val>2.839209799530324E-3</val>
              </value>
              <value t="str">
                <val>A4</val>
              </value>
              <value t="str">
                <val>N/A</val>
              </value>
              <value t="str">
                <val>N/A</val>
              </value>
              <value>
                <val>7.4248173199928098E-4</val>
              </value>
              <value t="str">
                <val>A5</val>
              </value>
              <value t="str">
                <val>N/A</val>
              </value>
              <value t="str">
                <val>N/A</val>
              </value>
              <value>
                <val>2.1616510005453989E-3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1.03639263506855E-3</val>
              </value>
              <value t="str">
                <val>C5</val>
              </value>
              <value t="str">
                <val>N/A</val>
              </value>
              <value t="str">
                <val>N/A</val>
              </value>
              <value>
                <val>1.331844861623016E-3</val>
              </value>
              <value t="str">
                <val>D5</val>
              </value>
              <value t="str">
                <val>N/A</val>
              </value>
              <value t="str">
                <val>N/A</val>
              </value>
              <value>
                <val>1.6647387528411781E-3</val>
              </value>
              <value t="str">
                <val>E5</val>
              </value>
              <value t="str">
                <val>N/A</val>
              </value>
              <value t="str">
                <val>N/A</val>
              </value>
              <value>
                <val>1.785219035085644E-3</val>
              </value>
              <value t="str">
                <val>F5</val>
              </value>
              <value t="str">
                <val>N/A</val>
              </value>
              <value t="str">
                <val>N/A</val>
              </value>
              <value>
                <val>2.0763713938916268E-3</val>
              </value>
              <value t="str">
                <val>F6</val>
              </value>
              <value t="str">
                <val>N/A</val>
              </value>
              <value t="str">
                <val>N/A</val>
              </value>
              <value>
                <val>1.697831148613319E-3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2.5762924359098659E-3</val>
              </value>
              <value t="str">
                <val>D6</val>
              </value>
              <value t="str">
                <val>N/A</val>
              </value>
              <value t="str">
                <val>N/A</val>
              </value>
              <value>
                <val>2.4936144900800051E-3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2.3670342249360239E-3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1.9121714305039401E-3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3.0527122051208591E-3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2.0903996453804389E-3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3.278195032447884E-3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2.3262230417388291E-3</val>
              </value>
              <value t="str">
                <val>D7</val>
              </value>
              <value t="str">
                <val>N/A</val>
              </value>
              <value t="str">
                <val>N/A</val>
              </value>
              <value>
                <val>2.326753015921021E-3</val>
              </value>
              <value t="str">
                <val>E7</val>
              </value>
              <value>
                <val>146.784444329222</val>
              </value>
              <value>
                <val>5.7255648314825652E-5</val>
              </value>
              <value>
                <val>3.1794012174956501E-3</val>
              </value>
              <value t="str">
                <val>F7</val>
              </value>
              <value t="str">
                <val>N/A</val>
              </value>
              <value t="str">
                <val>N/A</val>
              </value>
              <value>
                <val>2.498406951177545E-3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1.9081825770787661E-3</val>
              </value>
              <value t="str">
                <val>E8</val>
              </value>
              <value>
                <val>150.80996351530601</val>
              </value>
              <value>
                <val>5.0359127168329188E-5</val>
              </value>
              <value>
                <val>2.0601601988961202E-3</val>
              </value>
              <value t="str">
                <val>D8</val>
              </value>
              <value>
                <val>132.72435187961099</val>
              </value>
              <value>
                <val>4.4014069780518619E-5</val>
              </value>
              <value>
                <val>2.460492894760382E-3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1.998751133341482E-3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2.1379088823002611E-3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2.532884403497485E-3</val>
              </value>
            </x14:values>
          </x14:oleItem>
        </mc:Choice>
        <mc:Fallback>
          <oleItem name="!Cycle 1-1_15.xlsx!R2C1:R49C4" advise="1"/>
        </mc:Fallback>
      </mc:AlternateContent>
      <mc:AlternateContent xmlns:mc="http://schemas.openxmlformats.org/markup-compatibility/2006">
        <mc:Choice Requires="x14">
          <x14:oleItem name="!Cycle 1-1_16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2.4239615644212442E-3</val>
              </value>
              <value t="str">
                <val>B1</val>
              </value>
              <value>
                <val>113.124877098917</val>
              </value>
              <value>
                <val>6.5221479096524393E-5</val>
              </value>
              <value>
                <val>1.8883851811940539E-3</val>
              </value>
              <value t="str">
                <val>C1</val>
              </value>
              <value>
                <val>147.79368416194399</val>
              </value>
              <value>
                <val>6.1792069389643507E-5</val>
              </value>
              <value>
                <val>1.8437372984205021E-3</val>
              </value>
              <value t="str">
                <val>D1</val>
              </value>
              <value>
                <val>115.136078462444</val>
              </value>
              <value>
                <val>5.353349130379864E-5</val>
              </value>
              <value>
                <val>2.3960493360579409E-3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1.8267696083247829E-3</val>
              </value>
              <value t="str">
                <val>F1</val>
              </value>
              <value>
                <val>144.77766845752799</val>
              </value>
              <value>
                <val>3.6944446326103813E-5</val>
              </value>
              <value>
                <val>1.7418892742797839E-3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2.0141663326290389E-3</val>
              </value>
              <value t="str">
                <val>E2</val>
              </value>
              <value>
                <val>136.247672897417</val>
              </value>
              <value>
                <val>6.5845278830972435E-5</val>
              </value>
              <value>
                <val>1.9609830680821509E-3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1.1873094967820119E-3</val>
              </value>
              <value t="str">
                <val>C2</val>
              </value>
              <value>
                <val>119.65723986672199</val>
              </value>
              <value>
                <val>3.2622991794400601E-5</val>
              </value>
              <value>
                <val>1.308004141240009E-3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2.5596489691770618E-3</val>
              </value>
              <value t="str">
                <val>A2</val>
              </value>
              <value>
                <val>167.951040466694</val>
              </value>
              <value>
                <val>6.1764102312391835E-5</val>
              </value>
              <value>
                <val>1.626166769358439E-3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2.580727036375261E-3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2.2049785804172731E-3</val>
              </value>
              <value t="str">
                <val>C3</val>
              </value>
              <value>
                <val>119.15622209816701</val>
              </value>
              <value>
                <val>5.5515153602410657E-5</val>
              </value>
              <value>
                <val>1.7534197784289569E-3</val>
              </value>
              <value t="str">
                <val>D3</val>
              </value>
              <value t="str">
                <val>N/A</val>
              </value>
              <value t="str">
                <val>N/A</val>
              </value>
              <value>
                <val>2.8426222076879341E-3</val>
              </value>
              <value t="str">
                <val>E3</val>
              </value>
              <value>
                <val>114.129839612694</val>
              </value>
              <value>
                <val>5.1951408686715449E-5</val>
              </value>
              <value>
                <val>2.03918214131147E-3</val>
              </value>
              <value t="str">
                <val>F3</val>
              </value>
              <value t="str">
                <val>N/A</val>
              </value>
              <value t="str">
                <val>N/A</val>
              </value>
              <value>
                <val>3.115412486599147E-3</val>
              </value>
              <value t="str">
                <val>F4</val>
              </value>
              <value>
                <val>77.458979632556009</val>
              </value>
              <value>
                <val>3.8877332616458967E-5</val>
              </value>
              <value>
                <val>1.875436715976622E-3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3.2784076634327832E-3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1.69478995408011E-3</val>
              </value>
              <value t="str">
                <val>C4</val>
              </value>
              <value>
                <val>184.543156034139</val>
              </value>
              <value>
                <val>6.1297036004741133E-5</val>
              </value>
              <value>
                <val>1.9244862155078861E-3</val>
              </value>
              <value t="str">
                <val>B4</val>
              </value>
              <value t="str">
                <val>N/A</val>
              </value>
              <value t="str">
                <val>N/A</val>
              </value>
              <value>
                <val>1.3547918919970541E-3</val>
              </value>
              <value t="str">
                <val>A4</val>
              </value>
              <value>
                <val>165.38660979416699</val>
              </value>
              <value>
                <val>4.7396349926352249E-5</val>
              </value>
              <value>
                <val>1.690253572418363E-3</val>
              </value>
              <value t="str">
                <val>A5</val>
              </value>
              <value t="str">
                <val>N/A</val>
              </value>
              <value t="str">
                <val>N/A</val>
              </value>
              <value>
                <val>2.3736452598098591E-3</val>
              </value>
              <value t="str">
                <val>B5</val>
              </value>
              <value>
                <val>140.265291755167</val>
              </value>
              <value>
                <val>5.2040624141085362E-5</val>
              </value>
              <value>
                <val>1.7414827314591709E-3</val>
              </value>
              <value t="str">
                <val>C5</val>
              </value>
              <value t="str">
                <val>N/A</val>
              </value>
              <value t="str">
                <val>N/A</val>
              </value>
              <value>
                <val>2.1619980817653589E-3</val>
              </value>
              <value t="str">
                <val>D5</val>
              </value>
              <value>
                <val>134.23404237141699</val>
              </value>
              <value>
                <val>4.8994181832425431E-5</val>
              </value>
              <value>
                <val>1.6315055972997859E-3</val>
              </value>
              <value t="str">
                <val>E5</val>
              </value>
              <value t="str">
                <val>N/A</val>
              </value>
              <value t="str">
                <val>N/A</val>
              </value>
              <value>
                <val>1.9414800455145871E-3</val>
              </value>
              <value t="str">
                <val>F5</val>
              </value>
              <value>
                <val>41.796211019417001</val>
              </value>
              <value>
                <val>2.8969512201877822E-5</val>
              </value>
              <value>
                <val>2.3178150564641059E-3</val>
              </value>
              <value t="str">
                <val>F6</val>
              </value>
              <value>
                <val>114.632537799833</val>
              </value>
              <value>
                <val>7.2100641047977157E-5</val>
              </value>
              <value>
                <val>1.643640389515799E-3</val>
              </value>
              <value t="str">
                <val>E6</val>
              </value>
              <value>
                <val>120.66068601422199</val>
              </value>
              <value>
                <val>4.6990532748907498E-5</val>
              </value>
              <value>
                <val>1.5763944807132349E-3</val>
              </value>
              <value t="str">
                <val>D6</val>
              </value>
              <value>
                <val>171.97962921844399</val>
              </value>
              <value>
                <val>6.8783540616424371E-5</val>
              </value>
              <value>
                <val>1.749522300151372E-3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2.0600629081251021E-3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1.805286729404721E-3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1.530003862736308E-3</val>
              </value>
              <value t="str">
                <val>A7</val>
              </value>
              <value>
                <val>167.951040466694</val>
              </value>
              <value>
                <val>2.969167523233052E-5</val>
              </value>
              <value>
                <val>2.2280725151097528E-3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1.8740304764466389E-3</val>
              </value>
              <value t="str">
                <val>C7</val>
              </value>
              <value>
                <val>118.15163935377799</val>
              </value>
              <value>
                <val>5.2815102918272701E-5</val>
              </value>
              <value>
                <val>2.0076187979943638E-3</val>
              </value>
              <value t="str">
                <val>D7</val>
              </value>
              <value>
                <val>121.664055999583</val>
              </value>
              <value>
                <val>4.0325965487502817E-5</val>
              </value>
              <value>
                <val>1.9456450412559871E-3</val>
              </value>
              <value t="str">
                <val>E7</val>
              </value>
              <value>
                <val>135.74338623416699</val>
              </value>
              <value>
                <val>5.8003879346373407E-5</val>
              </value>
              <value>
                <val>7.1916362217097E-4</val>
              </value>
              <value t="str">
                <val>F7</val>
              </value>
              <value t="str">
                <val>N/A</val>
              </value>
              <value t="str">
                <val>N/A</val>
              </value>
              <value>
                <val>1.913775759764449E-3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-2.5702303617251989E-4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2.3778705138812069E-3</val>
              </value>
              <value t="str">
                <val>D8</val>
              </value>
              <value>
                <val>110.616611690833</val>
              </value>
              <value>
                <val>3.7787376787513641E-5</val>
              </value>
              <value>
                <val>2.5685912409528062E-3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1.937790422280126E-3</val>
              </value>
              <value t="str">
                <val>B8</val>
              </value>
              <value>
                <val>112.62278188297201</val>
              </value>
              <value>
                <val>4.8022411606810798E-5</val>
              </value>
              <value>
                <val>1.6718073083332671E-3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2.2872160404616938E-3</val>
              </value>
            </x14:values>
          </x14:oleItem>
        </mc:Choice>
        <mc:Fallback>
          <oleItem name="!Cycle 1-1_16.xlsx!R2C1:R49C4" advise="1"/>
        </mc:Fallback>
      </mc:AlternateContent>
      <mc:AlternateContent xmlns:mc="http://schemas.openxmlformats.org/markup-compatibility/2006">
        <mc:Choice Requires="x14">
          <x14:oleItem name="!Cycle 1-1_2.xlsx!R2C1:R49C4" advise="1">
            <x14:values rows="48" cols="4">
              <value t="str">
                <val>A1</val>
              </value>
              <value>
                <val>133.18784790711101</val>
              </value>
              <value>
                <val>1.101809467808931E-4</val>
              </value>
              <value>
                <val>1.814928046131183E-3</val>
              </value>
              <value t="str">
                <val>B1</val>
              </value>
              <value>
                <val>121.124693375389</val>
              </value>
              <value>
                <val>8.0726945484026628E-5</val>
              </value>
              <value>
                <val>1.938940531114792E-3</val>
              </value>
              <value t="str">
                <val>C1</val>
              </value>
              <value>
                <val>118.114741255806</val>
              </value>
              <value>
                <val>1.086472037497464E-4</val>
              </value>
              <value>
                <val>2.0471267843253098E-3</val>
              </value>
              <value t="str">
                <val>D1</val>
              </value>
              <value>
                <val>115.100563804111</val>
              </value>
              <value>
                <val>1.124173799619119E-4</val>
              </value>
              <value>
                <val>2.4289314283346278E-3</val>
              </value>
              <value t="str">
                <val>E1</val>
              </value>
              <value>
                <val>114.59771762758299</val>
              </value>
              <value>
                <val>7.58115733027523E-5</val>
              </value>
              <value>
                <val>2.620263785906679E-3</val>
              </value>
              <value t="str">
                <val>F1</val>
              </value>
              <value>
                <val>145.23476883791699</val>
              </value>
              <value>
                <val>9.9397020381363789E-5</val>
              </value>
              <value>
                <val>1.937205641473423E-3</val>
              </value>
              <value t="str">
                <val>F2</val>
              </value>
              <value>
                <val>108.073102725778</val>
              </value>
              <value>
                <val>2.9167110758280921E-5</val>
              </value>
              <value>
                <val>1.420508595618121E-3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1.947652374321525E-3</val>
              </value>
              <value t="str">
                <val>D2</val>
              </value>
              <value>
                <val>133.18784790711101</val>
              </value>
              <value>
                <val>9.779736879962914E-5</val>
              </value>
              <value>
                <val>2.5713393469220412E-3</val>
              </value>
              <value t="str">
                <val>C2</val>
              </value>
              <value>
                <val>137.20809149802801</val>
              </value>
              <value>
                <val>5.5500228559600168E-5</val>
              </value>
              <value>
                <val>1.411640010580888E-3</val>
              </value>
              <value t="str">
                <val>B2</val>
              </value>
              <value>
                <val>170.414323302806</val>
              </value>
              <value>
                <val>1.055717818022343E-4</val>
              </value>
              <value>
                <val>1.9404020263127069E-3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6.2172028328573794E-4</val>
              </value>
              <value t="str">
                <val>A3</val>
              </value>
              <value>
                <val>141.72387953536099</val>
              </value>
              <value>
                <val>8.3303584810556127E-5</val>
              </value>
              <value>
                <val>1.120870505429896E-3</val>
              </value>
              <value t="str">
                <val>B3</val>
              </value>
              <value>
                <val>148.753361974944</val>
              </value>
              <value>
                <val>8.0936922827691269E-5</val>
              </value>
              <value>
                <val>2.8241866705099698E-3</val>
              </value>
              <value t="str">
                <val>C3</val>
              </value>
              <value>
                <val>143.22801172863899</val>
              </value>
              <value>
                <val>9.6405524367600904E-5</val>
              </value>
              <value>
                <val>1.8906135221601959E-3</val>
              </value>
              <value t="str">
                <val>D3</val>
              </value>
              <value>
                <val>142.225360602694</val>
              </value>
              <value>
                <val>7.6411569149334308E-5</val>
              </value>
              <value>
                <val>2.082770749147238E-3</val>
              </value>
              <value t="str">
                <val>E3</val>
              </value>
              <value>
                <val>117.614121759111</val>
              </value>
              <value>
                <val>9.948130631563794E-5</val>
              </value>
              <value>
                <val>2.3212037814790078E-3</val>
              </value>
              <value t="str">
                <val>F3</val>
              </value>
              <value>
                <val>155.28054063261101</val>
              </value>
              <value>
                <val>1.0404662592815271E-4</val>
              </value>
              <value>
                <val>1.8075267918060409E-3</val>
              </value>
              <value t="str">
                <val>F4</val>
              </value>
              <value>
                <val>122.12821687888901</val>
              </value>
              <value>
                <val>1.0968182867994041E-4</val>
              </value>
              <value>
                <val>2.591193704613554E-3</val>
              </value>
              <value t="str">
                <val>E4</val>
              </value>
              <value>
                <val>153.272621587</val>
              </value>
              <value>
                <val>1.02250142994708E-4</val>
              </value>
              <value>
                <val>2.1638540772347158E-3</val>
              </value>
              <value t="str">
                <val>D4</val>
              </value>
              <value>
                <val>107.0649735785</val>
              </value>
              <value>
                <val>6.6770802350085256E-5</val>
              </value>
              <value>
                <val>1.624631240650157E-3</val>
              </value>
              <value t="str">
                <val>C4</val>
              </value>
              <value>
                <val>126.65275766219401</val>
              </value>
              <value>
                <val>1.158133784415296E-4</val>
              </value>
              <value>
                <val>2.36170339797359E-3</val>
              </value>
              <value t="str">
                <val>B4</val>
              </value>
              <value>
                <val>168.40073945949999</val>
              </value>
              <value>
                <val>9.2147754540688716E-5</val>
              </value>
              <value>
                <val>1.4544809018401949E-3</val>
              </value>
              <value t="str">
                <val>A4</val>
              </value>
              <value>
                <val>155.28054063261101</val>
              </value>
              <value>
                <val>9.98389361135735E-5</val>
              </value>
              <value>
                <val>2.298947115673378E-3</val>
              </value>
              <value t="str">
                <val>A5</val>
              </value>
              <value>
                <val>183.98068973308301</val>
              </value>
              <value>
                <val>1.390729781758705E-4</val>
              </value>
              <value>
                <val>2.320132708943809E-3</val>
              </value>
              <value t="str">
                <val>B5</val>
              </value>
              <value>
                <val>121.124693375389</val>
              </value>
              <value>
                <val>9.0497178399662919E-5</val>
              </value>
              <value>
                <val>3.3994261337182011E-3</val>
              </value>
              <value t="str">
                <val>C5</val>
              </value>
              <value>
                <val>160.814013455972</val>
              </value>
              <value>
                <val>1.1499096848846349E-4</val>
              </value>
              <value>
                <val>2.4956798347025048E-3</val>
              </value>
              <value t="str">
                <val>D5</val>
              </value>
              <value>
                <val>124.13932730613899</val>
              </value>
              <value>
                <val>1.109386154179433E-4</val>
              </value>
              <value>
                <val>2.6555963685766979E-3</val>
              </value>
              <value t="str">
                <val>E5</val>
              </value>
              <value>
                <val>100.030465298972</val>
              </value>
              <value>
                <val>9.4863166787500128E-5</val>
              </value>
              <value>
                <val>2.5380713135101539E-3</val>
              </value>
              <value t="str">
                <val>F5</val>
              </value>
              <value>
                <val>160.814013455972</val>
              </value>
              <value>
                <val>1.2581264649551109E-4</val>
              </value>
              <value>
                <val>2.5344613647854228E-3</val>
              </value>
              <value t="str">
                <val>F6</val>
              </value>
              <value>
                <val>165.83638576755601</val>
              </value>
              <value>
                <val>1.069389388196291E-4</val>
              </value>
              <value>
                <val>2.1340662101437028E-3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1.4774121779218281E-3</val>
              </value>
              <value t="str">
                <val>D6</val>
              </value>
              <value>
                <val>132.686421452139</val>
              </value>
              <value>
                <val>4.7623469156113069E-5</val>
              </value>
              <value>
                <val>1.6199122117793159E-3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1.33691336442742E-3</val>
              </value>
              <value t="str">
                <val>B6</val>
              </value>
              <value>
                <val>181.96902502613901</val>
              </value>
              <value>
                <val>1.1537844234749351E-4</val>
              </value>
              <value>
                <val>2.3737653123967512E-3</val>
              </value>
              <value t="str">
                <val>A6</val>
              </value>
              <value>
                <val>123.133098448639</val>
              </value>
              <value>
                <val>7.5694260239673382E-5</val>
              </value>
              <value>
                <val>2.0476487215459671E-3</val>
              </value>
              <value t="str">
                <val>A7</val>
              </value>
              <value>
                <val>139.72060621783299</val>
              </value>
              <value>
                <val>6.1367174296420989E-5</val>
              </value>
              <value>
                <val>1.8700474090196141E-3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8.4482277109277032E-4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1.2788018814390591E-3</val>
              </value>
              <value t="str">
                <val>D7</val>
              </value>
              <value>
                <val>129.16885437502799</val>
              </value>
              <value>
                <val>7.1154046871505866E-5</val>
              </value>
              <value>
                <val>1.953090810899362E-3</val>
              </value>
              <value t="str">
                <val>E7</val>
              </value>
              <value>
                <val>175.443871294833</val>
              </value>
              <value>
                <val>5.249135983905441E-5</val>
              </value>
              <value>
                <val>1.802452213865359E-3</val>
              </value>
              <value t="str">
                <val>F7</val>
              </value>
              <value>
                <val>166.891035986861</val>
              </value>
              <value>
                <val>8.6004387155131615E-5</val>
              </value>
              <value>
                <val>1.288349348713462E-3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3.6362053630445239E-4</val>
              </value>
              <value t="str">
                <val>E8</val>
              </value>
              <value>
                <val>163.83062816536099</val>
              </value>
              <value>
                <val>6.5687388799650362E-5</val>
              </value>
              <value>
                <val>1.6173655397635411E-3</val>
              </value>
              <value t="str">
                <val>D8</val>
              </value>
              <value>
                <val>154.778517385361</val>
              </value>
              <value>
                <val>1.105743803473431E-4</val>
              </value>
              <value>
                <val>2.2389179442727589E-3</val>
              </value>
              <value t="str">
                <val>C8</val>
              </value>
              <value>
                <val>147.74743514533299</val>
              </value>
              <value>
                <val>7.4034429858004934E-5</val>
              </value>
              <value>
                <val>1.909505234733207E-3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1.447495602296361E-3</val>
              </value>
              <value t="str">
                <val>A8</val>
              </value>
              <value>
                <val>131.183089113139</val>
              </value>
              <value>
                <val>7.1387126376577944E-5</val>
              </value>
              <value>
                <val>2.193084757655242E-3</val>
              </value>
            </x14:values>
          </x14:oleItem>
        </mc:Choice>
        <mc:Fallback>
          <oleItem name="!Cycle 1-1_2.xlsx!R2C1:R49C4" advise="1"/>
        </mc:Fallback>
      </mc:AlternateContent>
      <mc:AlternateContent xmlns:mc="http://schemas.openxmlformats.org/markup-compatibility/2006">
        <mc:Choice Requires="x14">
          <x14:oleItem name="!Cycle 1-1_3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1.63773413296352E-3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1.6398908660451769E-3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1.5464495167794199E-3</val>
              </value>
              <value t="str">
                <val>D1</val>
              </value>
              <value t="str">
                <val>N/A</val>
              </value>
              <value t="str">
                <val>N/A</val>
              </value>
              <value>
                <val>1.9629380984453708E-3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1.290095808907786E-3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1.4374314018816899E-3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1.5872414089906071E-3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3.5526694420705729E-4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1.2862905885024289E-3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1.6737367427369029E-3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2.1030720798305459E-3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2.4543562524676679E-3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1.643907548717366E-3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1.1754833825130991E-3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1.738743182051453E-3</val>
              </value>
              <value t="str">
                <val>D3</val>
              </value>
              <value>
                <val>125.147552777833</val>
              </value>
              <value>
                <val>6.1438238855384924E-5</val>
              </value>
              <value>
                <val>2.4350065668680941E-3</val>
              </value>
              <value t="str">
                <val>E3</val>
              </value>
              <value t="str">
                <val>N/A</val>
              </value>
              <value t="str">
                <val>N/A</val>
              </value>
              <value>
                <val>1.684990952554912E-3</val>
              </value>
              <value t="str">
                <val>F3</val>
              </value>
              <value t="str">
                <val>N/A</val>
              </value>
              <value t="str">
                <val>N/A</val>
              </value>
              <value>
                <val>1.275704605543258E-3</val>
              </value>
              <value t="str">
                <val>F4</val>
              </value>
              <value t="str">
                <val>N/A</val>
              </value>
              <value t="str">
                <val>N/A</val>
              </value>
              <value>
                <val>1.493522867607396E-3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1.9491982508649361E-3</val>
              </value>
              <value t="str">
                <val>D4</val>
              </value>
              <value>
                <val>128.16480578919399</val>
              </value>
              <value>
                <val>5.6378649666153781E-5</val>
              </value>
              <value>
                <val>1.6181633820239209E-3</val>
              </value>
              <value t="str">
                <val>C4</val>
              </value>
              <value>
                <val>129.675653249167</val>
              </value>
              <value>
                <val>4.6578289809924099E-5</val>
              </value>
              <value>
                <val>1.1570995252125299E-3</val>
              </value>
              <value t="str">
                <val>B4</val>
              </value>
              <value t="str">
                <val>N/A</val>
              </value>
              <value t="str">
                <val>N/A</val>
              </value>
              <value>
                <val>1.4515801195593191E-3</val>
              </value>
              <value t="str">
                <val>A4</val>
              </value>
              <value t="str">
                <val>N/A</val>
              </value>
              <value t="str">
                <val>N/A</val>
              </value>
              <value>
                <val>1.366518039059339E-3</val>
              </value>
              <value t="str">
                <val>A5</val>
              </value>
              <value t="str">
                <val>N/A</val>
              </value>
              <value t="str">
                <val>N/A</val>
              </value>
              <value>
                <val>1.813806888849812E-3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2.283674169640146E-3</val>
              </value>
              <value t="str">
                <val>C5</val>
              </value>
              <value t="str">
                <val>N/A</val>
              </value>
              <value t="str">
                <val>N/A</val>
              </value>
              <value>
                <val>1.412518241346705E-3</val>
              </value>
              <value t="str">
                <val>D5</val>
              </value>
              <value t="str">
                <val>N/A</val>
              </value>
              <value t="str">
                <val>N/A</val>
              </value>
              <value>
                <val>1.8033266972780309E-3</val>
              </value>
              <value t="str">
                <val>E5</val>
              </value>
              <value t="str">
                <val>N/A</val>
              </value>
              <value t="str">
                <val>N/A</val>
              </value>
              <value>
                <val>2.2480080970349011E-3</val>
              </value>
              <value t="str">
                <val>F5</val>
              </value>
              <value>
                <val>160.817847420139</val>
              </value>
              <value>
                <val>7.3128492526839254E-5</val>
              </value>
              <value>
                <val>1.6861953133707531E-3</val>
              </value>
              <value t="str">
                <val>F6</val>
              </value>
              <value t="str">
                <val>N/A</val>
              </value>
              <value t="str">
                <val>N/A</val>
              </value>
              <value>
                <val>1.615450928270647E-3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2.4321949209030269E-3</val>
              </value>
              <value t="str">
                <val>D6</val>
              </value>
              <value>
                <val>167.90133922880599</val>
              </value>
              <value>
                <val>5.9376276123684297E-5</val>
              </value>
              <value>
                <val>1.244644279632025E-3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1.097688197716987E-3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1.617890038659563E-3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1.4539940984721E-3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1.516861676781258E-3</val>
              </value>
              <value t="str">
                <val>B7</val>
              </value>
              <value>
                <val>119.623269274111</val>
              </value>
              <value>
                <val>7.015910564395561E-5</val>
              </value>
              <value>
                <val>1.8115718950631121E-3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2.2116308611383412E-3</val>
              </value>
              <value t="str">
                <val>D7</val>
              </value>
              <value t="str">
                <val>N/A</val>
              </value>
              <value t="str">
                <val>N/A</val>
              </value>
              <value>
                <val>1.475434201186796E-3</val>
              </value>
              <value t="str">
                <val>E7</val>
              </value>
              <value t="str">
                <val>N/A</val>
              </value>
              <value t="str">
                <val>N/A</val>
              </value>
              <value>
                <val>2.1864847675324081E-3</val>
              </value>
              <value t="str">
                <val>F7</val>
              </value>
              <value t="str">
                <val>N/A</val>
              </value>
              <value t="str">
                <val>N/A</val>
              </value>
              <value>
                <val>1.515540301208092E-3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5.597321338887721E-4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2.1041206942207292E-3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1.539613498764111E-3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1.6101315240436051E-3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1.693799764716465E-3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1.505882289244707E-3</val>
              </value>
            </x14:values>
          </x14:oleItem>
        </mc:Choice>
        <mc:Fallback>
          <oleItem name="!Cycle 1-1_3.xlsx!R2C1:R49C4" advise="1"/>
        </mc:Fallback>
      </mc:AlternateContent>
      <mc:AlternateContent xmlns:mc="http://schemas.openxmlformats.org/markup-compatibility/2006">
        <mc:Choice Requires="x14">
          <x14:oleItem name="!Cycle 1-1_4.xlsx!R2C1:R49C4" advise="1">
            <x14:values rows="48" cols="4">
              <value t="str">
                <val>A1</val>
              </value>
              <value>
                <val>106.062883197361</val>
              </value>
              <value>
                <val>5.5027725981610623E-5</val>
              </value>
              <value>
                <val>1.94168730081516E-3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1.3828136737215741E-3</val>
              </value>
              <value t="str">
                <val>C1</val>
              </value>
              <value>
                <val>103.045746362722</val>
              </value>
              <value>
                <val>6.3596447133133666E-5</val>
              </value>
              <value>
                <val>1.9154950387776819E-3</val>
              </value>
              <value t="str">
                <val>D1</val>
              </value>
              <value>
                <val>112.59378502827801</val>
              </value>
              <value>
                <val>7.2589725020466981E-5</val>
              </value>
              <value>
                <val>1.9801303056761598E-3</val>
              </value>
              <value t="str">
                <val>E1</val>
              </value>
              <value>
                <val>108.077841102444</val>
              </value>
              <value>
                <val>4.9116169543403597E-5</val>
              </value>
              <value>
                <val>1.6682358187703489E-3</val>
              </value>
              <value t="str">
                <val>F1</val>
              </value>
              <value>
                <val>114.10074595558299</val>
              </value>
              <value>
                <val>4.5746000115727E-5</val>
              </value>
              <value>
                <val>1.0311375373843481E-3</val>
              </value>
              <value t="str">
                <val>F2</val>
              </value>
              <value>
                <val>115.10574823175</val>
              </value>
              <value>
                <val>3.8286419568408532E-5</val>
              </value>
              <value>
                <val>1.761159892396104E-3</val>
              </value>
              <value t="str">
                <val>E2</val>
              </value>
              <value>
                <val>106.56659749069399</val>
              </value>
              <value>
                <val>6.8125287797967209E-5</val>
              </value>
              <value>
                <val>2.0307125631000718E-3</val>
              </value>
              <value t="str">
                <val>D2</val>
              </value>
              <value>
                <val>118.62086026427799</val>
              </value>
              <value>
                <val>3.1976160914335412E-5</val>
              </value>
              <value>
                <val>1.602932258918439E-3</val>
              </value>
              <value t="str">
                <val>C2</val>
              </value>
              <value>
                <val>185.99635727494399</val>
              </value>
              <value>
                <val>7.0008122856118627E-5</val>
              </value>
              <value>
                <val>1.157629748772381E-3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1.632010748303523E-3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2.0201649092867579E-3</val>
              </value>
              <value t="str">
                <val>A3</val>
              </value>
              <value>
                <val>118.62086026427799</val>
              </value>
              <value>
                <val>6.4840272344822634E-5</val>
              </value>
              <value>
                <val>2.205034811190866E-3</val>
              </value>
              <value t="str">
                <val>B3</val>
              </value>
              <value>
                <val>132.19142250566699</val>
              </value>
              <value>
                <val>6.5909398715266893E-5</val>
              </value>
              <value>
                <val>1.595780669921928E-3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1.2459854166055029E-3</val>
              </value>
              <value t="str">
                <val>D3</val>
              </value>
              <value>
                <val>170.422377508278</val>
              </value>
              <value>
                <val>1.2356501927170339E-4</val>
              </value>
              <value>
                <val>1.90687117742298E-3</val>
              </value>
              <value t="str">
                <val>E3</val>
              </value>
              <value>
                <val>158.30656441894399</val>
              </value>
              <value>
                <val>6.5643276688297892E-5</val>
              </value>
              <value>
                <val>1.9289879287068159E-3</val>
              </value>
              <value t="str">
                <val>F3</val>
              </value>
              <value>
                <val>123.139023735167</val>
              </value>
              <value>
                <val>1.047274158386756E-4</val>
              </value>
              <value>
                <val>2.780825168896244E-3</val>
              </value>
              <value t="str">
                <val>F4</val>
              </value>
              <value>
                <val>118.120152629944</val>
              </value>
              <value>
                <val>6.4160498492148692E-5</val>
              </value>
              <value>
                <val>1.478059367952627E-3</val>
              </value>
              <value t="str">
                <val>E4</val>
              </value>
              <value>
                <val>77.940993257582988</val>
              </value>
              <value>
                <val>4.8479990389287468E-5</val>
              </value>
              <value>
                <val>1.9912123068914168E-3</val>
              </value>
              <value t="str">
                <val>D4</val>
              </value>
              <value>
                <val>110.08722968605601</val>
              </value>
              <value>
                <val>6.9831628561674555E-5</val>
              </value>
              <value>
                <val>2.4468530152072349E-3</val>
              </value>
              <value t="str">
                <val>C4</val>
              </value>
              <value>
                <val>162.83058856519401</val>
              </value>
              <value>
                <val>3.8510564410999697E-5</val>
              </value>
              <value>
                <val>1.9854568287728841E-3</val>
              </value>
              <value t="str">
                <val>B4</val>
              </value>
              <value>
                <val>114.10074595558299</val>
              </value>
              <value>
                <val>7.1726412553173261E-5</val>
              </value>
              <value>
                <val>1.923420739195715E-3</val>
              </value>
              <value t="str">
                <val>A4</val>
              </value>
              <value>
                <val>181.473732431944</val>
              </value>
              <value>
                <val>5.7829527076150037E-5</val>
              </value>
              <value>
                <val>1.6850873005801749E-3</val>
              </value>
              <value t="str">
                <val>A5</val>
              </value>
              <value>
                <val>161.82912472727801</val>
              </value>
              <value>
                <val>4.4070452837872428E-5</val>
              </value>
              <value>
                <val>1.8566393356319109E-3</val>
              </value>
              <value t="str">
                <val>B5</val>
              </value>
              <value>
                <val>107.57394632066701</val>
              </value>
              <value>
                <val>4.3668441938440388E-5</val>
              </value>
              <value>
                <val>1.379354819196002E-3</val>
              </value>
              <value t="str">
                <val>C5</val>
              </value>
              <value>
                <val>118.120152629944</val>
              </value>
              <value>
                <val>5.3252272009287068E-5</val>
              </value>
              <value>
                <val>1.8537819798618081E-3</val>
              </value>
              <value t="str">
                <val>D5</val>
              </value>
              <value t="str">
                <val>N/A</val>
              </value>
              <value t="str">
                <val>N/A</val>
              </value>
              <value>
                <val>2.0944365383824999E-3</val>
              </value>
              <value t="str">
                <val>E5</val>
              </value>
              <value>
                <val>154.785692924833</val>
              </value>
              <value>
                <val>6.6163106492775545E-5</val>
              </value>
              <value>
                <val>2.249138882300715E-3</val>
              </value>
              <value t="str">
                <val>F5</val>
              </value>
              <value t="str">
                <val>N/A</val>
              </value>
              <value t="str">
                <val>N/A</val>
              </value>
              <value>
                <val>2.0141948152528292E-3</val>
              </value>
              <value t="str">
                <val>F6</val>
              </value>
              <value>
                <val>110.08722968605601</val>
              </value>
              <value>
                <val>8.0896857487718112E-5</val>
              </value>
              <value>
                <val>2.4451586057880792E-3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1.391853821983068E-3</val>
              </value>
              <value t="str">
                <val>D6</val>
              </value>
              <value>
                <val>103.045746362722</val>
              </value>
              <value>
                <val>1.138239867997562E-4</val>
              </value>
              <value>
                <val>3.4083091219192139E-3</val>
              </value>
              <value t="str">
                <val>C6</val>
              </value>
              <value>
                <val>118.62086026427799</val>
              </value>
              <value>
                <val>4.725412656246534E-5</val>
              </value>
              <value>
                <val>1.972216614694149E-3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2.141409856398008E-3</val>
              </value>
              <value t="str">
                <val>A6</val>
              </value>
              <value>
                <val>118.62086026427799</val>
              </value>
              <value>
                <val>7.0095511056623871E-5</val>
              </value>
              <value>
                <val>1.806502982357611E-3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2.030093491068636E-3</val>
              </value>
              <value t="str">
                <val>B7</val>
              </value>
              <value>
                <val>120.126954036</val>
              </value>
              <value>
                <val>5.9027882887140251E-5</val>
              </value>
              <value>
                <val>1.578437584758422E-3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2.451914932586122E-3</val>
              </value>
              <value t="str">
                <val>D7</val>
              </value>
              <value>
                <val>124.145015231861</val>
              </value>
              <value>
                <val>6.0175230997404363E-5</val>
              </value>
              <value>
                <val>2.0093058667886451E-3</val>
              </value>
              <value t="str">
                <val>E7</val>
              </value>
              <value t="str">
                <val>N/A</val>
              </value>
              <value t="str">
                <val>N/A</val>
              </value>
              <value>
                <val>1.671873412839109E-3</val>
              </value>
              <value t="str">
                <val>F7</val>
              </value>
              <value>
                <val>135.70684680180599</val>
              </value>
              <value>
                <val>5.6698366853546942E-5</val>
              </value>
              <value>
                <val>1.323255695269282E-3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7.2815663902663509E-4</val>
              </value>
              <value t="str">
                <val>E8</val>
              </value>
              <value>
                <val>93.508961668360996</val>
              </value>
              <value>
                <val>8.1430476602290197E-5</val>
              </value>
              <value>
                <val>1.6533208521269931E-3</val>
              </value>
              <value t="str">
                <val>D8</val>
              </value>
              <value>
                <val>103.548557624361</val>
              </value>
              <value>
                <val>7.0205715755873878E-5</val>
              </value>
              <value>
                <val>2.121624553282235E-3</val>
              </value>
              <value t="str">
                <val>C8</val>
              </value>
              <value>
                <val>118.120152629944</val>
              </value>
              <value>
                <val>8.2921053744292831E-5</val>
              </value>
              <value>
                <val>2.2412467724227262E-3</val>
              </value>
              <value t="str">
                <val>B8</val>
              </value>
              <value>
                <val>129.17479546508301</val>
              </value>
              <value>
                <val>9.72236339479329E-5</val>
              </value>
              <value>
                <val>3.1643285808881649E-3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1.925260673685003E-3</val>
              </value>
            </x14:values>
          </x14:oleItem>
        </mc:Choice>
        <mc:Fallback>
          <oleItem name="!Cycle 1-1_4.xlsx!R2C1:R49C4" advise="1"/>
        </mc:Fallback>
      </mc:AlternateContent>
      <mc:AlternateContent xmlns:mc="http://schemas.openxmlformats.org/markup-compatibility/2006">
        <mc:Choice Requires="x14">
          <x14:oleItem name="!Cycle 1-1_5.xlsx!R2C1:R49C4" advise="1">
            <x14:values rows="48" cols="4">
              <value t="str">
                <val>A1</val>
              </value>
              <value>
                <val>100.037536935139</val>
              </value>
              <value>
                <val>6.0055813144253489E-5</val>
              </value>
              <value>
                <val>2.6242209158406681E-3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2.6041776899031329E-3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3.9664746493016049E-3</val>
              </value>
              <value t="str">
                <val>D1</val>
              </value>
              <value>
                <val>119.128181278694</val>
              </value>
              <value>
                <val>4.3226084437053197E-5</val>
              </value>
              <value>
                <val>2.92857875904974E-3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2.4986626018463601E-3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2.2475299560095379E-3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3.2610928829205242E-3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2.603695843258232E-3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2.2294324708853688E-3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2.7921333388546631E-3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2.811327341182882E-3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3.0866658612451032E-3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2.7056290215150352E-3</val>
              </value>
              <value t="str">
                <val>B3</val>
              </value>
              <value>
                <val>82.974293134832976</val>
              </value>
              <value>
                <val>5.3926751937238683E-5</val>
              </value>
              <value>
                <val>2.7223174206089801E-3</val>
              </value>
              <value t="str">
                <val>C3</val>
              </value>
              <value>
                <val>100.538757723167</val>
              </value>
              <value>
                <val>7.7770964255773924E-5</val>
              </value>
              <value>
                <val>3.0556379357417952E-3</val>
              </value>
              <value t="str">
                <val>D3</val>
              </value>
              <value t="str">
                <val>N/A</val>
              </value>
              <value t="str">
                <val>N/A</val>
              </value>
              <value>
                <val>2.9162187384663982E-3</val>
              </value>
              <value t="str">
                <val>E3</val>
              </value>
              <value t="str">
                <val>N/A</val>
              </value>
              <value t="str">
                <val>N/A</val>
              </value>
              <value>
                <val>2.0504027102584469E-3</val>
              </value>
              <value t="str">
                <val>F3</val>
              </value>
              <value>
                <val>89.993440463805996</val>
              </value>
              <value>
                <val>6.7609575236279219E-5</val>
              </value>
              <value>
                <val>2.5213077188233741E-3</val>
              </value>
              <value t="str">
                <val>F4</val>
              </value>
              <value t="str">
                <val>N/A</val>
              </value>
              <value t="str">
                <val>N/A</val>
              </value>
              <value>
                <val>2.3450973480964171E-3</val>
              </value>
              <value t="str">
                <val>E4</val>
              </value>
              <value>
                <val>40.284167441444033</val>
              </value>
              <value>
                <val>1.086961532291984E-4</val>
              </value>
              <value>
                <val>5.4616893823579964E-3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3.3640414498691332E-3</val>
              </value>
              <value t="str">
                <val>C4</val>
              </value>
              <value t="str">
                <val>N/A</val>
              </value>
              <value t="str">
                <val>N/A</val>
              </value>
              <value>
                <val>4.1113922908444954E-3</val>
              </value>
              <value t="str">
                <val>B4</val>
              </value>
              <value t="str">
                <val>N/A</val>
              </value>
              <value t="str">
                <val>N/A</val>
              </value>
              <value>
                <val>2.4291070210844369E-3</val>
              </value>
              <value t="str">
                <val>A4</val>
              </value>
              <value t="str">
                <val>N/A</val>
              </value>
              <value t="str">
                <val>N/A</val>
              </value>
              <value>
                <val>2.0807104068827089E-3</val>
              </value>
              <value t="str">
                <val>A5</val>
              </value>
              <value>
                <val>140.732268560417</val>
              </value>
              <value>
                <val>6.2581604315758665E-5</val>
              </value>
              <value>
                <val>4.1199115035280252E-3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2.315477878944411E-3</val>
              </value>
              <value t="str">
                <val>C5</val>
              </value>
              <value>
                <val>60.881811757972002</val>
              </value>
              <value>
                <val>6.7556030795263896E-5</val>
              </value>
              <value>
                <val>2.8198649520762811E-3</val>
              </value>
              <value t="str">
                <val>D5</val>
              </value>
              <value>
                <val>88.989458206528013</val>
              </value>
              <value>
                <val>5.9764478218386019E-5</val>
              </value>
              <value>
                <val>2.0383282237296089E-3</val>
              </value>
              <value t="str">
                <val>E5</val>
              </value>
              <value>
                <val>108.584501253556</val>
              </value>
              <value>
                <val>8.063245132133749E-5</val>
              </value>
              <value>
                <val>2.3758265077091691E-3</val>
              </value>
              <value t="str">
                <val>F5</val>
              </value>
              <value t="str">
                <val>N/A</val>
              </value>
              <value t="str">
                <val>N/A</val>
              </value>
              <value>
                <val>3.5886866205510301E-3</val>
              </value>
              <value t="str">
                <val>F6</val>
              </value>
              <value>
                <val>64.887371528861024</val>
              </value>
              <value>
                <val>6.3636575465815922E-5</val>
              </value>
              <value>
                <val>2.8364722371060488E-3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2.113064707451112E-3</val>
              </value>
              <value t="str">
                <val>D6</val>
              </value>
              <value t="str">
                <val>N/A</val>
              </value>
              <value t="str">
                <val>N/A</val>
              </value>
              <value>
                <val>2.1529997419078451E-3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2.666756777513516E-3</val>
              </value>
              <value t="str">
                <val>B6</val>
              </value>
              <value>
                <val>82.470363386250028</val>
              </value>
              <value>
                <val>8.3814289571191916E-5</val>
              </value>
              <value>
                <val>2.9532403076235319E-3</val>
              </value>
              <value t="str">
                <val>A6</val>
              </value>
              <value>
                <val>57.860023138472002</val>
              </value>
              <value>
                <val>6.7193058303960637E-5</val>
              </value>
              <value>
                <val>2.768546996281341E-3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2.0960793784633308E-3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2.297510138124998E-3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2.158694725788223E-3</val>
              </value>
              <value t="str">
                <val>D7</val>
              </value>
              <value t="str">
                <val>N/A</val>
              </value>
              <value t="str">
                <val>N/A</val>
              </value>
              <value>
                <val>2.936300990006619E-3</val>
              </value>
              <value t="str">
                <val>E7</val>
              </value>
              <value t="str">
                <val>N/A</val>
              </value>
              <value t="str">
                <val>N/A</val>
              </value>
              <value>
                <val>2.1457075971123671E-3</val>
              </value>
              <value t="str">
                <val>F7</val>
              </value>
              <value>
                <val>72.426921017943982</val>
              </value>
              <value>
                <val>6.2656694782027109E-5</val>
              </value>
              <value>
                <val>2.6076033769011149E-3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4.9991377554109743E-4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1.5092508360014479E-3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3.0858457480683272E-3</val>
              </value>
              <value t="str">
                <val>C8</val>
              </value>
              <value>
                <val>49.833368670556013</val>
              </value>
              <value>
                <val>7.3578752416245702E-5</val>
              </value>
              <value>
                <val>2.8926749296375172E-3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1.9889372421369659E-3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1.811960525243498E-3</val>
              </value>
            </x14:values>
          </x14:oleItem>
        </mc:Choice>
        <mc:Fallback>
          <oleItem name="!Cycle 1-1_5.xlsx!R2C1:R49C4" advise="1"/>
        </mc:Fallback>
      </mc:AlternateContent>
      <mc:AlternateContent xmlns:mc="http://schemas.openxmlformats.org/markup-compatibility/2006">
        <mc:Choice Requires="x14">
          <x14:oleItem name="!Cycle 1-1_6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2.8613721685619591E-3</val>
              </value>
              <value t="str">
                <val>B1</val>
              </value>
              <value>
                <val>88.990951001556027</val>
              </value>
              <value>
                <val>8.2121350622274645E-5</val>
              </value>
              <value>
                <val>2.266920070255132E-3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2.168538857632114E-3</val>
              </value>
              <value t="str">
                <val>D1</val>
              </value>
              <value t="str">
                <val>N/A</val>
              </value>
              <value t="str">
                <val>N/A</val>
              </value>
              <value>
                <val>2.565468105377481E-3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1.68490856241138E-3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2.8393133191593062E-3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2.940567115334945E-3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1.835423675358401E-3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2.1471247530737841E-3</val>
              </value>
              <value t="str">
                <val>C2</val>
              </value>
              <value>
                <val>110.592955330972</val>
              </value>
              <value>
                <val>8.5512112827605566E-5</val>
              </value>
              <value>
                <val>1.946946611441929E-3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9.3257951747599186E-4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2.2366585584033638E-3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2.701051756776273E-3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2.2333541918053159E-3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2.917556256640965E-3</val>
              </value>
              <value t="str">
                <val>D3</val>
              </value>
              <value t="str">
                <val>N/A</val>
              </value>
              <value t="str">
                <val>N/A</val>
              </value>
              <value>
                <val>2.0117672763011081E-3</val>
              </value>
              <value t="str">
                <val>E3</val>
              </value>
              <value t="str">
                <val>N/A</val>
              </value>
              <value t="str">
                <val>N/A</val>
              </value>
              <value>
                <val>1.694402364797542E-3</val>
              </value>
              <value t="str">
                <val>F3</val>
              </value>
              <value>
                <val>51.836378639249972</val>
              </value>
              <value>
                <val>4.2631405994284103E-5</val>
              </value>
              <value>
                <val>2.4169440532617382E-3</val>
              </value>
              <value t="str">
                <val>F4</val>
              </value>
              <value>
                <val>105.564522147917</val>
              </value>
              <value>
                <val>1.000545712317051E-4</val>
              </value>
              <value>
                <val>2.8580918298317789E-3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1.740895065346013E-3</val>
              </value>
              <value t="str">
                <val>D4</val>
              </value>
              <value>
                <val>140.735070614639</val>
              </value>
              <value>
                <val>1.090749785254156E-4</val>
              </value>
              <value>
                <val>2.9809045255390818E-3</val>
              </value>
              <value t="str">
                <val>C4</val>
              </value>
              <value>
                <val>197.556195095861</val>
              </value>
              <value>
                <val>1.543200613485098E-4</val>
              </value>
              <value>
                <val>2.0918905794575691E-3</val>
              </value>
              <value t="str">
                <val>B4</val>
              </value>
              <value>
                <val>100.540511387639</val>
              </value>
              <value>
                <val>9.9670221820392647E-5</val>
              </value>
              <value>
                <val>2.0903760541517752E-3</val>
              </value>
              <value t="str">
                <val>A4</val>
              </value>
              <value t="str">
                <val>N/A</val>
              </value>
              <value t="str">
                <val>N/A</val>
              </value>
              <value>
                <val>1.9779920951149498E-3</val>
              </value>
              <value t="str">
                <val>A5</val>
              </value>
              <value t="str">
                <val>N/A</val>
              </value>
              <value t="str">
                <val>N/A</val>
              </value>
              <value>
                <val>3.043004263836848E-3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2.4068418150324329E-3</val>
              </value>
              <value t="str">
                <val>C5</val>
              </value>
              <value t="str">
                <val>N/A</val>
              </value>
              <value t="str">
                <val>N/A</val>
              </value>
              <value>
                <val>3.21073707653553E-3</val>
              </value>
              <value t="str">
                <val>D5</val>
              </value>
              <value>
                <val>122.641659438139</val>
              </value>
              <value>
                <val>1.4924702215252301E-4</val>
              </value>
              <value>
                <val>2.5153568789782282E-3</val>
              </value>
              <value t="str">
                <val>E5</val>
              </value>
              <value>
                <val>98.035703927249983</val>
              </value>
              <value>
                <val>8.7301521105618098E-5</val>
              </value>
              <value>
                <val>1.7256970562813539E-3</val>
              </value>
              <value t="str">
                <val>F5</val>
              </value>
              <value>
                <val>109.09094583491699</val>
              </value>
              <value>
                <val>1.060620956548961E-4</val>
              </value>
              <value>
                <val>2.037088899801752E-3</val>
              </value>
              <value t="str">
                <val>F6</val>
              </value>
              <value t="str">
                <val>N/A</val>
              </value>
              <value t="str">
                <val>N/A</val>
              </value>
              <value>
                <val>1.6183752783811079E-3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2.4088777880713458E-3</val>
              </value>
              <value t="str">
                <val>D6</val>
              </value>
              <value t="str">
                <val>N/A</val>
              </value>
              <value t="str">
                <val>N/A</val>
              </value>
              <value>
                <val>2.3358159902086661E-3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1.9343065788114189E-3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4.1423951573514306E-3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2.0642692230820499E-3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2.3635527068473199E-3</val>
              </value>
              <value t="str">
                <val>B7</val>
              </value>
              <value>
                <val>108.586477938472</val>
              </value>
              <value>
                <val>9.1251075839576722E-5</val>
              </value>
              <value>
                <val>1.5076039151005549E-3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2.1215305893730958E-3</val>
              </value>
              <value t="str">
                <val>D7</val>
              </value>
              <value>
                <val>158.817425852778</val>
              </value>
              <value>
                <val>1.0844577384310409E-4</val>
              </value>
              <value>
                <val>2.5239581843154659E-3</val>
              </value>
              <value t="str">
                <val>E7</val>
              </value>
              <value t="str">
                <val>N/A</val>
              </value>
              <value t="str">
                <val>N/A</val>
              </value>
              <value>
                <val>2.2474811591620351E-3</val>
              </value>
              <value t="str">
                <val>F7</val>
              </value>
              <value t="str">
                <val>N/A</val>
              </value>
              <value t="str">
                <val>N/A</val>
              </value>
              <value>
                <val>1.813391066488431E-3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1.795558016356307E-4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2.488915477438835E-3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1.9036200003798959E-3</val>
              </value>
              <value t="str">
                <val>C8</val>
              </value>
              <value>
                <val>101.04167695677801</val>
              </value>
              <value>
                <val>5.7236945204215412E-5</val>
              </value>
              <value>
                <val>2.106946411160048E-3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2.015092200813928E-3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2.0937125024841651E-3</val>
              </value>
            </x14:values>
          </x14:oleItem>
        </mc:Choice>
        <mc:Fallback>
          <oleItem name="!Cycle 1-1_6.xlsx!R2C1:R49C4" advise="1"/>
        </mc:Fallback>
      </mc:AlternateContent>
      <mc:AlternateContent xmlns:mc="http://schemas.openxmlformats.org/markup-compatibility/2006">
        <mc:Choice Requires="x14">
          <x14:oleItem name="!Cycle 1-1_7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1.6692091549040521E-3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1.9175492333472161E-3</val>
              </value>
              <value t="str">
                <val>C1</val>
              </value>
              <value>
                <val>86.987847950972025</val>
              </value>
              <value>
                <val>3.2647997643791513E-5</val>
              </value>
              <value>
                <val>3.804909348880575E-3</val>
              </value>
              <value t="str">
                <val>D1</val>
              </value>
              <value>
                <val>96.03327164497199</val>
              </value>
              <value>
                <val>4.3507560769642807E-5</val>
              </value>
              <value>
                <val>2.7468013916942431E-3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2.4280731221365121E-3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2.6747299499063171E-3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2.5700561312124431E-3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2.4158607556466032E-3</val>
              </value>
              <value t="str">
                <val>D2</val>
              </value>
              <value>
                <val>101.043837196306</val>
              </value>
              <value>
                <val>3.1024304752813208E-5</val>
              </value>
              <value>
                <val>3.3685607981008489E-3</val>
              </value>
              <value t="str">
                <val>C2</val>
              </value>
              <value>
                <val>147.7643321125</val>
              </value>
              <value>
                <val>4.2847473784664311E-5</val>
              </value>
              <value>
                <val>2.9168372124868439E-3</val>
              </value>
              <value t="str">
                <val>B2</val>
              </value>
              <value>
                <val>95.025640249999981</val>
              </value>
              <value>
                <val>6.2889518595998393E-5</val>
              </value>
              <value>
                <val>3.5361622506285442E-3</val>
              </value>
              <value t="str">
                <val>A2</val>
              </value>
              <value>
                <val>103.052668984444</val>
              </value>
              <value>
                <val>4.2541520493802638E-5</val>
              </value>
              <value>
                <val>2.805077702400959E-3</val>
              </value>
              <value t="str">
                <val>A3</val>
              </value>
              <value>
                <val>100.542560722472</val>
              </value>
              <value>
                <val>4.0656803724673097E-5</val>
              </value>
              <value>
                <val>3.080820989735571E-3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3.127844707211619E-3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3.2161308160454862E-3</val>
              </value>
              <value t="str">
                <val>D3</val>
              </value>
              <value t="str">
                <val>N/A</val>
              </value>
              <value t="str">
                <val>N/A</val>
              </value>
              <value>
                <val>2.0167640241320708E-3</val>
              </value>
              <value t="str">
                <val>E3</val>
              </value>
              <value>
                <val>29.238627328056001</val>
              </value>
              <value>
                <val>2.247389445985386E-5</val>
              </value>
              <value>
                <val>2.839536418899277E-3</val>
              </value>
              <value t="str">
                <val>F3</val>
              </value>
              <value>
                <val>79.956380408944028</val>
              </value>
              <value>
                <val>3.6563548953111133E-5</val>
              </value>
              <value>
                <val>3.7415527491217091E-3</val>
              </value>
              <value t="str">
                <val>F4</val>
              </value>
              <value t="str">
                <val>N/A</val>
              </value>
              <value t="str">
                <val>N/A</val>
              </value>
              <value>
                <val>3.2172279317110308E-3</val>
              </value>
              <value t="str">
                <val>E4</val>
              </value>
              <value>
                <val>122.644183722972</val>
              </value>
              <value>
                <val>3.9626505635525017E-5</val>
              </value>
              <value>
                <val>2.0164624253797311E-3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2.960909810059747E-3</val>
              </value>
              <value t="str">
                <val>C4</val>
              </value>
              <value>
                <val>125.1585562465</val>
              </value>
              <value>
                <val>4.1493920269803928E-5</val>
              </value>
              <value>
                <val>2.9142398397900282E-3</val>
              </value>
              <value t="str">
                <val>B4</val>
              </value>
              <value>
                <val>114.610388629806</val>
              </value>
              <value>
                <val>3.3007320725921093E-5</val>
              </value>
              <value>
                <val>1.9865712427314512E-3</val>
              </value>
              <value t="str">
                <val>A4</val>
              </value>
              <value>
                <val>82.473598648332995</val>
              </value>
              <value>
                <val>4.2637619476643971E-5</val>
              </value>
              <value>
                <val>3.2018282836498179E-3</val>
              </value>
              <value t="str">
                <val>A5</val>
              </value>
              <value>
                <val>102.04810058119401</val>
              </value>
              <value>
                <val>4.742223762182612E-5</val>
              </value>
              <value>
                <val>2.677290199598851E-3</val>
              </value>
              <value t="str">
                <val>B5</val>
              </value>
              <value>
                <val>103.555460536778</val>
              </value>
              <value>
                <val>4.3580264563440457E-5</val>
              </value>
              <value>
                <val>3.167735704379122E-3</val>
              </value>
              <value t="str">
                <val>C5</val>
              </value>
              <value>
                <val>111.597962564806</val>
              </value>
              <value>
                <val>7.2289361573016914E-5</val>
              </value>
              <value>
                <val>2.7887169929205671E-3</val>
              </value>
              <value t="str">
                <val>D5</val>
              </value>
              <value>
                <val>118.128205927333</val>
              </value>
              <value>
                <val>5.7677818435596818E-5</val>
              </value>
              <value>
                <val>2.9880437987021419E-3</val>
              </value>
              <value t="str">
                <val>E5</val>
              </value>
              <value>
                <val>67.900230234693993</val>
              </value>
              <value>
                <val>3.2990624870656243E-5</val>
              </value>
              <value>
                <val>3.3651968963794091E-3</val>
              </value>
              <value t="str">
                <val>F5</val>
              </value>
              <value>
                <val>79.956380408944028</val>
              </value>
              <value>
                <val>2.84153137322579E-5</val>
              </value>
              <value>
                <val>2.0520538573535578E-3</val>
              </value>
              <value t="str">
                <val>F6</val>
              </value>
              <value>
                <val>143.74595235538899</val>
              </value>
              <value>
                <val>3.8371483967866673E-5</val>
              </value>
              <value>
                <val>2.9246083619863059E-3</val>
              </value>
              <value t="str">
                <val>E6</val>
              </value>
              <value>
                <val>158.31736210966699</val>
              </value>
              <value>
                <val>3.3160504264630067E-5</val>
              </value>
              <value>
                <val>3.697649541575677E-3</val>
              </value>
              <value t="str">
                <val>D6</val>
              </value>
              <value t="str">
                <val>N/A</val>
              </value>
              <value t="str">
                <val>N/A</val>
              </value>
              <value>
                <val>1.9720342424518248E-3</val>
              </value>
              <value t="str">
                <val>C6</val>
              </value>
              <value>
                <val>112.09934309261099</val>
              </value>
              <value>
                <val>2.5865982809995381E-5</val>
              </value>
              <value>
                <val>1.4793556814301271E-3</val>
              </value>
              <value t="str">
                <val>B6</val>
              </value>
              <value>
                <val>88.992822276139009</val>
              </value>
              <value>
                <val>2.872216436357104E-5</val>
              </value>
              <value>
                <val>2.481443089846633E-3</val>
              </value>
              <value t="str">
                <val>A6</val>
              </value>
              <value>
                <val>105.063365836556</val>
              </value>
              <value>
                <val>4.5955225999548688E-5</val>
              </value>
              <value>
                <val>3.240678790057567E-3</val>
              </value>
              <value t="str">
                <val>A7</val>
              </value>
              <value>
                <val>114.10812099650001</val>
              </value>
              <value>
                <val>3.1278260796924252E-5</val>
              </value>
              <value>
                <val>2.450944005110403E-3</val>
              </value>
              <value t="str">
                <val>B7</val>
              </value>
              <value>
                <val>63.887394212028028</val>
              </value>
              <value>
                <val>2.6858642031700851E-5</val>
              </value>
              <value>
                <val>2.3856742472109938E-3</val>
              </value>
              <value t="str">
                <val>C7</val>
              </value>
              <value>
                <val>95.529331974749994</val>
              </value>
              <value>
                <val>9.4069844216729275E-5</val>
              </value>
              <value>
                <val>3.4052079113620301E-3</val>
              </value>
              <value t="str">
                <val>D7</val>
              </value>
              <value>
                <val>66.393920690583002</val>
              </value>
              <value>
                <val>3.3900302987166868E-5</val>
              </value>
              <value>
                <val>2.6312134052393259E-3</val>
              </value>
              <value t="str">
                <val>E7</val>
              </value>
              <value>
                <val>89.494744673221987</val>
              </value>
              <value>
                <val>7.9523770223710756E-5</val>
              </value>
              <value>
                <val>2.632159867839779E-3</val>
              </value>
              <value t="str">
                <val>F7</val>
              </value>
              <value>
                <val>75.43994257611098</val>
              </value>
              <value>
                <val>3.1035581116394957E-5</val>
              </value>
              <value>
                <val>2.8287080531150702E-3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1.534435261376198E-3</val>
              </value>
              <value t="str">
                <val>E8</val>
              </value>
              <value>
                <val>101.546077895472</val>
              </value>
              <value>
                <val>5.9321539248509537E-5</val>
              </value>
              <value>
                <val>2.748153640700184E-3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2.766524215730635E-3</val>
              </value>
              <value t="str">
                <val>C8</val>
              </value>
              <value>
                <val>66.393920690583002</val>
              </value>
              <value>
                <val>5.0110547572751498E-5</val>
              </value>
              <value>
                <val>3.4049365440046381E-3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3.142561471678925E-3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2.06297875055198E-3</val>
              </value>
            </x14:values>
          </x14:oleItem>
        </mc:Choice>
        <mc:Fallback>
          <oleItem name="!Cycle 1-1_7.xlsx!R2C1:R49C4" advise="1"/>
        </mc:Fallback>
      </mc:AlternateContent>
      <mc:AlternateContent xmlns:mc="http://schemas.openxmlformats.org/markup-compatibility/2006">
        <mc:Choice Requires="x14">
          <x14:oleItem name="!Cycle 1-1_8.xlsx!R2C1:R49C4" advise="1">
            <x14:values rows="48" cols="4">
              <value t="str">
                <val>A1</val>
              </value>
              <value t="str">
                <val>N/A</val>
              </value>
              <value t="str">
                <val>N/A</val>
              </value>
              <value>
                <val>2.4732373520908722E-3</val>
              </value>
              <value t="str">
                <val>B1</val>
              </value>
              <value>
                <val>130.69847265269399</val>
              </value>
              <value>
                <val>6.793332537820508E-5</val>
              </value>
              <value>
                <val>1.9672088143676582E-3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1.229445013083582E-3</val>
              </value>
              <value t="str">
                <val>D1</val>
              </value>
              <value t="str">
                <val>N/A</val>
              </value>
              <value t="str">
                <val>N/A</val>
              </value>
              <value>
                <val>2.0599416489465901E-3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1.8921049375938909E-3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2.373551253110574E-3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2.2933966033274562E-3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2.1301442350321331E-3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2.364728764690305E-3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1.8503453632819601E-3</val>
              </value>
              <value t="str">
                <val>B2</val>
              </value>
              <value t="str">
                <val>N/A</val>
              </value>
              <value t="str">
                <val>N/A</val>
              </value>
              <value>
                <val>2.5762463600754529E-3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3.3151135261689198E-3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2.724067532941409E-3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2.4906299257965391E-3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2.7777424379880032E-3</val>
              </value>
              <value t="str">
                <val>D3</val>
              </value>
              <value t="str">
                <val>N/A</val>
              </value>
              <value t="str">
                <val>N/A</val>
              </value>
              <value>
                <val>1.8124036423020171E-3</val>
              </value>
              <value t="str">
                <val>E3</val>
              </value>
              <value>
                <val>193.05401456172211</val>
              </value>
              <value>
                <val>7.8725268222751385E-5</val>
              </value>
              <value>
                <val>2.6060900105876542E-3</val>
              </value>
              <value t="str">
                <val>F3</val>
              </value>
              <value t="str">
                <val>N/A</val>
              </value>
              <value t="str">
                <val>N/A</val>
              </value>
              <value>
                <val>2.1153932115141431E-3</val>
              </value>
              <value t="str">
                <val>F4</val>
              </value>
              <value>
                <val>134.21045041494401</val>
              </value>
              <value>
                <val>7.1943398888327505E-5</val>
              </value>
              <value>
                <val>2.690551853596452E-3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2.545590114905385E-3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2.073699707420639E-3</val>
              </value>
              <value t="str">
                <val>C4</val>
              </value>
              <value>
                <val>112.603773363778</val>
              </value>
              <value>
                <val>5.856523674045369E-5</val>
              </value>
              <value>
                <val>1.8768339159093499E-3</val>
              </value>
              <value t="str">
                <val>B4</val>
              </value>
              <value>
                <val>132.20322730424999</val>
              </value>
              <value>
                <val>4.7036221130310672E-5</val>
              </value>
              <value>
                <val>2.1130900784197492E-3</val>
              </value>
              <value t="str">
                <val>A4</val>
              </value>
              <value t="str">
                <val>N/A</val>
              </value>
              <value t="str">
                <val>N/A</val>
              </value>
              <value>
                <val>2.6830288363708962E-3</val>
              </value>
              <value t="str">
                <val>A5</val>
              </value>
              <value>
                <val>174.96329931263901</val>
              </value>
              <value>
                <val>7.3236417650254999E-5</val>
              </value>
              <value>
                <val>2.4675212362718609E-3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2.274704260284061E-3</val>
              </value>
              <value t="str">
                <val>C5</val>
              </value>
              <value>
                <val>143.247739662333</val>
              </value>
              <value>
                <val>7.5705280806100629E-5</val>
              </value>
              <value>
                <val>2.7838111230164518E-3</val>
              </value>
              <value t="str">
                <val>D5</val>
              </value>
              <value>
                <val>176.97306589341699</val>
              </value>
              <value>
                <val>1.031124459591874E-4</val>
              </value>
              <value>
                <val>2.2335721623440029E-3</val>
              </value>
              <value t="str">
                <val>E5</val>
              </value>
              <value t="str">
                <val>N/A</val>
              </value>
              <value t="str">
                <val>N/A</val>
              </value>
              <value>
                <val>2.47889765132991E-3</val>
              </value>
              <value t="str">
                <val>F5</val>
              </value>
              <value t="str">
                <val>N/A</val>
              </value>
              <value t="str">
                <val>N/A</val>
              </value>
              <value>
                <val>2.2276608099872581E-3</val>
              </value>
              <value t="str">
                <val>F6</val>
              </value>
              <value t="str">
                <val>N/A</val>
              </value>
              <value t="str">
                <val>N/A</val>
              </value>
              <value>
                <val>2.2651259546037322E-3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3.889810373628756E-3</val>
              </value>
              <value t="str">
                <val>D6</val>
              </value>
              <value t="str">
                <val>N/A</val>
              </value>
              <value t="str">
                <val>N/A</val>
              </value>
              <value>
                <val>2.1413445645442589E-3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2.5724854005012652E-3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2.226331131884465E-3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2.3643434728138359E-3</val>
              </value>
              <value t="str">
                <val>A7</val>
              </value>
              <value t="str">
                <val>N/A</val>
              </value>
              <value t="str">
                <val>N/A</val>
              </value>
              <value>
                <val>2.0794015364836421E-3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2.2547163902176359E-3</val>
              </value>
              <value t="str">
                <val>C7</val>
              </value>
              <value t="str">
                <val>N/A</val>
              </value>
              <value t="str">
                <val>N/A</val>
              </value>
              <value>
                <val>2.9896158454225E-3</val>
              </value>
              <value t="str">
                <val>D7</val>
              </value>
              <value>
                <val>92.008869495361012</val>
              </value>
              <value>
                <val>4.4617449785165537E-5</val>
              </value>
              <value>
                <val>2.432723983848219E-3</val>
              </value>
              <value t="str">
                <val>E7</val>
              </value>
              <value t="str">
                <val>N/A</val>
              </value>
              <value t="str">
                <val>N/A</val>
              </value>
              <value>
                <val>2.7159957919784239E-3</val>
              </value>
              <value t="str">
                <val>F7</val>
              </value>
              <value t="str">
                <val>N/A</val>
              </value>
              <value t="str">
                <val>N/A</val>
              </value>
              <value>
                <val>2.3817372131697849E-3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1.1110180138883749E-3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2.1245061545537469E-3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1.939386130941126E-3</val>
              </value>
              <value t="str">
                <val>C8</val>
              </value>
              <value>
                <val>170.43808449900001</val>
              </value>
              <value>
                <val>6.3168030547871581E-5</val>
              </value>
              <value>
                <val>2.8660868418745569E-3</val>
              </value>
              <value t="str">
                <val>B8</val>
              </value>
              <value t="str">
                <val>N/A</val>
              </value>
              <value t="str">
                <val>N/A</val>
              </value>
              <value>
                <val>2.0886233739055111E-3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2.527439489624098E-3</val>
              </value>
            </x14:values>
          </x14:oleItem>
        </mc:Choice>
        <mc:Fallback>
          <oleItem name="!Cycle 1-1_8.xlsx!R2C1:R49C4" advise="1"/>
        </mc:Fallback>
      </mc:AlternateContent>
      <mc:AlternateContent xmlns:mc="http://schemas.openxmlformats.org/markup-compatibility/2006">
        <mc:Choice Requires="x14">
          <x14:oleItem name="!Cycle 1-1_9.xlsx!R2C1:R49C4" advise="1">
            <x14:values rows="48" cols="4">
              <value t="str">
                <val>A1</val>
              </value>
              <value>
                <val>97.041909099832992</val>
              </value>
              <value>
                <val>8.0757492637535691E-5</val>
              </value>
              <value>
                <val>2.5228535406100539E-3</val>
              </value>
              <value t="str">
                <val>B1</val>
              </value>
              <value t="str">
                <val>N/A</val>
              </value>
              <value t="str">
                <val>N/A</val>
              </value>
              <value>
                <val>1.932235002060106E-3</val>
              </value>
              <value t="str">
                <val>C1</val>
              </value>
              <value t="str">
                <val>N/A</val>
              </value>
              <value t="str">
                <val>N/A</val>
              </value>
              <value>
                <val>2.495282862367373E-3</val>
              </value>
              <value t="str">
                <val>D1</val>
              </value>
              <value t="str">
                <val>N/A</val>
              </value>
              <value t="str">
                <val>N/A</val>
              </value>
              <value>
                <val>1.566916828916087E-3</val>
              </value>
              <value t="str">
                <val>E1</val>
              </value>
              <value t="str">
                <val>N/A</val>
              </value>
              <value t="str">
                <val>N/A</val>
              </value>
              <value>
                <val>2.2063883990242378E-3</val>
              </value>
              <value t="str">
                <val>F1</val>
              </value>
              <value t="str">
                <val>N/A</val>
              </value>
              <value t="str">
                <val>N/A</val>
              </value>
              <value>
                <val>1.7521512373235969E-3</val>
              </value>
              <value t="str">
                <val>F2</val>
              </value>
              <value t="str">
                <val>N/A</val>
              </value>
              <value t="str">
                <val>N/A</val>
              </value>
              <value>
                <val>2.0954579624961819E-3</val>
              </value>
              <value t="str">
                <val>E2</val>
              </value>
              <value t="str">
                <val>N/A</val>
              </value>
              <value t="str">
                <val>N/A</val>
              </value>
              <value>
                <val>2.4397496627313821E-3</val>
              </value>
              <value t="str">
                <val>D2</val>
              </value>
              <value t="str">
                <val>N/A</val>
              </value>
              <value t="str">
                <val>N/A</val>
              </value>
              <value>
                <val>2.2005848805256708E-3</val>
              </value>
              <value t="str">
                <val>C2</val>
              </value>
              <value t="str">
                <val>N/A</val>
              </value>
              <value t="str">
                <val>N/A</val>
              </value>
              <value>
                <val>3.004894063837625E-3</val>
              </value>
              <value t="str">
                <val>B2</val>
              </value>
              <value>
                <val>130.701632633472</val>
              </value>
              <value>
                <val>8.6460892319530679E-5</val>
              </value>
              <value>
                <val>1.687065714840341E-3</val>
              </value>
              <value t="str">
                <val>A2</val>
              </value>
              <value t="str">
                <val>N/A</val>
              </value>
              <value t="str">
                <val>N/A</val>
              </value>
              <value>
                <val>2.1271974617603829E-3</val>
              </value>
              <value t="str">
                <val>A3</val>
              </value>
              <value t="str">
                <val>N/A</val>
              </value>
              <value t="str">
                <val>N/A</val>
              </value>
              <value>
                <val>2.3158876706360042E-3</val>
              </value>
              <value t="str">
                <val>B3</val>
              </value>
              <value t="str">
                <val>N/A</val>
              </value>
              <value t="str">
                <val>N/A</val>
              </value>
              <value>
                <val>2.2020459698248911E-3</val>
              </value>
              <value t="str">
                <val>C3</val>
              </value>
              <value t="str">
                <val>N/A</val>
              </value>
              <value t="str">
                <val>N/A</val>
              </value>
              <value>
                <val>2.928981528245265E-3</val>
              </value>
              <value t="str">
                <val>D3</val>
              </value>
              <value t="str">
                <val>N/A</val>
              </value>
              <value t="str">
                <val>N/A</val>
              </value>
              <value>
                <val>1.4823735466352459E-3</val>
              </value>
              <value t="str">
                <val>E3</val>
              </value>
              <value>
                <val>118.13383105380601</val>
              </value>
              <value>
                <val>9.8800245558385518E-5</val>
              </value>
              <value>
                <val>1.9246482428547909E-3</val>
              </value>
              <value t="str">
                <val>F3</val>
              </value>
              <value t="str">
                <val>N/A</val>
              </value>
              <value t="str">
                <val>N/A</val>
              </value>
              <value>
                <val>2.661483112313174E-3</val>
              </value>
              <value t="str">
                <val>F4</val>
              </value>
              <value t="str">
                <val>N/A</val>
              </value>
              <value t="str">
                <val>N/A</val>
              </value>
              <value>
                <val>1.6337180786882811E-3</val>
              </value>
              <value t="str">
                <val>E4</val>
              </value>
              <value t="str">
                <val>N/A</val>
              </value>
              <value t="str">
                <val>N/A</val>
              </value>
              <value>
                <val>2.2724690505360602E-3</val>
              </value>
              <value t="str">
                <val>D4</val>
              </value>
              <value t="str">
                <val>N/A</val>
              </value>
              <value t="str">
                <val>N/A</val>
              </value>
              <value>
                <val>1.845529360811468E-3</val>
              </value>
              <value t="str">
                <val>C4</val>
              </value>
              <value t="str">
                <val>N/A</val>
              </value>
              <value t="str">
                <val>N/A</val>
              </value>
              <value>
                <val>2.0293955609647389E-3</val>
              </value>
              <value t="str">
                <val>B4</val>
              </value>
              <value t="str">
                <val>N/A</val>
              </value>
              <value t="str">
                <val>N/A</val>
              </value>
              <value>
                <val>2.3210156822840058E-3</val>
              </value>
              <value t="str">
                <val>A4</val>
              </value>
              <value>
                <val>119.639489569972</val>
              </value>
              <value>
                <val>9.560119377788959E-5</val>
              </value>
              <value>
                <val>1.9556935106969761E-3</val>
              </value>
              <value t="str">
                <val>A5</val>
              </value>
              <value t="str">
                <val>N/A</val>
              </value>
              <value t="str">
                <val>N/A</val>
              </value>
              <value>
                <val>1.4004549834445951E-3</val>
              </value>
              <value t="str">
                <val>B5</val>
              </value>
              <value t="str">
                <val>N/A</val>
              </value>
              <value t="str">
                <val>N/A</val>
              </value>
              <value>
                <val>2.097727533125494E-3</val>
              </value>
              <value t="str">
                <val>C5</val>
              </value>
              <value t="str">
                <val>N/A</val>
              </value>
              <value t="str">
                <val>N/A</val>
              </value>
              <value>
                <val>2.0106980499817492E-3</val>
              </value>
              <value t="str">
                <val>D5</val>
              </value>
              <value t="str">
                <val>N/A</val>
              </value>
              <value t="str">
                <val>N/A</val>
              </value>
              <value>
                <val>2.8057627974639589E-3</val>
              </value>
              <value t="str">
                <val>E5</val>
              </value>
              <value>
                <val>113.611290282361</val>
              </value>
              <value>
                <val>7.6230326078761737E-5</val>
              </value>
              <value>
                <val>3.236865368710097E-3</val>
              </value>
              <value t="str">
                <val>F5</val>
              </value>
              <value t="str">
                <val>N/A</val>
              </value>
              <value t="str">
                <val>N/A</val>
              </value>
              <value>
                <val>2.5358424871453011E-3</val>
              </value>
              <value t="str">
                <val>F6</val>
              </value>
              <value t="str">
                <val>N/A</val>
              </value>
              <value t="str">
                <val>N/A</val>
              </value>
              <value>
                <val>2.5377362718491761E-3</val>
              </value>
              <value t="str">
                <val>E6</val>
              </value>
              <value t="str">
                <val>N/A</val>
              </value>
              <value t="str">
                <val>N/A</val>
              </value>
              <value>
                <val>1.1850407548005279E-3</val>
              </value>
              <value t="str">
                <val>D6</val>
              </value>
              <value>
                <val>141.24564423180601</val>
              </value>
              <value>
                <val>6.4988116598755887E-5</val>
              </value>
              <value>
                <val>1.700888204335797E-3</val>
              </value>
              <value t="str">
                <val>C6</val>
              </value>
              <value t="str">
                <val>N/A</val>
              </value>
              <value t="str">
                <val>N/A</val>
              </value>
              <value>
                <val>2.6630069012719992E-3</val>
              </value>
              <value t="str">
                <val>B6</val>
              </value>
              <value t="str">
                <val>N/A</val>
              </value>
              <value t="str">
                <val>N/A</val>
              </value>
              <value>
                <val>1.4824731213972479E-3</val>
              </value>
              <value t="str">
                <val>A6</val>
              </value>
              <value t="str">
                <val>N/A</val>
              </value>
              <value t="str">
                <val>N/A</val>
              </value>
              <value>
                <val>2.458925677959683E-3</val>
              </value>
              <value t="str">
                <val>A7</val>
              </value>
              <value>
                <val>130.19689477766701</val>
              </value>
              <value>
                <val>9.2974412240739071E-5</val>
              </value>
              <value>
                <val>2.280110875947052E-3</val>
              </value>
              <value t="str">
                <val>B7</val>
              </value>
              <value t="str">
                <val>N/A</val>
              </value>
              <value t="str">
                <val>N/A</val>
              </value>
              <value>
                <val>2.5846423533914661E-3</val>
              </value>
              <value t="str">
                <val>C7</val>
              </value>
              <value>
                <val>175.471977515194</val>
              </value>
              <value>
                <val>1.3815961021672291E-4</val>
              </value>
              <value>
                <val>1.9576194482722039E-3</val>
              </value>
              <value t="str">
                <val>D7</val>
              </value>
              <value t="str">
                <val>N/A</val>
              </value>
              <value t="str">
                <val>N/A</val>
              </value>
              <value>
                <val>2.0747292740782059E-3</val>
              </value>
              <value t="str">
                <val>E7</val>
              </value>
              <value t="str">
                <val>N/A</val>
              </value>
              <value t="str">
                <val>N/A</val>
              </value>
              <value>
                <val>3.5171560168340671E-3</val>
              </value>
              <value t="str">
                <val>F7</val>
              </value>
              <value>
                <val>107.58597048541699</val>
              </value>
              <value>
                <val>9.6927792121892915E-5</val>
              </value>
              <value>
                <val>2.0423968944289651E-3</val>
              </value>
              <value t="str">
                <val>F8</val>
              </value>
              <value t="str">
                <val>N/A</val>
              </value>
              <value t="str">
                <val>N/A</val>
              </value>
              <value>
                <val>9.5669951423863408E-4</val>
              </value>
              <value t="str">
                <val>E8</val>
              </value>
              <value t="str">
                <val>N/A</val>
              </value>
              <value t="str">
                <val>N/A</val>
              </value>
              <value>
                <val>2.2886660525027278E-3</val>
              </value>
              <value t="str">
                <val>D8</val>
              </value>
              <value t="str">
                <val>N/A</val>
              </value>
              <value t="str">
                <val>N/A</val>
              </value>
              <value>
                <val>2.4764639923536562E-3</val>
              </value>
              <value t="str">
                <val>C8</val>
              </value>
              <value t="str">
                <val>N/A</val>
              </value>
              <value t="str">
                <val>N/A</val>
              </value>
              <value>
                <val>2.421166878273367E-3</val>
              </value>
              <value t="str">
                <val>B8</val>
              </value>
              <value>
                <val>90.50318440625</val>
              </value>
              <value>
                <val>8.1629103982854825E-5</val>
              </value>
              <value>
                <val>1.785708151386022E-3</val>
              </value>
              <value t="str">
                <val>A8</val>
              </value>
              <value t="str">
                <val>N/A</val>
              </value>
              <value t="str">
                <val>N/A</val>
              </value>
              <value>
                <val>2.544892518374088E-3</val>
              </value>
            </x14:values>
          </x14:oleItem>
        </mc:Choice>
        <mc:Fallback>
          <oleItem name="!Cycle 1-1_9.xlsx!R2C1:R49C4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D5E-7C44-4942-B126-BA8F22BB50FA}">
  <dimension ref="A1:Y76"/>
  <sheetViews>
    <sheetView zoomScale="70" zoomScaleNormal="70" workbookViewId="0">
      <selection activeCell="T39" sqref="T39"/>
    </sheetView>
  </sheetViews>
  <sheetFormatPr defaultRowHeight="14.5" x14ac:dyDescent="0.35"/>
  <cols>
    <col min="2" max="2" width="18.08984375" bestFit="1" customWidth="1"/>
    <col min="3" max="3" width="17.7265625" bestFit="1" customWidth="1"/>
    <col min="4" max="4" width="11.81640625" customWidth="1"/>
    <col min="5" max="6" width="11.81640625" bestFit="1" customWidth="1"/>
    <col min="7" max="7" width="12.81640625" customWidth="1"/>
    <col min="8" max="8" width="8.81640625" customWidth="1"/>
    <col min="9" max="9" width="9" customWidth="1"/>
    <col min="10" max="10" width="14.26953125" customWidth="1"/>
    <col min="11" max="11" width="11.81640625" customWidth="1"/>
    <col min="12" max="12" width="12.81640625" customWidth="1"/>
    <col min="13" max="13" width="11.81640625" bestFit="1" customWidth="1"/>
    <col min="14" max="14" width="7.6328125" bestFit="1" customWidth="1"/>
    <col min="15" max="15" width="12" bestFit="1" customWidth="1"/>
    <col min="16" max="16" width="14.453125" bestFit="1" customWidth="1"/>
  </cols>
  <sheetData>
    <row r="1" spans="1:23" x14ac:dyDescent="0.35">
      <c r="A1" s="34"/>
      <c r="B1" s="10" t="s">
        <v>151</v>
      </c>
      <c r="C1" s="9" t="s">
        <v>152</v>
      </c>
      <c r="D1" s="9" t="s">
        <v>153</v>
      </c>
      <c r="E1" s="9" t="s">
        <v>154</v>
      </c>
      <c r="F1" s="9" t="s">
        <v>155</v>
      </c>
      <c r="G1" s="9" t="s">
        <v>156</v>
      </c>
      <c r="H1" s="9" t="s">
        <v>133</v>
      </c>
      <c r="I1" s="9" t="s">
        <v>132</v>
      </c>
      <c r="J1" s="2"/>
      <c r="K1" s="2"/>
    </row>
    <row r="2" spans="1:23" x14ac:dyDescent="0.35">
      <c r="A2" s="26" t="s">
        <v>98</v>
      </c>
      <c r="B2" s="44">
        <v>5.5375565138525682E-5</v>
      </c>
      <c r="C2" s="41">
        <v>1.0992600126762769E-4</v>
      </c>
      <c r="D2" s="32">
        <v>130.15965693696037</v>
      </c>
      <c r="E2">
        <v>69.98103933102955</v>
      </c>
      <c r="F2" s="41">
        <v>2.8391640763769342E-3</v>
      </c>
      <c r="G2" s="41">
        <v>2.8481345858488456E-3</v>
      </c>
      <c r="H2" s="28">
        <v>26</v>
      </c>
      <c r="I2" s="28">
        <v>47</v>
      </c>
    </row>
    <row r="3" spans="1:23" x14ac:dyDescent="0.35">
      <c r="A3" s="26" t="s">
        <v>97</v>
      </c>
      <c r="B3" s="45">
        <v>6.2838513196086711E-5</v>
      </c>
      <c r="C3" s="42">
        <v>1.0507259459979861E-4</v>
      </c>
      <c r="D3" s="32">
        <v>128.39919155548347</v>
      </c>
      <c r="E3">
        <v>113.72152705027186</v>
      </c>
      <c r="F3" s="42">
        <v>1.5506140114454612E-3</v>
      </c>
      <c r="G3" s="42">
        <v>2.1015402332389037E-3</v>
      </c>
      <c r="H3" s="32">
        <v>37</v>
      </c>
      <c r="I3" s="32">
        <v>47</v>
      </c>
      <c r="W3">
        <f>CORREL(B2:B47,C2:C47)</f>
        <v>0.19514653655062755</v>
      </c>
    </row>
    <row r="4" spans="1:23" x14ac:dyDescent="0.35">
      <c r="A4" s="26" t="s">
        <v>109</v>
      </c>
      <c r="B4" s="45">
        <v>8.5077547805553671E-5</v>
      </c>
      <c r="C4" s="42">
        <v>1.0186200009209408E-4</v>
      </c>
      <c r="D4" s="32">
        <v>126.93414639926287</v>
      </c>
      <c r="E4">
        <v>95.490766464264752</v>
      </c>
      <c r="F4" s="42">
        <v>2.2575425986152285E-3</v>
      </c>
      <c r="G4" s="42">
        <v>2.5969369311511863E-3</v>
      </c>
      <c r="H4" s="32">
        <v>39</v>
      </c>
      <c r="I4" s="32">
        <v>47</v>
      </c>
      <c r="W4">
        <f>W3^2</f>
        <v>3.8082170727705415E-2</v>
      </c>
    </row>
    <row r="5" spans="1:23" x14ac:dyDescent="0.35">
      <c r="A5" s="26" t="s">
        <v>87</v>
      </c>
      <c r="B5" s="45">
        <v>4.2889608115079365E-5</v>
      </c>
      <c r="C5" s="42">
        <v>9.8584500100692659E-5</v>
      </c>
      <c r="D5" s="32">
        <v>98.397829171238655</v>
      </c>
      <c r="E5">
        <v>77.670099114568828</v>
      </c>
      <c r="F5" s="42">
        <v>2.7500421004253046E-3</v>
      </c>
      <c r="G5" s="42">
        <v>2.7712362496492217E-3</v>
      </c>
      <c r="H5" s="32">
        <v>32</v>
      </c>
      <c r="I5" s="32">
        <v>46</v>
      </c>
    </row>
    <row r="6" spans="1:23" x14ac:dyDescent="0.35">
      <c r="A6" s="26" t="s">
        <v>110</v>
      </c>
      <c r="B6" s="45">
        <v>5.0206720212829188E-5</v>
      </c>
      <c r="C6" s="42">
        <v>9.2623434725019055E-5</v>
      </c>
      <c r="D6" s="32">
        <v>139.35228045714999</v>
      </c>
      <c r="E6">
        <v>44.793794009442628</v>
      </c>
      <c r="F6" s="42">
        <v>1.9115186295081729E-3</v>
      </c>
      <c r="G6" s="42">
        <v>2.2394117484254767E-3</v>
      </c>
      <c r="H6" s="32">
        <v>5</v>
      </c>
      <c r="I6" s="32">
        <v>46</v>
      </c>
    </row>
    <row r="7" spans="1:23" x14ac:dyDescent="0.35">
      <c r="A7" s="26" t="s">
        <v>107</v>
      </c>
      <c r="B7" s="45">
        <v>6.8633804993122188E-5</v>
      </c>
      <c r="C7" s="42">
        <v>1.2744993809130434E-4</v>
      </c>
      <c r="D7" s="32">
        <v>154.60285766314499</v>
      </c>
      <c r="E7">
        <v>95.525441658215954</v>
      </c>
      <c r="F7" s="42">
        <v>1.4355488287438646E-3</v>
      </c>
      <c r="G7" s="42">
        <v>1.3958859753399587E-3</v>
      </c>
      <c r="H7" s="32">
        <v>41</v>
      </c>
      <c r="I7" s="32">
        <v>44</v>
      </c>
    </row>
    <row r="8" spans="1:23" x14ac:dyDescent="0.35">
      <c r="A8" s="26" t="s">
        <v>106</v>
      </c>
      <c r="B8" s="45">
        <v>8.5191923041048873E-5</v>
      </c>
      <c r="C8" s="42">
        <v>1.2175793968469509E-4</v>
      </c>
      <c r="D8" s="32">
        <v>93.051295892154343</v>
      </c>
      <c r="E8">
        <v>89.028975569978542</v>
      </c>
      <c r="F8" s="42">
        <v>2.2076209969936079E-3</v>
      </c>
      <c r="G8" s="42">
        <v>1.2549637508860202E-3</v>
      </c>
      <c r="H8" s="32">
        <v>45</v>
      </c>
      <c r="I8" s="32">
        <v>44</v>
      </c>
    </row>
    <row r="9" spans="1:23" x14ac:dyDescent="0.35">
      <c r="A9" s="26" t="s">
        <v>108</v>
      </c>
      <c r="B9" s="45">
        <v>6.5049314430901719E-5</v>
      </c>
      <c r="C9" s="42">
        <v>9.9627758715707326E-5</v>
      </c>
      <c r="D9" s="32">
        <v>118.8362302242156</v>
      </c>
      <c r="E9">
        <v>94.998692668565226</v>
      </c>
      <c r="F9" s="42">
        <v>1.881777556715352E-3</v>
      </c>
      <c r="G9" s="42">
        <v>2.3707814074128471E-3</v>
      </c>
      <c r="H9" s="32">
        <v>46</v>
      </c>
      <c r="I9" s="32">
        <v>43</v>
      </c>
    </row>
    <row r="10" spans="1:23" x14ac:dyDescent="0.35">
      <c r="A10" s="26" t="s">
        <v>91</v>
      </c>
      <c r="B10" s="45">
        <v>2.4880775093219329E-5</v>
      </c>
      <c r="C10" s="42">
        <v>9.3814093288827055E-5</v>
      </c>
      <c r="D10" s="32"/>
      <c r="E10">
        <v>99.102894706340209</v>
      </c>
      <c r="F10" s="42">
        <v>1.2998107683947226E-3</v>
      </c>
      <c r="G10" s="42">
        <v>2.3446093304897481E-3</v>
      </c>
      <c r="H10" s="32">
        <v>1</v>
      </c>
      <c r="I10" s="32">
        <v>41</v>
      </c>
    </row>
    <row r="11" spans="1:23" x14ac:dyDescent="0.35">
      <c r="A11" s="26" t="s">
        <v>100</v>
      </c>
      <c r="B11" s="45">
        <v>7.2106650785889334E-5</v>
      </c>
      <c r="C11" s="42">
        <v>8.8990931836509661E-5</v>
      </c>
      <c r="D11" s="32">
        <v>149.51775814872033</v>
      </c>
      <c r="E11">
        <v>101.63720647934329</v>
      </c>
      <c r="F11" s="42">
        <v>1.5174434984634036E-3</v>
      </c>
      <c r="G11" s="42">
        <v>2.9788980568524761E-3</v>
      </c>
      <c r="H11" s="32">
        <v>43</v>
      </c>
      <c r="I11" s="32">
        <v>39</v>
      </c>
    </row>
    <row r="12" spans="1:23" x14ac:dyDescent="0.35">
      <c r="A12" s="28" t="s">
        <v>114</v>
      </c>
      <c r="B12" s="45">
        <v>3.1915596786867844E-5</v>
      </c>
      <c r="C12" s="42">
        <v>9.4965488024516587E-5</v>
      </c>
      <c r="D12" s="32"/>
      <c r="E12" s="30">
        <v>126.08448861133407</v>
      </c>
      <c r="F12" s="42">
        <v>1.9800100508916237E-3</v>
      </c>
      <c r="G12" s="42">
        <v>1.4581838579732062E-3</v>
      </c>
      <c r="H12" s="32">
        <v>2</v>
      </c>
      <c r="I12" s="32">
        <v>37</v>
      </c>
    </row>
    <row r="13" spans="1:23" x14ac:dyDescent="0.35">
      <c r="A13" s="26" t="s">
        <v>81</v>
      </c>
      <c r="B13" s="45">
        <v>6.0141251343148353E-5</v>
      </c>
      <c r="C13" s="42">
        <v>9.1064189547313359E-5</v>
      </c>
      <c r="D13" s="32">
        <v>148.46890971170319</v>
      </c>
      <c r="E13">
        <v>105.31242759961636</v>
      </c>
      <c r="F13" s="42">
        <v>1.3545002626241399E-3</v>
      </c>
      <c r="G13" s="42">
        <v>1.445968801209599E-3</v>
      </c>
      <c r="H13" s="32">
        <v>19</v>
      </c>
      <c r="I13" s="32">
        <v>37</v>
      </c>
    </row>
    <row r="14" spans="1:23" x14ac:dyDescent="0.35">
      <c r="A14" s="26" t="s">
        <v>69</v>
      </c>
      <c r="B14" s="45">
        <v>7.1394411760025464E-5</v>
      </c>
      <c r="C14" s="42">
        <v>1.4751790744143862E-4</v>
      </c>
      <c r="D14" s="32">
        <v>136.37918117018285</v>
      </c>
      <c r="E14">
        <v>119.51950676694209</v>
      </c>
      <c r="F14" s="42">
        <v>1.5963088032364249E-3</v>
      </c>
      <c r="G14" s="42">
        <v>1.2750893570245617E-3</v>
      </c>
      <c r="H14" s="32">
        <v>24</v>
      </c>
      <c r="I14" s="32">
        <v>36</v>
      </c>
    </row>
    <row r="15" spans="1:23" x14ac:dyDescent="0.35">
      <c r="A15" s="26" t="s">
        <v>72</v>
      </c>
      <c r="B15" s="45">
        <v>8.0980373643159477E-5</v>
      </c>
      <c r="C15" s="42">
        <v>9.3512857872716883E-5</v>
      </c>
      <c r="D15" s="32">
        <v>119.49948338816253</v>
      </c>
      <c r="E15">
        <v>112.80622971186341</v>
      </c>
      <c r="F15" s="42">
        <v>2.2668800958216806E-3</v>
      </c>
      <c r="G15" s="42">
        <v>1.7101481978384809E-3</v>
      </c>
      <c r="H15" s="32">
        <v>27</v>
      </c>
      <c r="I15" s="32">
        <v>36</v>
      </c>
    </row>
    <row r="16" spans="1:23" x14ac:dyDescent="0.35">
      <c r="A16" s="26" t="s">
        <v>80</v>
      </c>
      <c r="B16" s="45">
        <v>5.8378753734785885E-5</v>
      </c>
      <c r="C16" s="42">
        <v>9.3223738577700137E-5</v>
      </c>
      <c r="D16" s="32">
        <v>149.1462667165039</v>
      </c>
      <c r="E16">
        <v>104.25685812960343</v>
      </c>
      <c r="F16" s="42">
        <v>1.8878814788554821E-3</v>
      </c>
      <c r="G16" s="42">
        <v>2.0962052451920054E-3</v>
      </c>
      <c r="H16" s="32">
        <v>7</v>
      </c>
      <c r="I16" s="32">
        <v>36</v>
      </c>
    </row>
    <row r="17" spans="1:23" x14ac:dyDescent="0.35">
      <c r="A17" s="26" t="s">
        <v>78</v>
      </c>
      <c r="B17" s="45">
        <v>9.0420422349287181E-5</v>
      </c>
      <c r="C17" s="42">
        <v>8.9002710016682044E-5</v>
      </c>
      <c r="D17" s="32">
        <v>141.02902488193612</v>
      </c>
      <c r="E17">
        <v>101.14840681368726</v>
      </c>
      <c r="F17" s="42">
        <v>1.9371516892781649E-3</v>
      </c>
      <c r="G17" s="42">
        <v>2.1320912757793469E-3</v>
      </c>
      <c r="H17" s="32">
        <v>40</v>
      </c>
      <c r="I17" s="32">
        <v>35</v>
      </c>
    </row>
    <row r="18" spans="1:23" x14ac:dyDescent="0.35">
      <c r="A18" s="26" t="s">
        <v>95</v>
      </c>
      <c r="B18" s="45">
        <v>5.0720274327417284E-5</v>
      </c>
      <c r="C18" s="42">
        <v>8.2038037340628585E-5</v>
      </c>
      <c r="D18" s="32">
        <v>128.98670759957986</v>
      </c>
      <c r="E18">
        <v>76.129708152638912</v>
      </c>
      <c r="F18" s="42">
        <v>1.9362286547841261E-3</v>
      </c>
      <c r="G18" s="42">
        <v>1.3691857455288663E-3</v>
      </c>
      <c r="H18" s="32">
        <v>24</v>
      </c>
      <c r="I18" s="32">
        <v>35</v>
      </c>
    </row>
    <row r="19" spans="1:23" x14ac:dyDescent="0.35">
      <c r="A19" s="26" t="s">
        <v>94</v>
      </c>
      <c r="B19" s="45">
        <v>8.6099867727766692E-5</v>
      </c>
      <c r="C19" s="42">
        <v>9.9676004587802725E-5</v>
      </c>
      <c r="D19" s="32">
        <v>113.50790145219932</v>
      </c>
      <c r="E19">
        <v>82.901195048941034</v>
      </c>
      <c r="F19" s="42">
        <v>2.0970569790773773E-3</v>
      </c>
      <c r="G19" s="42">
        <v>2.8974111159758152E-3</v>
      </c>
      <c r="H19" s="32">
        <v>17</v>
      </c>
      <c r="I19" s="32">
        <v>33</v>
      </c>
    </row>
    <row r="20" spans="1:23" x14ac:dyDescent="0.35">
      <c r="A20" s="28" t="s">
        <v>116</v>
      </c>
      <c r="B20" s="45">
        <v>5.4694377142393848E-5</v>
      </c>
      <c r="C20" s="42">
        <v>9.0551505527490983E-5</v>
      </c>
      <c r="D20" s="32">
        <v>146.92835108986509</v>
      </c>
      <c r="E20">
        <v>95.36973667686371</v>
      </c>
      <c r="F20" s="42">
        <v>1.9206063637392495E-3</v>
      </c>
      <c r="G20" s="42">
        <v>3.6070809130691064E-3</v>
      </c>
      <c r="H20" s="32">
        <v>7</v>
      </c>
      <c r="I20" s="32">
        <v>32</v>
      </c>
      <c r="W20" t="e">
        <f>CORREL(G2:G51,I2:I52)</f>
        <v>#N/A</v>
      </c>
    </row>
    <row r="21" spans="1:23" x14ac:dyDescent="0.35">
      <c r="A21" s="26" t="s">
        <v>74</v>
      </c>
      <c r="B21" s="45">
        <v>8.4903961781079214E-5</v>
      </c>
      <c r="C21" s="42">
        <v>1.0052551121589475E-4</v>
      </c>
      <c r="D21" s="32">
        <v>137.86639806883608</v>
      </c>
      <c r="E21">
        <v>99.628846495351297</v>
      </c>
      <c r="F21" s="42">
        <v>2.0064287528391909E-3</v>
      </c>
      <c r="G21" s="42">
        <v>1.42223375620538E-3</v>
      </c>
      <c r="H21" s="32">
        <v>40</v>
      </c>
      <c r="I21" s="32">
        <v>31</v>
      </c>
    </row>
    <row r="22" spans="1:23" x14ac:dyDescent="0.35">
      <c r="A22" s="26" t="s">
        <v>129</v>
      </c>
      <c r="B22" s="45">
        <v>6.8404307510862847E-5</v>
      </c>
      <c r="C22" s="42">
        <v>8.8937480858974566E-5</v>
      </c>
      <c r="D22" s="32">
        <v>146.04009971601383</v>
      </c>
      <c r="E22">
        <v>86.566470052083346</v>
      </c>
      <c r="F22" s="42">
        <v>2.3431550843049814E-3</v>
      </c>
      <c r="G22" s="42">
        <v>2.2999389329028618E-3</v>
      </c>
      <c r="H22" s="32">
        <v>10</v>
      </c>
      <c r="I22" s="32">
        <v>31</v>
      </c>
    </row>
    <row r="23" spans="1:23" x14ac:dyDescent="0.35">
      <c r="A23" s="26" t="s">
        <v>101</v>
      </c>
      <c r="B23" s="45">
        <v>5.357145768338876E-5</v>
      </c>
      <c r="C23" s="42">
        <v>8.2600208127342619E-5</v>
      </c>
      <c r="D23" s="32">
        <v>129.66441345360229</v>
      </c>
      <c r="E23">
        <v>100.44472123845159</v>
      </c>
      <c r="F23" s="42">
        <v>2.3616187772213075E-3</v>
      </c>
      <c r="G23" s="42">
        <v>1.165346088608243E-3</v>
      </c>
      <c r="H23" s="32">
        <v>38</v>
      </c>
      <c r="I23" s="32">
        <v>31</v>
      </c>
    </row>
    <row r="24" spans="1:23" x14ac:dyDescent="0.35">
      <c r="A24" s="26" t="s">
        <v>75</v>
      </c>
      <c r="B24" s="45">
        <v>6.6330666114638651E-5</v>
      </c>
      <c r="C24" s="42">
        <v>8.1735689096443877E-5</v>
      </c>
      <c r="D24" s="32">
        <v>154.15101649202535</v>
      </c>
      <c r="E24">
        <v>92.724787728015357</v>
      </c>
      <c r="F24" s="42">
        <v>1.7033797394838705E-3</v>
      </c>
      <c r="G24" s="42">
        <v>1.5149055211972759E-3</v>
      </c>
      <c r="H24" s="32">
        <v>23</v>
      </c>
      <c r="I24" s="32">
        <v>29</v>
      </c>
    </row>
    <row r="25" spans="1:23" x14ac:dyDescent="0.35">
      <c r="A25" s="26" t="s">
        <v>113</v>
      </c>
      <c r="B25" s="45">
        <v>8.0062167496077914E-5</v>
      </c>
      <c r="C25" s="42">
        <v>9.4690344987050012E-5</v>
      </c>
      <c r="D25" s="32">
        <v>178.72067504039833</v>
      </c>
      <c r="E25">
        <v>123.14046026868849</v>
      </c>
      <c r="F25" s="42">
        <v>1.5274015929534444E-3</v>
      </c>
      <c r="G25" s="42">
        <v>1.8040295351232788E-3</v>
      </c>
      <c r="H25" s="32">
        <v>3</v>
      </c>
      <c r="I25" s="32">
        <v>28</v>
      </c>
    </row>
    <row r="26" spans="1:23" x14ac:dyDescent="0.35">
      <c r="A26" s="26" t="s">
        <v>86</v>
      </c>
      <c r="B26" s="36"/>
      <c r="C26" s="42">
        <v>9.9082506742728316E-5</v>
      </c>
      <c r="D26" s="32"/>
      <c r="E26">
        <v>102.73899295675237</v>
      </c>
      <c r="F26" s="32"/>
      <c r="G26" s="32">
        <v>1.4766530005851373E-3</v>
      </c>
      <c r="H26" s="32"/>
      <c r="I26" s="32">
        <v>24</v>
      </c>
    </row>
    <row r="27" spans="1:23" x14ac:dyDescent="0.35">
      <c r="A27" s="26" t="s">
        <v>102</v>
      </c>
      <c r="B27" s="45">
        <v>7.3916653774777399E-5</v>
      </c>
      <c r="C27" s="42">
        <v>6.1526169858759348E-5</v>
      </c>
      <c r="D27" s="32">
        <v>119.81942777486107</v>
      </c>
      <c r="E27">
        <v>57.101246600179401</v>
      </c>
      <c r="F27" s="42">
        <v>2.8272817317159631E-3</v>
      </c>
      <c r="G27" s="42">
        <v>2.4192692691710469E-3</v>
      </c>
      <c r="H27" s="32">
        <v>22</v>
      </c>
      <c r="I27" s="32">
        <v>24</v>
      </c>
    </row>
    <row r="28" spans="1:23" x14ac:dyDescent="0.35">
      <c r="A28" s="26" t="s">
        <v>99</v>
      </c>
      <c r="B28" s="45">
        <v>7.3943031149235772E-5</v>
      </c>
      <c r="C28" s="42">
        <v>1.1088597267505596E-4</v>
      </c>
      <c r="D28" s="32">
        <v>171.46116680029564</v>
      </c>
      <c r="E28">
        <v>110.50039635820082</v>
      </c>
      <c r="F28" s="42">
        <v>1.5978572837286942E-3</v>
      </c>
      <c r="G28" s="42">
        <v>2.567884955847794E-3</v>
      </c>
      <c r="H28" s="32">
        <v>14</v>
      </c>
      <c r="I28" s="32">
        <v>22</v>
      </c>
    </row>
    <row r="29" spans="1:23" x14ac:dyDescent="0.35">
      <c r="A29" s="26" t="s">
        <v>112</v>
      </c>
      <c r="B29" s="45">
        <v>6.4177740548505553E-5</v>
      </c>
      <c r="C29" s="42">
        <v>1.0709674064415587E-4</v>
      </c>
      <c r="D29" s="32">
        <v>149.29221943085423</v>
      </c>
      <c r="E29">
        <v>121.63317593234979</v>
      </c>
      <c r="F29" s="42">
        <v>1.3131458850667067E-3</v>
      </c>
      <c r="G29" s="42">
        <v>2.562033677778402E-3</v>
      </c>
      <c r="H29" s="32">
        <v>4</v>
      </c>
      <c r="I29" s="32">
        <v>22</v>
      </c>
    </row>
    <row r="30" spans="1:23" x14ac:dyDescent="0.35">
      <c r="A30" s="26" t="s">
        <v>85</v>
      </c>
      <c r="B30" s="45">
        <v>6.884661849531895E-5</v>
      </c>
      <c r="C30" s="42">
        <v>1.3000880812228611E-4</v>
      </c>
      <c r="D30" s="32">
        <v>83.974830966509273</v>
      </c>
      <c r="E30">
        <v>83.714247273397191</v>
      </c>
      <c r="F30" s="42">
        <v>2.6707749890061351E-3</v>
      </c>
      <c r="G30" s="42">
        <v>1.8516485229960664E-3</v>
      </c>
      <c r="H30" s="32">
        <v>15</v>
      </c>
      <c r="I30" s="32">
        <v>20</v>
      </c>
    </row>
    <row r="31" spans="1:23" x14ac:dyDescent="0.35">
      <c r="A31" s="26" t="s">
        <v>103</v>
      </c>
      <c r="B31" s="45">
        <v>7.7636977375710435E-5</v>
      </c>
      <c r="C31" s="42">
        <v>1.1465293834502147E-4</v>
      </c>
      <c r="D31" s="32">
        <v>160.37040800923754</v>
      </c>
      <c r="E31" s="30">
        <v>130.64304507929623</v>
      </c>
      <c r="F31" s="42">
        <v>1.2967947420369252E-3</v>
      </c>
      <c r="G31" s="42">
        <v>1.3791522542164105E-3</v>
      </c>
      <c r="H31" s="32">
        <v>29</v>
      </c>
      <c r="I31" s="32">
        <v>15</v>
      </c>
    </row>
    <row r="32" spans="1:23" x14ac:dyDescent="0.35">
      <c r="A32" s="26" t="s">
        <v>92</v>
      </c>
      <c r="B32" s="45">
        <v>6.9426648750330755E-5</v>
      </c>
      <c r="C32" s="42">
        <v>1.0061836305350961E-4</v>
      </c>
      <c r="D32" s="32">
        <v>135.2887500351917</v>
      </c>
      <c r="E32">
        <v>122.13308183971631</v>
      </c>
      <c r="F32" s="42">
        <v>1.2606268801683667E-3</v>
      </c>
      <c r="G32" s="42">
        <v>1.8047658120339302E-3</v>
      </c>
      <c r="H32" s="32">
        <v>10</v>
      </c>
      <c r="I32" s="32">
        <v>14</v>
      </c>
    </row>
    <row r="33" spans="1:25" x14ac:dyDescent="0.35">
      <c r="A33" s="26" t="s">
        <v>93</v>
      </c>
      <c r="B33" s="45">
        <v>1.0865531098844383E-4</v>
      </c>
      <c r="C33" s="42">
        <v>9.4674539859811364E-5</v>
      </c>
      <c r="D33" s="32">
        <v>160.26617039461769</v>
      </c>
      <c r="E33">
        <v>114.85540112487911</v>
      </c>
      <c r="F33" s="42">
        <v>2.1191290635708105E-3</v>
      </c>
      <c r="G33" s="42">
        <v>3.0760515492693897E-3</v>
      </c>
      <c r="H33" s="32">
        <v>21</v>
      </c>
      <c r="I33" s="32">
        <v>14</v>
      </c>
    </row>
    <row r="34" spans="1:25" x14ac:dyDescent="0.35">
      <c r="A34" s="26" t="s">
        <v>105</v>
      </c>
      <c r="B34" s="45">
        <v>6.7481146891701873E-5</v>
      </c>
      <c r="C34" s="42">
        <v>1.0101034346669733E-4</v>
      </c>
      <c r="D34" s="32">
        <v>166.23987122728249</v>
      </c>
      <c r="E34">
        <v>113.32474010542109</v>
      </c>
      <c r="F34" s="42">
        <v>1.6680840706420721E-3</v>
      </c>
      <c r="G34" s="42">
        <v>2.9975900530673383E-3</v>
      </c>
      <c r="H34" s="32">
        <v>6</v>
      </c>
      <c r="I34" s="32">
        <v>13</v>
      </c>
    </row>
    <row r="35" spans="1:25" x14ac:dyDescent="0.35">
      <c r="A35" s="26" t="s">
        <v>96</v>
      </c>
      <c r="B35" s="45">
        <v>6.8505598947089701E-5</v>
      </c>
      <c r="C35" s="42">
        <v>1.1373994272081117E-4</v>
      </c>
      <c r="D35" s="32">
        <v>132.3667823924936</v>
      </c>
      <c r="E35">
        <v>85.259069074127353</v>
      </c>
      <c r="F35" s="42">
        <v>1.5708004363279441E-3</v>
      </c>
      <c r="G35" s="42">
        <v>3.0252358225966946E-3</v>
      </c>
      <c r="H35" s="32">
        <v>13</v>
      </c>
      <c r="I35" s="32">
        <v>12</v>
      </c>
    </row>
    <row r="36" spans="1:25" x14ac:dyDescent="0.35">
      <c r="A36" s="26" t="s">
        <v>73</v>
      </c>
      <c r="B36" s="45">
        <v>5.6313693793558168E-5</v>
      </c>
      <c r="C36" s="42">
        <v>6.5158766809640025E-5</v>
      </c>
      <c r="D36" s="32">
        <v>146.73786532449117</v>
      </c>
      <c r="E36">
        <v>114.89726848226761</v>
      </c>
      <c r="F36" s="42">
        <v>1.2899326187250863E-3</v>
      </c>
      <c r="G36" s="42">
        <v>1.2608195893534699E-3</v>
      </c>
      <c r="H36" s="32">
        <v>22</v>
      </c>
      <c r="I36" s="32">
        <v>11</v>
      </c>
    </row>
    <row r="37" spans="1:25" x14ac:dyDescent="0.35">
      <c r="A37" s="26" t="s">
        <v>71</v>
      </c>
      <c r="B37" s="45">
        <v>7.216103779158635E-5</v>
      </c>
      <c r="C37" s="42">
        <v>1.3565875596716919E-4</v>
      </c>
      <c r="D37" s="32">
        <v>136.10504582729664</v>
      </c>
      <c r="E37">
        <v>120.70794201231668</v>
      </c>
      <c r="F37" s="42">
        <v>1.4692984322441361E-3</v>
      </c>
      <c r="G37" s="42">
        <v>2.0120324771994449E-3</v>
      </c>
      <c r="H37" s="32">
        <v>28</v>
      </c>
      <c r="I37" s="32">
        <v>10</v>
      </c>
    </row>
    <row r="38" spans="1:25" x14ac:dyDescent="0.35">
      <c r="A38" s="26" t="s">
        <v>67</v>
      </c>
      <c r="B38" s="45">
        <v>6.5282114266509696E-5</v>
      </c>
      <c r="C38" s="42">
        <v>1.2040216244886099E-4</v>
      </c>
      <c r="D38" s="32">
        <v>131.77177395544462</v>
      </c>
      <c r="E38">
        <v>91.215983350878432</v>
      </c>
      <c r="F38" s="42">
        <v>1.7972206043590968E-3</v>
      </c>
      <c r="G38" s="42">
        <v>1.4411952723593746E-3</v>
      </c>
      <c r="H38" s="32">
        <v>5</v>
      </c>
      <c r="I38" s="32">
        <v>8</v>
      </c>
    </row>
    <row r="39" spans="1:25" x14ac:dyDescent="0.35">
      <c r="A39" s="26" t="s">
        <v>89</v>
      </c>
      <c r="B39" s="45">
        <v>9.1252918553306876E-5</v>
      </c>
      <c r="C39" s="42">
        <v>8.4623563611406182E-5</v>
      </c>
      <c r="D39" s="32">
        <v>122.4131824055778</v>
      </c>
      <c r="E39">
        <v>93.211497610622857</v>
      </c>
      <c r="F39" s="42">
        <v>2.1802019385947927E-3</v>
      </c>
      <c r="G39" s="42">
        <v>2.9970796019050216E-3</v>
      </c>
      <c r="H39" s="32">
        <v>10</v>
      </c>
      <c r="I39" s="32">
        <v>7</v>
      </c>
    </row>
    <row r="40" spans="1:25" x14ac:dyDescent="0.35">
      <c r="A40" s="26" t="s">
        <v>84</v>
      </c>
      <c r="B40" s="45">
        <v>6.5617233692765489E-5</v>
      </c>
      <c r="C40" s="42">
        <v>1.069025258466631E-4</v>
      </c>
      <c r="D40" s="32">
        <v>124.41197578583323</v>
      </c>
      <c r="E40">
        <v>66.714605582055583</v>
      </c>
      <c r="F40" s="42">
        <v>1.8918646032453088E-3</v>
      </c>
      <c r="G40" s="42">
        <v>1.6845541238287654E-3</v>
      </c>
      <c r="H40" s="32">
        <v>35</v>
      </c>
      <c r="I40" s="32">
        <v>6</v>
      </c>
    </row>
    <row r="41" spans="1:25" x14ac:dyDescent="0.35">
      <c r="A41" s="26" t="s">
        <v>90</v>
      </c>
      <c r="B41" s="45">
        <v>8.4217958882020847E-5</v>
      </c>
      <c r="C41" s="42">
        <v>9.4759381126078402E-5</v>
      </c>
      <c r="D41" s="32">
        <v>118.37652856908487</v>
      </c>
      <c r="E41">
        <v>105.18932070746689</v>
      </c>
      <c r="F41" s="42">
        <v>1.9353919796108101E-3</v>
      </c>
      <c r="G41" s="42">
        <v>2.1963345162406603E-3</v>
      </c>
      <c r="H41" s="32">
        <v>36</v>
      </c>
      <c r="I41" s="32">
        <v>5</v>
      </c>
    </row>
    <row r="42" spans="1:25" x14ac:dyDescent="0.35">
      <c r="A42" s="26" t="s">
        <v>76</v>
      </c>
      <c r="B42" s="45">
        <v>8.1667278037153606E-5</v>
      </c>
      <c r="C42" s="42">
        <v>9.3057857315250529E-5</v>
      </c>
      <c r="D42" s="32">
        <v>142.6707594983796</v>
      </c>
      <c r="E42">
        <v>98.943290750533293</v>
      </c>
      <c r="F42" s="42">
        <v>1.6990051676868756E-3</v>
      </c>
      <c r="G42" s="42">
        <v>1.9678762279598818E-3</v>
      </c>
      <c r="H42" s="32">
        <v>18</v>
      </c>
      <c r="I42" s="32">
        <v>5</v>
      </c>
      <c r="U42" s="31" t="s">
        <v>139</v>
      </c>
      <c r="V42" s="33" t="s">
        <v>142</v>
      </c>
      <c r="W42" s="10" t="s">
        <v>140</v>
      </c>
      <c r="X42" s="10" t="s">
        <v>143</v>
      </c>
      <c r="Y42" s="11" t="s">
        <v>141</v>
      </c>
    </row>
    <row r="43" spans="1:25" x14ac:dyDescent="0.35">
      <c r="A43" s="26" t="s">
        <v>111</v>
      </c>
      <c r="B43" s="36"/>
      <c r="C43" s="42">
        <v>8.9813255677562647E-5</v>
      </c>
      <c r="D43" s="32"/>
      <c r="E43">
        <v>68.6947729316459</v>
      </c>
      <c r="F43" s="32"/>
      <c r="G43" s="32">
        <v>2.4611933823017189E-3</v>
      </c>
      <c r="H43" s="32"/>
      <c r="I43" s="32">
        <v>4</v>
      </c>
      <c r="U43" s="8" t="s">
        <v>70</v>
      </c>
      <c r="V43" s="28">
        <f>'Cycle 4_1.xlsx'!$G$2</f>
        <v>113.06579886123814</v>
      </c>
      <c r="W43" t="e">
        <f>#REF!</f>
        <v>#REF!</v>
      </c>
      <c r="X43" s="28">
        <f>'Cycle 4_1.xlsx'!$G$6</f>
        <v>7</v>
      </c>
      <c r="Y43" s="28" t="e">
        <f>#REF!</f>
        <v>#REF!</v>
      </c>
    </row>
    <row r="44" spans="1:25" x14ac:dyDescent="0.35">
      <c r="A44" s="26" t="s">
        <v>77</v>
      </c>
      <c r="B44" s="45">
        <v>8.5420468774062366E-5</v>
      </c>
      <c r="C44" s="42">
        <v>8.53496705291975E-5</v>
      </c>
      <c r="D44" s="32">
        <v>155.08769954769451</v>
      </c>
      <c r="E44">
        <v>145.94830129940976</v>
      </c>
      <c r="F44" s="42">
        <v>1.6011400467686153E-3</v>
      </c>
      <c r="G44" s="42">
        <v>1.630210082225499E-3</v>
      </c>
      <c r="H44" s="32">
        <v>3</v>
      </c>
      <c r="I44" s="32">
        <v>4</v>
      </c>
      <c r="U44" s="8" t="s">
        <v>71</v>
      </c>
      <c r="V44" s="32">
        <f>'Cycle 4_2.xlsx'!$G$2</f>
        <v>114.16986940657829</v>
      </c>
      <c r="W44" t="e">
        <f>#REF!</f>
        <v>#REF!</v>
      </c>
      <c r="X44" s="32">
        <f>'Cycle 4_2.xlsx'!$G$6</f>
        <v>11</v>
      </c>
      <c r="Y44" s="32" t="e">
        <f>#REF!</f>
        <v>#REF!</v>
      </c>
    </row>
    <row r="45" spans="1:25" x14ac:dyDescent="0.35">
      <c r="A45" s="26" t="s">
        <v>82</v>
      </c>
      <c r="B45" s="36"/>
      <c r="C45" s="42">
        <v>5.297546874170083E-5</v>
      </c>
      <c r="D45" s="32"/>
      <c r="E45">
        <v>76.842951920305495</v>
      </c>
      <c r="F45" s="32"/>
      <c r="G45" s="32">
        <v>1.7667209595514301E-3</v>
      </c>
      <c r="H45" s="32"/>
      <c r="I45" s="32">
        <v>3</v>
      </c>
      <c r="U45" s="8" t="s">
        <v>91</v>
      </c>
      <c r="V45" s="32">
        <f>'Cycle 4_3.xlsx'!$G$2</f>
        <v>97.203755298706355</v>
      </c>
      <c r="W45" t="e">
        <f>#REF!</f>
        <v>#REF!</v>
      </c>
      <c r="X45" s="32">
        <f>'Cycle 4_3.xlsx'!$G$6</f>
        <v>28</v>
      </c>
      <c r="Y45" s="32" t="e">
        <f>#REF!</f>
        <v>#REF!</v>
      </c>
    </row>
    <row r="46" spans="1:25" x14ac:dyDescent="0.35">
      <c r="A46" s="26" t="s">
        <v>70</v>
      </c>
      <c r="B46" s="45">
        <v>6.4948076024997877E-5</v>
      </c>
      <c r="C46" s="42">
        <v>1.1351391299758489E-4</v>
      </c>
      <c r="D46" s="32">
        <v>140.21924128296527</v>
      </c>
      <c r="E46">
        <v>111.7502696772363</v>
      </c>
      <c r="F46" s="42">
        <v>1.1775422215906685E-3</v>
      </c>
      <c r="G46" s="42">
        <v>2.6718612787887844E-3</v>
      </c>
      <c r="H46" s="32">
        <v>8</v>
      </c>
      <c r="I46" s="32">
        <v>2</v>
      </c>
      <c r="U46" s="8" t="s">
        <v>92</v>
      </c>
      <c r="V46" s="32">
        <f>'Cycle 4_4.xlsx'!$G$2</f>
        <v>116.22535313969445</v>
      </c>
      <c r="W46" t="e">
        <f>#REF!</f>
        <v>#REF!</v>
      </c>
      <c r="X46" s="32">
        <f>'Cycle 4_4.xlsx'!$G$6</f>
        <v>2</v>
      </c>
      <c r="Y46" s="32" t="e">
        <f>#REF!</f>
        <v>#REF!</v>
      </c>
    </row>
    <row r="47" spans="1:25" x14ac:dyDescent="0.35">
      <c r="A47" s="26" t="s">
        <v>79</v>
      </c>
      <c r="B47" s="45">
        <v>1.0017054260731388E-4</v>
      </c>
      <c r="C47" s="42">
        <v>1.545857037514138E-4</v>
      </c>
      <c r="D47" s="32">
        <v>149.3009450956111</v>
      </c>
      <c r="E47">
        <v>128.07606251097201</v>
      </c>
      <c r="F47" s="42">
        <v>1.8205984672464593E-3</v>
      </c>
      <c r="G47" s="42">
        <v>1.188011048451437E-3</v>
      </c>
      <c r="H47" s="32">
        <v>5</v>
      </c>
      <c r="I47" s="32">
        <v>1</v>
      </c>
      <c r="U47" s="8" t="s">
        <v>93</v>
      </c>
      <c r="V47" s="32">
        <f>'Cycle 4_5.xlsx'!$G$2</f>
        <v>88.843282107707608</v>
      </c>
      <c r="W47" t="e">
        <f>#REF!</f>
        <v>#REF!</v>
      </c>
      <c r="X47" s="32">
        <f>'Cycle 4_5.xlsx'!$G$6</f>
        <v>19</v>
      </c>
      <c r="Y47" s="32" t="e">
        <f>#REF!</f>
        <v>#REF!</v>
      </c>
    </row>
    <row r="48" spans="1:25" x14ac:dyDescent="0.35">
      <c r="A48" s="26" t="s">
        <v>68</v>
      </c>
      <c r="B48" s="45">
        <v>7.2813824945947798E-5</v>
      </c>
      <c r="C48" s="42">
        <v>1.2442905755906281E-4</v>
      </c>
      <c r="D48" s="32">
        <v>179.6117373417558</v>
      </c>
      <c r="E48">
        <v>140.10119167644399</v>
      </c>
      <c r="F48" s="42">
        <v>1.8080246483415786E-3</v>
      </c>
      <c r="G48" s="42">
        <v>1.4169328787150279E-3</v>
      </c>
      <c r="H48" s="32">
        <v>5</v>
      </c>
      <c r="I48" s="32">
        <v>1</v>
      </c>
      <c r="U48" s="8" t="s">
        <v>94</v>
      </c>
      <c r="V48" s="32">
        <f>'Cycle 4_6.xlsx'!$G$2</f>
        <v>87.799706814307285</v>
      </c>
      <c r="W48" t="e">
        <f>#REF!</f>
        <v>#REF!</v>
      </c>
      <c r="X48" s="32">
        <f>'Cycle 4_6.xlsx'!$G$6</f>
        <v>16</v>
      </c>
      <c r="Y48" s="32" t="e">
        <f>#REF!</f>
        <v>#REF!</v>
      </c>
    </row>
    <row r="49" spans="1:25" x14ac:dyDescent="0.35">
      <c r="A49" s="40" t="s">
        <v>88</v>
      </c>
      <c r="B49" s="45">
        <v>9.7917625859240089E-5</v>
      </c>
      <c r="C49" s="42">
        <v>9.7427529029476734E-5</v>
      </c>
      <c r="D49" s="32">
        <v>114.92542108970521</v>
      </c>
      <c r="E49">
        <v>77.3657629324167</v>
      </c>
      <c r="F49" s="42">
        <v>2.2281077788558648E-3</v>
      </c>
      <c r="G49" s="42">
        <v>2.2326597764456531E-3</v>
      </c>
      <c r="H49" s="32">
        <v>13</v>
      </c>
      <c r="I49" s="32">
        <v>1</v>
      </c>
      <c r="U49" s="8" t="s">
        <v>96</v>
      </c>
      <c r="V49" s="32">
        <f>'Cycle 4_7.xlsx'!$G$2</f>
        <v>84.76999862004628</v>
      </c>
      <c r="W49" t="e">
        <f>#REF!</f>
        <v>#REF!</v>
      </c>
      <c r="X49" s="32">
        <f>'Cycle 4_7.xlsx'!$G$6</f>
        <v>12</v>
      </c>
      <c r="Y49" s="32" t="e">
        <f>#REF!</f>
        <v>#REF!</v>
      </c>
    </row>
    <row r="50" spans="1:25" x14ac:dyDescent="0.35">
      <c r="A50" s="26" t="s">
        <v>83</v>
      </c>
      <c r="B50" s="45">
        <v>6.1176508770990329E-5</v>
      </c>
      <c r="C50" s="42">
        <v>4.0493977629154368E-5</v>
      </c>
      <c r="D50" s="32">
        <v>138.55507795654165</v>
      </c>
      <c r="E50">
        <v>70.327379721861107</v>
      </c>
      <c r="F50" s="42">
        <v>1.633429536318685E-3</v>
      </c>
      <c r="G50" s="42">
        <v>1.282115771060821E-3</v>
      </c>
      <c r="H50" s="32">
        <v>6</v>
      </c>
      <c r="I50" s="32">
        <v>1</v>
      </c>
      <c r="U50" s="8" t="s">
        <v>97</v>
      </c>
      <c r="V50" s="32">
        <f>'Cycle 4_8.xlsx'!$G$2</f>
        <v>108.77179869147481</v>
      </c>
      <c r="W50" t="e">
        <f>#REF!</f>
        <v>#REF!</v>
      </c>
      <c r="X50" s="32">
        <f>'Cycle 4_8.xlsx'!$G$6</f>
        <v>42</v>
      </c>
      <c r="Y50" s="32" t="e">
        <f>#REF!</f>
        <v>#REF!</v>
      </c>
    </row>
    <row r="51" spans="1:25" x14ac:dyDescent="0.35">
      <c r="A51" s="40" t="s">
        <v>104</v>
      </c>
      <c r="B51" s="45">
        <v>3.9298264028476107E-5</v>
      </c>
      <c r="C51" s="32"/>
      <c r="D51" s="32">
        <v>151.8972933518148</v>
      </c>
      <c r="F51" s="42">
        <v>1.3446834461743496E-3</v>
      </c>
      <c r="G51" s="42">
        <v>2.3630432928025374E-3</v>
      </c>
      <c r="H51" s="32">
        <v>3</v>
      </c>
      <c r="I51" s="32">
        <v>0</v>
      </c>
      <c r="U51" s="8" t="s">
        <v>98</v>
      </c>
      <c r="V51" s="32">
        <f>'Cycle 4_9.xlsx'!$G$2</f>
        <v>75.565784006034193</v>
      </c>
      <c r="W51" t="e">
        <f>#REF!</f>
        <v>#REF!</v>
      </c>
      <c r="X51" s="32">
        <f>'Cycle 4_9.xlsx'!$G$6</f>
        <v>13</v>
      </c>
      <c r="Y51" s="32" t="e">
        <f>#REF!</f>
        <v>#REF!</v>
      </c>
    </row>
    <row r="52" spans="1:25" x14ac:dyDescent="0.35">
      <c r="A52" s="27" t="s">
        <v>115</v>
      </c>
      <c r="B52" s="46">
        <v>7.808256339804297E-5</v>
      </c>
      <c r="C52" s="29"/>
      <c r="D52" s="29"/>
      <c r="E52" s="29"/>
      <c r="F52" s="43">
        <v>8.1428208005610979E-4</v>
      </c>
      <c r="G52" s="43">
        <v>8.0328449076793771E-4</v>
      </c>
      <c r="H52" s="29">
        <v>1</v>
      </c>
      <c r="I52" s="29">
        <v>0</v>
      </c>
      <c r="U52" s="8" t="s">
        <v>99</v>
      </c>
      <c r="V52" s="32">
        <f>'Cycle 4_10.xlsx'!$G$2</f>
        <v>104.39555458680556</v>
      </c>
      <c r="W52" t="e">
        <f>#REF!</f>
        <v>#REF!</v>
      </c>
      <c r="X52" s="32">
        <f>'Cycle 4_10.xlsx'!$G$6</f>
        <v>33</v>
      </c>
      <c r="Y52" s="32" t="e">
        <f>#REF!</f>
        <v>#REF!</v>
      </c>
    </row>
    <row r="53" spans="1:25" x14ac:dyDescent="0.35">
      <c r="U53" s="8" t="s">
        <v>112</v>
      </c>
      <c r="V53" s="32">
        <f>'Cycle 4_11.xlsx'!$G$2</f>
        <v>103.86644504081578</v>
      </c>
      <c r="W53" t="e">
        <f>#REF!</f>
        <v>#REF!</v>
      </c>
      <c r="X53" s="32">
        <f>'Cycle 4_11.xlsx'!$G$6</f>
        <v>19</v>
      </c>
      <c r="Y53" s="32" t="e">
        <f>#REF!</f>
        <v>#REF!</v>
      </c>
    </row>
    <row r="54" spans="1:25" x14ac:dyDescent="0.35">
      <c r="B54">
        <f>SUM(B2:B52)/COUNT(B2:B52)</f>
        <v>6.9566628095005047E-5</v>
      </c>
      <c r="C54">
        <f>SUM(C2:C52)/COUNT(C2:C52)</f>
        <v>9.9228546533741447E-5</v>
      </c>
      <c r="D54">
        <f>SUM(D2:D52)/COUNT(D2:D52)</f>
        <v>137.79564109539734</v>
      </c>
      <c r="E54">
        <f>SUM(E3:E53)/COUNT(E3:E53)</f>
        <v>99.789442469287977</v>
      </c>
      <c r="F54">
        <f>SUM(F3:F53)/COUNT(F3:F53)</f>
        <v>1.8031009780106006E-3</v>
      </c>
      <c r="G54">
        <f>SUM(G3:G53)/COUNT(G3:G53)</f>
        <v>2.0157658342918709E-3</v>
      </c>
      <c r="U54" s="8" t="s">
        <v>104</v>
      </c>
      <c r="V54" s="32">
        <f>'Cycle 4_12.xlsx'!$G$2</f>
        <v>81.595795791138897</v>
      </c>
      <c r="X54" s="32">
        <f>'Cycle 4_12.xlsx'!$G$6</f>
        <v>1</v>
      </c>
      <c r="Y54" s="32" t="e">
        <f>#REF!</f>
        <v>#REF!</v>
      </c>
    </row>
    <row r="55" spans="1:25" x14ac:dyDescent="0.35">
      <c r="U55" s="8" t="s">
        <v>105</v>
      </c>
      <c r="V55" s="32">
        <f>'Cycle 4_13.xlsx'!$G$2</f>
        <v>97.354097560794756</v>
      </c>
      <c r="W55" t="e">
        <f>#REF!</f>
        <v>#REF!</v>
      </c>
      <c r="X55" s="32">
        <f>'Cycle 4_13.xlsx'!$G$6</f>
        <v>18</v>
      </c>
      <c r="Y55" s="32" t="e">
        <f>#REF!</f>
        <v>#REF!</v>
      </c>
    </row>
    <row r="56" spans="1:25" x14ac:dyDescent="0.35">
      <c r="U56" s="8" t="s">
        <v>108</v>
      </c>
      <c r="V56" s="32">
        <f>'Cycle 4_14.xlsx'!$G$2</f>
        <v>89.532903246145821</v>
      </c>
      <c r="W56" t="e">
        <f>#REF!</f>
        <v>#REF!</v>
      </c>
      <c r="X56" s="32">
        <f>'Cycle 4_14.xlsx'!$G$6</f>
        <v>32</v>
      </c>
      <c r="Y56" s="32" t="e">
        <f>#REF!</f>
        <v>#REF!</v>
      </c>
    </row>
    <row r="57" spans="1:25" x14ac:dyDescent="0.35">
      <c r="U57" s="8" t="s">
        <v>109</v>
      </c>
      <c r="V57" s="29">
        <f>'Cycle 4_15.xlsx'!$G$2</f>
        <v>102.27229398378094</v>
      </c>
      <c r="W57" s="29" t="e">
        <f>#REF!</f>
        <v>#REF!</v>
      </c>
      <c r="X57" s="29">
        <f>'Cycle 4_15.xlsx'!$G$6</f>
        <v>44</v>
      </c>
      <c r="Y57" s="29" t="e">
        <f>#REF!</f>
        <v>#REF!</v>
      </c>
    </row>
    <row r="59" spans="1:25" x14ac:dyDescent="0.35">
      <c r="V59">
        <f>AVERAGE(V43:V57)</f>
        <v>97.695495810351289</v>
      </c>
      <c r="W59" t="e">
        <f>AVERAGE(W43:W57)</f>
        <v>#REF!</v>
      </c>
      <c r="X59">
        <f>AVERAGE(X43:X57)</f>
        <v>19.8</v>
      </c>
      <c r="Y59" t="e">
        <f>AVERAGE(Y43:Y57)</f>
        <v>#REF!</v>
      </c>
    </row>
    <row r="61" spans="1:25" x14ac:dyDescent="0.35">
      <c r="V61" t="s">
        <v>147</v>
      </c>
      <c r="W61" t="s">
        <v>148</v>
      </c>
    </row>
    <row r="62" spans="1:25" x14ac:dyDescent="0.35">
      <c r="U62" s="34" t="s">
        <v>70</v>
      </c>
      <c r="V62" s="15" t="e">
        <f>Y43/47</f>
        <v>#REF!</v>
      </c>
      <c r="W62" s="35">
        <f>X43/47</f>
        <v>0.14893617021276595</v>
      </c>
    </row>
    <row r="63" spans="1:25" x14ac:dyDescent="0.35">
      <c r="U63" s="34" t="s">
        <v>71</v>
      </c>
      <c r="V63" s="36" t="e">
        <f>Y44/47</f>
        <v>#REF!</v>
      </c>
      <c r="W63" s="37">
        <f>X44/47</f>
        <v>0.23404255319148937</v>
      </c>
    </row>
    <row r="64" spans="1:25" x14ac:dyDescent="0.35">
      <c r="U64" s="34" t="s">
        <v>91</v>
      </c>
      <c r="V64" s="36" t="e">
        <f>Y45/47</f>
        <v>#REF!</v>
      </c>
      <c r="W64" s="37">
        <f>X45/47</f>
        <v>0.5957446808510638</v>
      </c>
    </row>
    <row r="65" spans="21:23" x14ac:dyDescent="0.35">
      <c r="U65" s="34" t="s">
        <v>92</v>
      </c>
      <c r="V65" s="36" t="e">
        <f t="shared" ref="V65:V76" si="0">Y46/47</f>
        <v>#REF!</v>
      </c>
      <c r="W65" s="37">
        <f t="shared" ref="W65:W76" si="1">X46/47</f>
        <v>4.2553191489361701E-2</v>
      </c>
    </row>
    <row r="66" spans="21:23" x14ac:dyDescent="0.35">
      <c r="U66" s="34" t="s">
        <v>93</v>
      </c>
      <c r="V66" s="36" t="e">
        <f t="shared" si="0"/>
        <v>#REF!</v>
      </c>
      <c r="W66" s="37">
        <f t="shared" si="1"/>
        <v>0.40425531914893614</v>
      </c>
    </row>
    <row r="67" spans="21:23" x14ac:dyDescent="0.35">
      <c r="U67" s="34" t="s">
        <v>94</v>
      </c>
      <c r="V67" s="36" t="e">
        <f t="shared" si="0"/>
        <v>#REF!</v>
      </c>
      <c r="W67" s="37">
        <f t="shared" si="1"/>
        <v>0.34042553191489361</v>
      </c>
    </row>
    <row r="68" spans="21:23" x14ac:dyDescent="0.35">
      <c r="U68" s="34" t="s">
        <v>96</v>
      </c>
      <c r="V68" s="36" t="e">
        <f t="shared" si="0"/>
        <v>#REF!</v>
      </c>
      <c r="W68" s="37">
        <f t="shared" si="1"/>
        <v>0.25531914893617019</v>
      </c>
    </row>
    <row r="69" spans="21:23" x14ac:dyDescent="0.35">
      <c r="U69" s="34" t="s">
        <v>97</v>
      </c>
      <c r="V69" s="36" t="e">
        <f t="shared" si="0"/>
        <v>#REF!</v>
      </c>
      <c r="W69" s="37">
        <f t="shared" si="1"/>
        <v>0.8936170212765957</v>
      </c>
    </row>
    <row r="70" spans="21:23" x14ac:dyDescent="0.35">
      <c r="U70" s="34" t="s">
        <v>98</v>
      </c>
      <c r="V70" s="36" t="e">
        <f t="shared" si="0"/>
        <v>#REF!</v>
      </c>
      <c r="W70" s="37">
        <f t="shared" si="1"/>
        <v>0.27659574468085107</v>
      </c>
    </row>
    <row r="71" spans="21:23" x14ac:dyDescent="0.35">
      <c r="U71" s="34" t="s">
        <v>99</v>
      </c>
      <c r="V71" s="36" t="e">
        <f t="shared" si="0"/>
        <v>#REF!</v>
      </c>
      <c r="W71" s="37">
        <f t="shared" si="1"/>
        <v>0.7021276595744681</v>
      </c>
    </row>
    <row r="72" spans="21:23" x14ac:dyDescent="0.35">
      <c r="U72" s="34" t="s">
        <v>112</v>
      </c>
      <c r="V72" s="36" t="e">
        <f t="shared" si="0"/>
        <v>#REF!</v>
      </c>
      <c r="W72" s="37">
        <f t="shared" si="1"/>
        <v>0.40425531914893614</v>
      </c>
    </row>
    <row r="73" spans="21:23" x14ac:dyDescent="0.35">
      <c r="U73" s="34" t="s">
        <v>104</v>
      </c>
      <c r="V73" s="36" t="e">
        <f t="shared" si="0"/>
        <v>#REF!</v>
      </c>
      <c r="W73" s="37">
        <f t="shared" si="1"/>
        <v>2.1276595744680851E-2</v>
      </c>
    </row>
    <row r="74" spans="21:23" x14ac:dyDescent="0.35">
      <c r="U74" s="34" t="s">
        <v>105</v>
      </c>
      <c r="V74" s="36" t="e">
        <f t="shared" si="0"/>
        <v>#REF!</v>
      </c>
      <c r="W74" s="37">
        <f t="shared" si="1"/>
        <v>0.38297872340425532</v>
      </c>
    </row>
    <row r="75" spans="21:23" x14ac:dyDescent="0.35">
      <c r="U75" s="34" t="s">
        <v>108</v>
      </c>
      <c r="V75" s="36" t="e">
        <f t="shared" si="0"/>
        <v>#REF!</v>
      </c>
      <c r="W75" s="37">
        <f t="shared" si="1"/>
        <v>0.68085106382978722</v>
      </c>
    </row>
    <row r="76" spans="21:23" x14ac:dyDescent="0.35">
      <c r="U76" s="34" t="s">
        <v>109</v>
      </c>
      <c r="V76" s="19" t="e">
        <f t="shared" si="0"/>
        <v>#REF!</v>
      </c>
      <c r="W76" s="38">
        <f t="shared" si="1"/>
        <v>0.93617021276595747</v>
      </c>
    </row>
  </sheetData>
  <autoFilter ref="A1:I52" xr:uid="{E4FA7D5E-7C44-4942-B126-BA8F22BB50FA}">
    <sortState xmlns:xlrd2="http://schemas.microsoft.com/office/spreadsheetml/2017/richdata2" ref="A2:I52">
      <sortCondition descending="1" ref="I1:I52"/>
    </sortState>
  </autoFilter>
  <phoneticPr fontId="5" type="noConversion"/>
  <conditionalFormatting sqref="B2:B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5 C7:C8 C10:C11 C13:C14 C16:C17 C19:C20 C22:C23 C25:C26 C28:C29 C31:C32 C34:C35 C37:C38 C40:C41 C43:C44 C46:C47 C49:C5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11 D13:D48 D50:D51 E5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48 E50:E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E5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9332-F2DE-4EB0-83CA-67D2D24FD6A5}">
  <dimension ref="A1:AD102"/>
  <sheetViews>
    <sheetView tabSelected="1" topLeftCell="A19" zoomScaleNormal="100" workbookViewId="0">
      <selection activeCell="I51" sqref="I51"/>
    </sheetView>
  </sheetViews>
  <sheetFormatPr defaultRowHeight="14.5" x14ac:dyDescent="0.35"/>
  <cols>
    <col min="3" max="3" width="11.81640625" bestFit="1" customWidth="1"/>
    <col min="6" max="6" width="11.54296875" bestFit="1" customWidth="1"/>
    <col min="7" max="7" width="11.81640625" bestFit="1" customWidth="1"/>
    <col min="8" max="8" width="9.90625" bestFit="1" customWidth="1"/>
    <col min="9" max="9" width="11.81640625" bestFit="1" customWidth="1"/>
    <col min="10" max="10" width="9.90625" bestFit="1" customWidth="1"/>
    <col min="11" max="11" width="11.81640625" customWidth="1"/>
    <col min="12" max="13" width="11.81640625" bestFit="1" customWidth="1"/>
    <col min="14" max="14" width="17.1796875" bestFit="1" customWidth="1"/>
    <col min="15" max="15" width="12" bestFit="1" customWidth="1"/>
    <col min="16" max="16" width="14.453125" bestFit="1" customWidth="1"/>
  </cols>
  <sheetData>
    <row r="1" spans="1:28" x14ac:dyDescent="0.35">
      <c r="A1" s="26" t="str">
        <f>'Master Sheet (2)'!A2</f>
        <v>NAM 0</v>
      </c>
      <c r="B1" s="15" t="str">
        <f>'Master Sheet (2)'!B2</f>
        <v>Chile</v>
      </c>
      <c r="C1" s="16">
        <f>'Master Sheet (2)'!C2</f>
        <v>131.77177395544462</v>
      </c>
      <c r="D1" s="35">
        <f>'Master Sheet (2)'!E2</f>
        <v>5</v>
      </c>
      <c r="G1" s="7" t="s">
        <v>133</v>
      </c>
      <c r="H1" s="7" t="s">
        <v>149</v>
      </c>
      <c r="I1" s="7" t="s">
        <v>132</v>
      </c>
      <c r="J1" s="7" t="s">
        <v>149</v>
      </c>
      <c r="K1" s="7" t="s">
        <v>150</v>
      </c>
      <c r="L1" s="7" t="s">
        <v>133</v>
      </c>
      <c r="M1" s="7" t="s">
        <v>132</v>
      </c>
      <c r="N1" s="7" t="s">
        <v>144</v>
      </c>
      <c r="O1" s="7" t="s">
        <v>145</v>
      </c>
      <c r="P1" s="7" t="s">
        <v>146</v>
      </c>
    </row>
    <row r="2" spans="1:28" x14ac:dyDescent="0.35">
      <c r="A2" s="27"/>
      <c r="B2" s="19" t="str">
        <f>'Master Sheet (2)'!B3</f>
        <v>SK16</v>
      </c>
      <c r="C2" s="20">
        <f>'Master Sheet (2)'!C3</f>
        <v>91.215983350878432</v>
      </c>
      <c r="D2" s="38">
        <f>'Master Sheet (2)'!E3</f>
        <v>8</v>
      </c>
      <c r="F2" s="26" t="s">
        <v>67</v>
      </c>
      <c r="G2">
        <v>131.77177395544462</v>
      </c>
      <c r="H2">
        <v>19</v>
      </c>
      <c r="I2">
        <v>91.215983350878432</v>
      </c>
      <c r="J2">
        <v>17</v>
      </c>
      <c r="K2">
        <f t="shared" ref="K2:K13" si="0">G2/I2</f>
        <v>1.4446127653808341</v>
      </c>
      <c r="L2">
        <v>5</v>
      </c>
      <c r="M2">
        <v>8</v>
      </c>
      <c r="N2">
        <f t="shared" ref="N2:N13" si="1">L2-M2</f>
        <v>-3</v>
      </c>
      <c r="O2">
        <f t="shared" ref="O2:O33" si="2">M2/47*100</f>
        <v>17.021276595744681</v>
      </c>
      <c r="P2" s="35">
        <f t="shared" ref="P2:P13" si="3">L2/47*100</f>
        <v>10.638297872340425</v>
      </c>
    </row>
    <row r="3" spans="1:28" x14ac:dyDescent="0.35">
      <c r="A3" s="26" t="str">
        <f>'Master Sheet (2)'!A4</f>
        <v>NAM 1</v>
      </c>
      <c r="B3" s="15" t="str">
        <f>'Master Sheet (2)'!B4</f>
        <v>Chile</v>
      </c>
      <c r="C3" s="16">
        <f>'Master Sheet (2)'!C4</f>
        <v>183.6117373417558</v>
      </c>
      <c r="D3" s="35">
        <f>'Master Sheet (2)'!E4</f>
        <v>5</v>
      </c>
      <c r="F3" s="26" t="s">
        <v>68</v>
      </c>
      <c r="G3">
        <v>179.6117373417558</v>
      </c>
      <c r="H3">
        <v>48</v>
      </c>
      <c r="I3">
        <v>140.10119167644399</v>
      </c>
      <c r="J3">
        <v>48</v>
      </c>
      <c r="K3">
        <f t="shared" si="0"/>
        <v>1.2820143440075744</v>
      </c>
      <c r="L3">
        <v>5</v>
      </c>
      <c r="M3">
        <v>1</v>
      </c>
      <c r="N3">
        <f t="shared" si="1"/>
        <v>4</v>
      </c>
      <c r="O3">
        <f t="shared" si="2"/>
        <v>2.1276595744680851</v>
      </c>
      <c r="P3" s="37">
        <f t="shared" si="3"/>
        <v>10.638297872340425</v>
      </c>
      <c r="AB3">
        <f>CORREL(G2:G47,I2:I47)</f>
        <v>0.51847048823013964</v>
      </c>
    </row>
    <row r="4" spans="1:28" x14ac:dyDescent="0.35">
      <c r="A4" s="27"/>
      <c r="B4" s="19" t="str">
        <f>'Master Sheet (2)'!B5</f>
        <v>SK16</v>
      </c>
      <c r="C4" s="20">
        <f>'Master Sheet (2)'!C5</f>
        <v>140.10119167644399</v>
      </c>
      <c r="D4" s="38">
        <f>'Master Sheet (2)'!E5</f>
        <v>1</v>
      </c>
      <c r="F4" s="26" t="s">
        <v>72</v>
      </c>
      <c r="G4">
        <v>119.49948338816253</v>
      </c>
      <c r="H4">
        <v>10</v>
      </c>
      <c r="I4">
        <v>112.80622971186341</v>
      </c>
      <c r="J4">
        <v>35</v>
      </c>
      <c r="K4">
        <f t="shared" si="0"/>
        <v>1.0593340783872969</v>
      </c>
      <c r="L4">
        <v>27</v>
      </c>
      <c r="M4">
        <v>36</v>
      </c>
      <c r="N4">
        <f t="shared" si="1"/>
        <v>-9</v>
      </c>
      <c r="O4">
        <f t="shared" si="2"/>
        <v>76.59574468085107</v>
      </c>
      <c r="P4" s="37">
        <f t="shared" si="3"/>
        <v>57.446808510638306</v>
      </c>
      <c r="AB4">
        <f>AB3^2</f>
        <v>0.26881164716559935</v>
      </c>
    </row>
    <row r="5" spans="1:28" x14ac:dyDescent="0.35">
      <c r="A5" s="26" t="str">
        <f>'Master Sheet (2)'!A6</f>
        <v>NAM 4</v>
      </c>
      <c r="B5" s="15" t="str">
        <f>'Master Sheet (2)'!B6</f>
        <v>Chile</v>
      </c>
      <c r="C5" s="16">
        <f>'Master Sheet (2)'!C6</f>
        <v>140.37918117018287</v>
      </c>
      <c r="D5" s="35">
        <f>'Master Sheet (2)'!E6</f>
        <v>24</v>
      </c>
      <c r="F5" s="26" t="s">
        <v>73</v>
      </c>
      <c r="G5">
        <v>146.73786532449117</v>
      </c>
      <c r="H5">
        <v>32</v>
      </c>
      <c r="I5">
        <v>114.89726848226761</v>
      </c>
      <c r="J5">
        <v>39</v>
      </c>
      <c r="K5">
        <f t="shared" si="0"/>
        <v>1.2771223133745568</v>
      </c>
      <c r="L5">
        <v>22</v>
      </c>
      <c r="M5">
        <v>11</v>
      </c>
      <c r="N5">
        <f t="shared" si="1"/>
        <v>11</v>
      </c>
      <c r="O5">
        <f t="shared" si="2"/>
        <v>23.404255319148938</v>
      </c>
      <c r="P5" s="37">
        <f t="shared" si="3"/>
        <v>46.808510638297875</v>
      </c>
    </row>
    <row r="6" spans="1:28" x14ac:dyDescent="0.35">
      <c r="A6" s="27"/>
      <c r="B6" s="19" t="str">
        <f>'Master Sheet (2)'!B7</f>
        <v>SK16</v>
      </c>
      <c r="C6" s="20">
        <f>'Master Sheet (2)'!C7</f>
        <v>119.51950676694209</v>
      </c>
      <c r="D6" s="38">
        <f>'Master Sheet (2)'!E7</f>
        <v>36</v>
      </c>
      <c r="F6" s="26" t="s">
        <v>74</v>
      </c>
      <c r="G6">
        <v>137.86639806883608</v>
      </c>
      <c r="H6">
        <v>25</v>
      </c>
      <c r="I6">
        <v>99.628846495351297</v>
      </c>
      <c r="J6">
        <v>26</v>
      </c>
      <c r="K6">
        <f t="shared" si="0"/>
        <v>1.3838000028964397</v>
      </c>
      <c r="L6">
        <v>40</v>
      </c>
      <c r="M6">
        <v>31</v>
      </c>
      <c r="N6">
        <f t="shared" si="1"/>
        <v>9</v>
      </c>
      <c r="O6">
        <f t="shared" si="2"/>
        <v>65.957446808510639</v>
      </c>
      <c r="P6" s="37">
        <f t="shared" si="3"/>
        <v>85.106382978723403</v>
      </c>
    </row>
    <row r="7" spans="1:28" x14ac:dyDescent="0.35">
      <c r="A7" s="26" t="str">
        <f>'Master Sheet (2)'!A8</f>
        <v>NAM 5</v>
      </c>
      <c r="B7" s="15" t="str">
        <f>'Master Sheet (2)'!B8</f>
        <v>Chile</v>
      </c>
      <c r="C7" s="16">
        <f>'Master Sheet (2)'!C8</f>
        <v>144.2192412829653</v>
      </c>
      <c r="D7" s="35">
        <f>'Master Sheet (2)'!E8</f>
        <v>8</v>
      </c>
      <c r="F7" s="26" t="s">
        <v>75</v>
      </c>
      <c r="G7">
        <v>154.15101649202535</v>
      </c>
      <c r="H7">
        <v>40</v>
      </c>
      <c r="I7">
        <v>92.724787728015357</v>
      </c>
      <c r="J7">
        <v>18</v>
      </c>
      <c r="K7">
        <f t="shared" si="0"/>
        <v>1.6624574751703747</v>
      </c>
      <c r="L7">
        <v>23</v>
      </c>
      <c r="M7">
        <v>29</v>
      </c>
      <c r="N7">
        <f t="shared" si="1"/>
        <v>-6</v>
      </c>
      <c r="O7">
        <f t="shared" si="2"/>
        <v>61.702127659574465</v>
      </c>
      <c r="P7" s="37">
        <f t="shared" si="3"/>
        <v>48.936170212765958</v>
      </c>
    </row>
    <row r="8" spans="1:28" x14ac:dyDescent="0.35">
      <c r="A8" s="27"/>
      <c r="B8" s="19" t="str">
        <f>'Master Sheet (2)'!B9</f>
        <v>SK16</v>
      </c>
      <c r="C8" s="20">
        <f>'Master Sheet (2)'!C9</f>
        <v>111.7502696772363</v>
      </c>
      <c r="D8" s="38">
        <f>'Master Sheet (2)'!E9</f>
        <v>2</v>
      </c>
      <c r="F8" s="26" t="s">
        <v>76</v>
      </c>
      <c r="G8">
        <v>142.6707594983796</v>
      </c>
      <c r="H8">
        <v>30</v>
      </c>
      <c r="I8">
        <v>98.943290750533293</v>
      </c>
      <c r="J8">
        <v>24</v>
      </c>
      <c r="K8">
        <f t="shared" si="0"/>
        <v>1.4419447586203373</v>
      </c>
      <c r="L8">
        <v>18</v>
      </c>
      <c r="M8">
        <v>5</v>
      </c>
      <c r="N8">
        <f t="shared" si="1"/>
        <v>13</v>
      </c>
      <c r="O8">
        <f t="shared" si="2"/>
        <v>10.638297872340425</v>
      </c>
      <c r="P8" s="37">
        <f t="shared" si="3"/>
        <v>38.297872340425535</v>
      </c>
    </row>
    <row r="9" spans="1:28" x14ac:dyDescent="0.35">
      <c r="A9" s="26" t="str">
        <f>'Master Sheet (2)'!A10</f>
        <v>NAM 8</v>
      </c>
      <c r="B9" s="15" t="str">
        <f>'Master Sheet (2)'!B10</f>
        <v>Chile</v>
      </c>
      <c r="C9" s="16">
        <f>'Master Sheet (2)'!C10</f>
        <v>140.10504582729661</v>
      </c>
      <c r="D9" s="35">
        <f>'Master Sheet (2)'!E10</f>
        <v>28</v>
      </c>
      <c r="F9" s="26" t="s">
        <v>77</v>
      </c>
      <c r="G9">
        <v>155.08769954769451</v>
      </c>
      <c r="H9">
        <v>42</v>
      </c>
      <c r="I9">
        <v>145.94830129940976</v>
      </c>
      <c r="J9">
        <v>49</v>
      </c>
      <c r="K9">
        <f t="shared" si="0"/>
        <v>1.0626207922046005</v>
      </c>
      <c r="L9">
        <v>3</v>
      </c>
      <c r="M9">
        <v>4</v>
      </c>
      <c r="N9">
        <f t="shared" si="1"/>
        <v>-1</v>
      </c>
      <c r="O9">
        <f t="shared" si="2"/>
        <v>8.5106382978723403</v>
      </c>
      <c r="P9" s="37">
        <f t="shared" si="3"/>
        <v>6.3829787234042552</v>
      </c>
    </row>
    <row r="10" spans="1:28" x14ac:dyDescent="0.35">
      <c r="A10" s="27"/>
      <c r="B10" s="19" t="str">
        <f>'Master Sheet (2)'!B11</f>
        <v>SK16</v>
      </c>
      <c r="C10" s="20">
        <f>'Master Sheet (2)'!C11</f>
        <v>120.70794201231668</v>
      </c>
      <c r="D10" s="38">
        <f>'Master Sheet (2)'!E11</f>
        <v>10</v>
      </c>
      <c r="F10" s="26" t="s">
        <v>78</v>
      </c>
      <c r="G10">
        <v>141.02902488193612</v>
      </c>
      <c r="H10">
        <v>29</v>
      </c>
      <c r="I10">
        <v>101.14840681368726</v>
      </c>
      <c r="J10">
        <v>28</v>
      </c>
      <c r="K10">
        <f t="shared" si="0"/>
        <v>1.3942782622538774</v>
      </c>
      <c r="L10">
        <v>40</v>
      </c>
      <c r="M10">
        <v>35</v>
      </c>
      <c r="N10">
        <f t="shared" si="1"/>
        <v>5</v>
      </c>
      <c r="O10">
        <f t="shared" si="2"/>
        <v>74.468085106382972</v>
      </c>
      <c r="P10" s="37">
        <f t="shared" si="3"/>
        <v>85.106382978723403</v>
      </c>
    </row>
    <row r="11" spans="1:28" x14ac:dyDescent="0.35">
      <c r="A11" s="26" t="str">
        <f>'Master Sheet (2)'!A12</f>
        <v>NAM 10</v>
      </c>
      <c r="B11" s="15" t="str">
        <f>'Master Sheet (2)'!B12</f>
        <v>Chile</v>
      </c>
      <c r="C11" s="16">
        <f>'Master Sheet (2)'!C12</f>
        <v>123.49948338816256</v>
      </c>
      <c r="D11" s="35">
        <f>'Master Sheet (2)'!E12</f>
        <v>27</v>
      </c>
      <c r="F11" s="26" t="s">
        <v>79</v>
      </c>
      <c r="G11">
        <v>149.3009450956111</v>
      </c>
      <c r="H11">
        <v>37</v>
      </c>
      <c r="I11">
        <v>128.07606251097201</v>
      </c>
      <c r="J11">
        <v>46</v>
      </c>
      <c r="K11">
        <f t="shared" si="0"/>
        <v>1.1657209174651257</v>
      </c>
      <c r="L11">
        <v>5</v>
      </c>
      <c r="M11">
        <v>1</v>
      </c>
      <c r="N11">
        <f t="shared" si="1"/>
        <v>4</v>
      </c>
      <c r="O11">
        <f t="shared" si="2"/>
        <v>2.1276595744680851</v>
      </c>
      <c r="P11" s="37">
        <f t="shared" si="3"/>
        <v>10.638297872340425</v>
      </c>
    </row>
    <row r="12" spans="1:28" x14ac:dyDescent="0.35">
      <c r="A12" s="27"/>
      <c r="B12" s="19" t="str">
        <f>'Master Sheet (2)'!B13</f>
        <v>SK16</v>
      </c>
      <c r="C12" s="20">
        <f>'Master Sheet (2)'!C13</f>
        <v>112.80622971186341</v>
      </c>
      <c r="D12" s="38">
        <f>'Master Sheet (2)'!E13</f>
        <v>36</v>
      </c>
      <c r="F12" s="26" t="s">
        <v>80</v>
      </c>
      <c r="G12" s="16">
        <v>149.1462667165039</v>
      </c>
      <c r="H12">
        <v>35</v>
      </c>
      <c r="I12">
        <v>104.25685812960343</v>
      </c>
      <c r="J12">
        <v>30</v>
      </c>
      <c r="K12">
        <f t="shared" si="0"/>
        <v>1.4305655224244116</v>
      </c>
      <c r="L12">
        <v>7</v>
      </c>
      <c r="M12">
        <v>36</v>
      </c>
      <c r="N12">
        <f t="shared" si="1"/>
        <v>-29</v>
      </c>
      <c r="O12">
        <f t="shared" si="2"/>
        <v>76.59574468085107</v>
      </c>
      <c r="P12" s="37">
        <f t="shared" si="3"/>
        <v>14.893617021276595</v>
      </c>
    </row>
    <row r="13" spans="1:28" x14ac:dyDescent="0.35">
      <c r="A13" s="26" t="str">
        <f>'Master Sheet (2)'!A14</f>
        <v>NAM 12</v>
      </c>
      <c r="B13" s="15" t="str">
        <f>'Master Sheet (2)'!B14</f>
        <v>Chile</v>
      </c>
      <c r="C13" s="16">
        <f>'Master Sheet (2)'!C14</f>
        <v>150.73786532449117</v>
      </c>
      <c r="D13" s="35">
        <f>'Master Sheet (2)'!E14</f>
        <v>22</v>
      </c>
      <c r="F13" s="26" t="s">
        <v>81</v>
      </c>
      <c r="G13">
        <v>148.46890971170319</v>
      </c>
      <c r="H13">
        <v>34</v>
      </c>
      <c r="I13">
        <v>105.31242759961636</v>
      </c>
      <c r="J13">
        <v>32</v>
      </c>
      <c r="K13">
        <f t="shared" si="0"/>
        <v>1.4097947706244316</v>
      </c>
      <c r="L13">
        <v>19</v>
      </c>
      <c r="M13">
        <v>37</v>
      </c>
      <c r="N13">
        <f t="shared" si="1"/>
        <v>-18</v>
      </c>
      <c r="O13">
        <f t="shared" si="2"/>
        <v>78.723404255319153</v>
      </c>
      <c r="P13" s="37">
        <f t="shared" si="3"/>
        <v>40.425531914893611</v>
      </c>
    </row>
    <row r="14" spans="1:28" x14ac:dyDescent="0.35">
      <c r="A14" s="27"/>
      <c r="B14" s="19" t="str">
        <f>'Master Sheet (2)'!B15</f>
        <v>SK16</v>
      </c>
      <c r="C14" s="20">
        <f>'Master Sheet (2)'!C15</f>
        <v>114.89726848226761</v>
      </c>
      <c r="D14" s="38">
        <f>'Master Sheet (2)'!E15</f>
        <v>11</v>
      </c>
      <c r="F14" s="26" t="s">
        <v>82</v>
      </c>
      <c r="H14">
        <v>49</v>
      </c>
      <c r="I14">
        <v>76.842951920305495</v>
      </c>
      <c r="J14">
        <v>8</v>
      </c>
      <c r="M14">
        <v>3</v>
      </c>
      <c r="O14">
        <f t="shared" si="2"/>
        <v>6.3829787234042552</v>
      </c>
      <c r="P14" s="37"/>
    </row>
    <row r="15" spans="1:28" x14ac:dyDescent="0.35">
      <c r="A15" s="26" t="str">
        <f>'Master Sheet (2)'!A16</f>
        <v>NAM 13</v>
      </c>
      <c r="B15" s="15" t="str">
        <f>'Master Sheet (2)'!B16</f>
        <v>Chile</v>
      </c>
      <c r="C15" s="16">
        <f>'Master Sheet (2)'!C16</f>
        <v>141.86639806883608</v>
      </c>
      <c r="D15" s="35">
        <f>'Master Sheet (2)'!E16</f>
        <v>40</v>
      </c>
      <c r="F15" s="26" t="s">
        <v>83</v>
      </c>
      <c r="G15">
        <v>138.55507795654165</v>
      </c>
      <c r="H15">
        <v>26</v>
      </c>
      <c r="I15">
        <v>70.327379721861107</v>
      </c>
      <c r="J15">
        <v>6</v>
      </c>
      <c r="K15">
        <f>G15/I15</f>
        <v>1.9701441814626874</v>
      </c>
      <c r="L15">
        <v>6</v>
      </c>
      <c r="M15">
        <v>1</v>
      </c>
      <c r="N15">
        <f>L15-M15</f>
        <v>5</v>
      </c>
      <c r="O15">
        <f t="shared" si="2"/>
        <v>2.1276595744680851</v>
      </c>
      <c r="P15" s="37">
        <f>L15/47*100</f>
        <v>12.76595744680851</v>
      </c>
    </row>
    <row r="16" spans="1:28" x14ac:dyDescent="0.35">
      <c r="A16" s="27"/>
      <c r="B16" s="19" t="str">
        <f>'Master Sheet (2)'!B17</f>
        <v>SK16</v>
      </c>
      <c r="C16" s="20">
        <f>'Master Sheet (2)'!C17</f>
        <v>99.628846495351297</v>
      </c>
      <c r="D16" s="38">
        <f>'Master Sheet (2)'!E17</f>
        <v>31</v>
      </c>
      <c r="F16" s="26" t="s">
        <v>84</v>
      </c>
      <c r="G16">
        <v>124.41197578583323</v>
      </c>
      <c r="H16">
        <v>13</v>
      </c>
      <c r="I16">
        <v>66.714605582055583</v>
      </c>
      <c r="J16">
        <v>3</v>
      </c>
      <c r="K16">
        <f>G16/I16</f>
        <v>1.8648386616452797</v>
      </c>
      <c r="L16">
        <v>35</v>
      </c>
      <c r="M16">
        <v>6</v>
      </c>
      <c r="N16">
        <f>L16-M16</f>
        <v>29</v>
      </c>
      <c r="O16">
        <f t="shared" si="2"/>
        <v>12.76595744680851</v>
      </c>
      <c r="P16" s="37">
        <f>L16/47*100</f>
        <v>74.468085106382972</v>
      </c>
    </row>
    <row r="17" spans="1:28" x14ac:dyDescent="0.35">
      <c r="A17" s="26" t="str">
        <f>'Master Sheet (2)'!A18</f>
        <v>NAM 14</v>
      </c>
      <c r="B17" s="15" t="str">
        <f>'Master Sheet (2)'!B18</f>
        <v>Chile</v>
      </c>
      <c r="C17" s="16">
        <f>'Master Sheet (2)'!C18</f>
        <v>158.15101649202535</v>
      </c>
      <c r="D17" s="35">
        <f>'Master Sheet (2)'!E18</f>
        <v>23</v>
      </c>
      <c r="F17" s="26" t="s">
        <v>85</v>
      </c>
      <c r="G17">
        <v>83.974830966509273</v>
      </c>
      <c r="H17">
        <v>2</v>
      </c>
      <c r="I17">
        <v>83.714247273397191</v>
      </c>
      <c r="J17">
        <v>12</v>
      </c>
      <c r="K17">
        <f>G17/I17</f>
        <v>1.0031127759204601</v>
      </c>
      <c r="L17">
        <v>15</v>
      </c>
      <c r="M17">
        <v>20</v>
      </c>
      <c r="N17">
        <f>L17-M17</f>
        <v>-5</v>
      </c>
      <c r="O17">
        <f t="shared" si="2"/>
        <v>42.553191489361701</v>
      </c>
      <c r="P17" s="37">
        <f>L17/47*100</f>
        <v>31.914893617021278</v>
      </c>
    </row>
    <row r="18" spans="1:28" x14ac:dyDescent="0.35">
      <c r="A18" s="27"/>
      <c r="B18" s="19" t="str">
        <f>'Master Sheet (2)'!B19</f>
        <v>SK16</v>
      </c>
      <c r="C18" s="20">
        <f>'Master Sheet (2)'!C19</f>
        <v>92.724787728015357</v>
      </c>
      <c r="D18" s="38">
        <f>'Master Sheet (2)'!E19</f>
        <v>29</v>
      </c>
      <c r="F18" s="26" t="s">
        <v>86</v>
      </c>
      <c r="H18">
        <v>50</v>
      </c>
      <c r="I18">
        <v>102.73899295675237</v>
      </c>
      <c r="J18">
        <v>29</v>
      </c>
      <c r="M18">
        <v>24</v>
      </c>
      <c r="O18">
        <f t="shared" si="2"/>
        <v>51.063829787234042</v>
      </c>
      <c r="P18" s="37"/>
    </row>
    <row r="19" spans="1:28" x14ac:dyDescent="0.35">
      <c r="A19" s="26" t="str">
        <f>'Master Sheet (2)'!A20</f>
        <v>NAM 15</v>
      </c>
      <c r="B19" s="15" t="str">
        <f>'Master Sheet (2)'!B20</f>
        <v>Chile</v>
      </c>
      <c r="C19" s="16">
        <f>'Master Sheet (2)'!C20</f>
        <v>146.6707594983796</v>
      </c>
      <c r="D19" s="35">
        <f>'Master Sheet (2)'!E20</f>
        <v>18</v>
      </c>
      <c r="F19" s="26" t="s">
        <v>87</v>
      </c>
      <c r="G19">
        <v>98.397829171238655</v>
      </c>
      <c r="H19">
        <v>4</v>
      </c>
      <c r="I19">
        <v>77.670099114568828</v>
      </c>
      <c r="J19">
        <v>10</v>
      </c>
      <c r="K19">
        <f t="shared" ref="K19:K37" si="4">G19/I19</f>
        <v>1.2668688503422014</v>
      </c>
      <c r="L19">
        <v>32</v>
      </c>
      <c r="M19">
        <v>46</v>
      </c>
      <c r="N19">
        <f t="shared" ref="N19:N45" si="5">L19-M19</f>
        <v>-14</v>
      </c>
      <c r="O19">
        <f t="shared" si="2"/>
        <v>97.872340425531917</v>
      </c>
      <c r="P19" s="37">
        <f t="shared" ref="P19:P45" si="6">L19/47*100</f>
        <v>68.085106382978722</v>
      </c>
    </row>
    <row r="20" spans="1:28" x14ac:dyDescent="0.35">
      <c r="A20" s="27"/>
      <c r="B20" s="19" t="str">
        <f>'Master Sheet (2)'!B21</f>
        <v>SK16</v>
      </c>
      <c r="C20" s="20">
        <f>'Master Sheet (2)'!C21</f>
        <v>98.943290750533293</v>
      </c>
      <c r="D20" s="38">
        <f>'Master Sheet (2)'!E21</f>
        <v>5</v>
      </c>
      <c r="F20" s="26" t="s">
        <v>129</v>
      </c>
      <c r="G20">
        <v>146.04009971601383</v>
      </c>
      <c r="H20">
        <v>31</v>
      </c>
      <c r="I20">
        <v>86.566470052083346</v>
      </c>
      <c r="J20">
        <v>14</v>
      </c>
      <c r="K20">
        <f t="shared" si="4"/>
        <v>1.6870284722034725</v>
      </c>
      <c r="L20">
        <v>10</v>
      </c>
      <c r="M20">
        <v>31</v>
      </c>
      <c r="N20">
        <f t="shared" si="5"/>
        <v>-21</v>
      </c>
      <c r="O20">
        <f t="shared" si="2"/>
        <v>65.957446808510639</v>
      </c>
      <c r="P20" s="37">
        <f t="shared" si="6"/>
        <v>21.276595744680851</v>
      </c>
      <c r="AB20">
        <f>CORREL(L2:L51,N2:N51)</f>
        <v>0.41165687632039527</v>
      </c>
    </row>
    <row r="21" spans="1:28" x14ac:dyDescent="0.35">
      <c r="A21" s="26" t="str">
        <f>'Master Sheet (2)'!A22</f>
        <v>NAM 17</v>
      </c>
      <c r="B21" s="15" t="str">
        <f>'Master Sheet (2)'!B22</f>
        <v>Chile</v>
      </c>
      <c r="C21" s="16">
        <f>'Master Sheet (2)'!C22</f>
        <v>159.08769954769448</v>
      </c>
      <c r="D21" s="35">
        <f>'Master Sheet (2)'!E22</f>
        <v>3</v>
      </c>
      <c r="F21" s="26" t="s">
        <v>88</v>
      </c>
      <c r="G21">
        <v>114.92542108970521</v>
      </c>
      <c r="H21">
        <v>7</v>
      </c>
      <c r="I21">
        <v>77.3657629324167</v>
      </c>
      <c r="J21">
        <v>9</v>
      </c>
      <c r="K21">
        <f t="shared" si="4"/>
        <v>1.4854816489058469</v>
      </c>
      <c r="L21">
        <v>13</v>
      </c>
      <c r="M21">
        <v>1</v>
      </c>
      <c r="N21">
        <f t="shared" si="5"/>
        <v>12</v>
      </c>
      <c r="O21">
        <f t="shared" si="2"/>
        <v>2.1276595744680851</v>
      </c>
      <c r="P21" s="37">
        <f t="shared" si="6"/>
        <v>27.659574468085108</v>
      </c>
    </row>
    <row r="22" spans="1:28" x14ac:dyDescent="0.35">
      <c r="A22" s="27"/>
      <c r="B22" s="19" t="str">
        <f>'Master Sheet (2)'!B23</f>
        <v>SK16</v>
      </c>
      <c r="C22" s="20">
        <f>'Master Sheet (2)'!C23</f>
        <v>145.94830129940976</v>
      </c>
      <c r="D22" s="38">
        <f>'Master Sheet (2)'!E23</f>
        <v>4</v>
      </c>
      <c r="F22" s="26" t="s">
        <v>89</v>
      </c>
      <c r="G22">
        <v>122.4131824055778</v>
      </c>
      <c r="H22">
        <v>12</v>
      </c>
      <c r="I22">
        <v>93.211497610622857</v>
      </c>
      <c r="J22">
        <v>19</v>
      </c>
      <c r="K22">
        <f t="shared" si="4"/>
        <v>1.3132841499547687</v>
      </c>
      <c r="L22">
        <v>10</v>
      </c>
      <c r="M22">
        <v>7</v>
      </c>
      <c r="N22">
        <f t="shared" si="5"/>
        <v>3</v>
      </c>
      <c r="O22">
        <f t="shared" si="2"/>
        <v>14.893617021276595</v>
      </c>
      <c r="P22" s="37">
        <f t="shared" si="6"/>
        <v>21.276595744680851</v>
      </c>
    </row>
    <row r="23" spans="1:28" x14ac:dyDescent="0.35">
      <c r="A23" s="26" t="str">
        <f>'Master Sheet (2)'!A24</f>
        <v>NAM 23</v>
      </c>
      <c r="B23" s="15" t="str">
        <f>'Master Sheet (2)'!B24</f>
        <v>Chile</v>
      </c>
      <c r="C23" s="16">
        <f>'Master Sheet (2)'!C24</f>
        <v>141.02902488193612</v>
      </c>
      <c r="D23" s="35">
        <f>'Master Sheet (2)'!E24</f>
        <v>40</v>
      </c>
      <c r="F23" s="26" t="s">
        <v>90</v>
      </c>
      <c r="G23">
        <v>118.37652856908487</v>
      </c>
      <c r="H23">
        <v>8</v>
      </c>
      <c r="I23">
        <v>105.18932070746689</v>
      </c>
      <c r="J23">
        <v>31</v>
      </c>
      <c r="K23">
        <f t="shared" si="4"/>
        <v>1.1253664133671117</v>
      </c>
      <c r="L23">
        <v>36</v>
      </c>
      <c r="M23">
        <v>5</v>
      </c>
      <c r="N23">
        <f t="shared" si="5"/>
        <v>31</v>
      </c>
      <c r="O23">
        <f t="shared" si="2"/>
        <v>10.638297872340425</v>
      </c>
      <c r="P23" s="37">
        <f t="shared" si="6"/>
        <v>76.59574468085107</v>
      </c>
    </row>
    <row r="24" spans="1:28" x14ac:dyDescent="0.35">
      <c r="A24" s="27"/>
      <c r="B24" s="19" t="str">
        <f>'Master Sheet (2)'!B25</f>
        <v>SK16</v>
      </c>
      <c r="C24" s="20">
        <f>'Master Sheet (2)'!C25</f>
        <v>101.14840681368726</v>
      </c>
      <c r="D24" s="38">
        <f>'Master Sheet (2)'!E25</f>
        <v>35</v>
      </c>
      <c r="F24" s="26" t="s">
        <v>69</v>
      </c>
      <c r="G24">
        <v>136.37918117018285</v>
      </c>
      <c r="H24">
        <v>24</v>
      </c>
      <c r="I24">
        <v>119.51950676694209</v>
      </c>
      <c r="J24">
        <v>40</v>
      </c>
      <c r="K24">
        <f t="shared" si="4"/>
        <v>1.1410621149576563</v>
      </c>
      <c r="L24">
        <v>24</v>
      </c>
      <c r="M24">
        <v>36</v>
      </c>
      <c r="N24">
        <f t="shared" si="5"/>
        <v>-12</v>
      </c>
      <c r="O24">
        <f t="shared" si="2"/>
        <v>76.59574468085107</v>
      </c>
      <c r="P24" s="37">
        <f t="shared" si="6"/>
        <v>51.063829787234042</v>
      </c>
    </row>
    <row r="25" spans="1:28" x14ac:dyDescent="0.35">
      <c r="A25" s="26" t="str">
        <f>'Master Sheet (2)'!A26</f>
        <v>NAM 25</v>
      </c>
      <c r="B25" s="15" t="str">
        <f>'Master Sheet (2)'!B26</f>
        <v>Chile</v>
      </c>
      <c r="C25" s="16">
        <f>'Master Sheet (2)'!C26</f>
        <v>153.3009450956111</v>
      </c>
      <c r="D25" s="35">
        <f>'Master Sheet (2)'!E26</f>
        <v>5</v>
      </c>
      <c r="F25" s="26" t="s">
        <v>91</v>
      </c>
      <c r="G25">
        <v>112.2405123655556</v>
      </c>
      <c r="H25">
        <v>5</v>
      </c>
      <c r="I25">
        <v>99.102894706340209</v>
      </c>
      <c r="J25">
        <v>25</v>
      </c>
      <c r="K25">
        <f t="shared" si="4"/>
        <v>1.1325654280648867</v>
      </c>
      <c r="L25">
        <v>1</v>
      </c>
      <c r="M25">
        <v>41</v>
      </c>
      <c r="N25">
        <f t="shared" si="5"/>
        <v>-40</v>
      </c>
      <c r="O25">
        <f t="shared" si="2"/>
        <v>87.2340425531915</v>
      </c>
      <c r="P25" s="37">
        <f t="shared" si="6"/>
        <v>2.1276595744680851</v>
      </c>
    </row>
    <row r="26" spans="1:28" x14ac:dyDescent="0.35">
      <c r="A26" s="27"/>
      <c r="B26" s="19" t="str">
        <f>'Master Sheet (2)'!B27</f>
        <v>SK16</v>
      </c>
      <c r="C26" s="20">
        <f>'Master Sheet (2)'!C27</f>
        <v>128.07606251097201</v>
      </c>
      <c r="D26" s="38">
        <f>'Master Sheet (2)'!E27</f>
        <v>1</v>
      </c>
      <c r="F26" s="26" t="s">
        <v>92</v>
      </c>
      <c r="G26">
        <v>135.2887500351917</v>
      </c>
      <c r="H26">
        <v>21</v>
      </c>
      <c r="I26">
        <v>122.13308183971631</v>
      </c>
      <c r="J26">
        <v>43</v>
      </c>
      <c r="K26">
        <f t="shared" si="4"/>
        <v>1.1077158456767715</v>
      </c>
      <c r="L26">
        <v>10</v>
      </c>
      <c r="M26">
        <v>14</v>
      </c>
      <c r="N26">
        <f t="shared" si="5"/>
        <v>-4</v>
      </c>
      <c r="O26">
        <f t="shared" si="2"/>
        <v>29.787234042553191</v>
      </c>
      <c r="P26" s="37">
        <f t="shared" si="6"/>
        <v>21.276595744680851</v>
      </c>
    </row>
    <row r="27" spans="1:28" x14ac:dyDescent="0.35">
      <c r="A27" s="26" t="str">
        <f>'Master Sheet (2)'!A28</f>
        <v>NAM 26</v>
      </c>
      <c r="B27" s="15" t="str">
        <f>'Master Sheet (2)'!B28</f>
        <v>Chile</v>
      </c>
      <c r="C27" s="16">
        <f>'Master Sheet (2)'!C28</f>
        <v>149.1462667165039</v>
      </c>
      <c r="D27" s="35">
        <f>'Master Sheet (2)'!E28</f>
        <v>7</v>
      </c>
      <c r="F27" s="26" t="s">
        <v>93</v>
      </c>
      <c r="G27">
        <v>160.26617039461769</v>
      </c>
      <c r="H27">
        <v>43</v>
      </c>
      <c r="I27">
        <v>114.85540112487911</v>
      </c>
      <c r="J27">
        <v>38</v>
      </c>
      <c r="K27">
        <f t="shared" si="4"/>
        <v>1.3953733897142957</v>
      </c>
      <c r="L27">
        <v>21</v>
      </c>
      <c r="M27">
        <v>14</v>
      </c>
      <c r="N27">
        <f t="shared" si="5"/>
        <v>7</v>
      </c>
      <c r="O27">
        <f t="shared" si="2"/>
        <v>29.787234042553191</v>
      </c>
      <c r="P27" s="37">
        <f t="shared" si="6"/>
        <v>44.680851063829785</v>
      </c>
    </row>
    <row r="28" spans="1:28" x14ac:dyDescent="0.35">
      <c r="A28" s="27"/>
      <c r="B28" s="19" t="str">
        <f>'Master Sheet (2)'!B29</f>
        <v>SK16</v>
      </c>
      <c r="C28" s="20">
        <f>'Master Sheet (2)'!C29</f>
        <v>104.25685812960343</v>
      </c>
      <c r="D28" s="38">
        <f>'Master Sheet (2)'!E29</f>
        <v>36</v>
      </c>
      <c r="F28" s="26" t="s">
        <v>94</v>
      </c>
      <c r="G28">
        <v>113.50790145219932</v>
      </c>
      <c r="H28">
        <v>6</v>
      </c>
      <c r="I28">
        <v>82.901195048941034</v>
      </c>
      <c r="J28">
        <v>11</v>
      </c>
      <c r="K28">
        <f t="shared" si="4"/>
        <v>1.3691949963470309</v>
      </c>
      <c r="L28">
        <v>17</v>
      </c>
      <c r="M28">
        <v>33</v>
      </c>
      <c r="N28">
        <f t="shared" si="5"/>
        <v>-16</v>
      </c>
      <c r="O28">
        <f t="shared" si="2"/>
        <v>70.212765957446805</v>
      </c>
      <c r="P28" s="37">
        <f t="shared" si="6"/>
        <v>36.170212765957451</v>
      </c>
    </row>
    <row r="29" spans="1:28" x14ac:dyDescent="0.35">
      <c r="A29" s="26" t="str">
        <f>'Master Sheet (2)'!A30</f>
        <v>NAM 28</v>
      </c>
      <c r="B29" s="15" t="str">
        <f>'Master Sheet (2)'!B30</f>
        <v>Chile</v>
      </c>
      <c r="C29" s="16">
        <f>'Master Sheet (2)'!C30</f>
        <v>148.46890971170319</v>
      </c>
      <c r="D29" s="35">
        <f>'Master Sheet (2)'!E30</f>
        <v>19</v>
      </c>
      <c r="F29" s="26" t="s">
        <v>95</v>
      </c>
      <c r="G29">
        <v>128.98670759957986</v>
      </c>
      <c r="H29">
        <v>16</v>
      </c>
      <c r="I29">
        <v>76.129708152638912</v>
      </c>
      <c r="J29">
        <v>7</v>
      </c>
      <c r="K29">
        <f t="shared" si="4"/>
        <v>1.6943018793788551</v>
      </c>
      <c r="L29">
        <v>24</v>
      </c>
      <c r="M29">
        <v>35</v>
      </c>
      <c r="N29">
        <f t="shared" si="5"/>
        <v>-11</v>
      </c>
      <c r="O29">
        <f t="shared" si="2"/>
        <v>74.468085106382972</v>
      </c>
      <c r="P29" s="37">
        <f t="shared" si="6"/>
        <v>51.063829787234042</v>
      </c>
    </row>
    <row r="30" spans="1:28" x14ac:dyDescent="0.35">
      <c r="A30" s="27"/>
      <c r="B30" s="19" t="str">
        <f>'Master Sheet (2)'!B31</f>
        <v>SK16</v>
      </c>
      <c r="C30" s="20">
        <f>'Master Sheet (2)'!C31</f>
        <v>105.31242759961636</v>
      </c>
      <c r="D30" s="38">
        <f>'Master Sheet (2)'!E31</f>
        <v>37</v>
      </c>
      <c r="F30" s="26" t="s">
        <v>96</v>
      </c>
      <c r="G30">
        <v>132.3667823924936</v>
      </c>
      <c r="H30">
        <v>20</v>
      </c>
      <c r="I30">
        <v>85.259069074127353</v>
      </c>
      <c r="J30">
        <v>13</v>
      </c>
      <c r="K30">
        <f t="shared" si="4"/>
        <v>1.5525243687262065</v>
      </c>
      <c r="L30">
        <v>13</v>
      </c>
      <c r="M30">
        <v>12</v>
      </c>
      <c r="N30">
        <f t="shared" si="5"/>
        <v>1</v>
      </c>
      <c r="O30">
        <f t="shared" si="2"/>
        <v>25.531914893617021</v>
      </c>
      <c r="P30" s="37">
        <f t="shared" si="6"/>
        <v>27.659574468085108</v>
      </c>
    </row>
    <row r="31" spans="1:28" x14ac:dyDescent="0.35">
      <c r="A31" s="26" t="str">
        <f>'Master Sheet (2)'!A32</f>
        <v>NAM 29</v>
      </c>
      <c r="B31" s="15" t="str">
        <f>'Master Sheet (2)'!B32</f>
        <v>Chile</v>
      </c>
      <c r="C31" s="16">
        <f>'Master Sheet (2)'!C32</f>
        <v>0</v>
      </c>
      <c r="D31" s="35">
        <f>'Master Sheet (2)'!E32</f>
        <v>0</v>
      </c>
      <c r="F31" s="26" t="s">
        <v>70</v>
      </c>
      <c r="G31">
        <v>140.21924128296527</v>
      </c>
      <c r="H31">
        <v>28</v>
      </c>
      <c r="I31">
        <v>111.7502696772363</v>
      </c>
      <c r="J31">
        <v>34</v>
      </c>
      <c r="K31">
        <f t="shared" si="4"/>
        <v>1.2547552832575235</v>
      </c>
      <c r="L31">
        <v>8</v>
      </c>
      <c r="M31">
        <v>2</v>
      </c>
      <c r="N31">
        <f t="shared" si="5"/>
        <v>6</v>
      </c>
      <c r="O31">
        <f t="shared" si="2"/>
        <v>4.2553191489361701</v>
      </c>
      <c r="P31" s="37">
        <f t="shared" si="6"/>
        <v>17.021276595744681</v>
      </c>
    </row>
    <row r="32" spans="1:28" x14ac:dyDescent="0.35">
      <c r="A32" s="27"/>
      <c r="B32" s="19" t="str">
        <f>'Master Sheet (2)'!B33</f>
        <v>SK16</v>
      </c>
      <c r="C32" s="20">
        <f>'Master Sheet (2)'!C33</f>
        <v>76.842951920305495</v>
      </c>
      <c r="D32" s="38">
        <f>'Master Sheet (2)'!E33</f>
        <v>3</v>
      </c>
      <c r="F32" s="26" t="s">
        <v>97</v>
      </c>
      <c r="G32">
        <v>128.39919155548347</v>
      </c>
      <c r="H32">
        <v>15</v>
      </c>
      <c r="I32">
        <v>113.72152705027186</v>
      </c>
      <c r="J32">
        <v>37</v>
      </c>
      <c r="K32">
        <f t="shared" si="4"/>
        <v>1.1290667201357856</v>
      </c>
      <c r="L32">
        <v>37</v>
      </c>
      <c r="M32">
        <v>47</v>
      </c>
      <c r="N32">
        <f t="shared" si="5"/>
        <v>-10</v>
      </c>
      <c r="O32">
        <f t="shared" si="2"/>
        <v>100</v>
      </c>
      <c r="P32" s="37">
        <f t="shared" si="6"/>
        <v>78.723404255319153</v>
      </c>
    </row>
    <row r="33" spans="1:30" x14ac:dyDescent="0.35">
      <c r="A33" s="26" t="str">
        <f>'Master Sheet (2)'!A34</f>
        <v>NAM 30</v>
      </c>
      <c r="B33" s="15" t="str">
        <f>'Master Sheet (2)'!B34</f>
        <v>Chile</v>
      </c>
      <c r="C33" s="16">
        <f>'Master Sheet (2)'!C34</f>
        <v>138.55507795654165</v>
      </c>
      <c r="D33" s="35">
        <f>'Master Sheet (2)'!E34</f>
        <v>6</v>
      </c>
      <c r="F33" s="26" t="s">
        <v>98</v>
      </c>
      <c r="G33">
        <v>130.15965693696037</v>
      </c>
      <c r="H33">
        <v>18</v>
      </c>
      <c r="I33">
        <v>69.98103933102955</v>
      </c>
      <c r="J33">
        <v>5</v>
      </c>
      <c r="K33">
        <f t="shared" si="4"/>
        <v>1.8599274629413465</v>
      </c>
      <c r="L33">
        <v>26</v>
      </c>
      <c r="M33">
        <v>47</v>
      </c>
      <c r="N33">
        <f t="shared" si="5"/>
        <v>-21</v>
      </c>
      <c r="O33">
        <f t="shared" si="2"/>
        <v>100</v>
      </c>
      <c r="P33" s="37">
        <f t="shared" si="6"/>
        <v>55.319148936170215</v>
      </c>
    </row>
    <row r="34" spans="1:30" x14ac:dyDescent="0.35">
      <c r="A34" s="27"/>
      <c r="B34" s="19" t="str">
        <f>'Master Sheet (2)'!B35</f>
        <v>SK16</v>
      </c>
      <c r="C34" s="20">
        <f>'Master Sheet (2)'!C35</f>
        <v>70.327379721861107</v>
      </c>
      <c r="D34" s="38">
        <f>'Master Sheet (2)'!E35</f>
        <v>1</v>
      </c>
      <c r="F34" s="26" t="s">
        <v>99</v>
      </c>
      <c r="G34">
        <v>171.46116680029564</v>
      </c>
      <c r="H34">
        <v>46</v>
      </c>
      <c r="I34">
        <v>110.50039635820082</v>
      </c>
      <c r="J34">
        <v>33</v>
      </c>
      <c r="K34">
        <f t="shared" si="4"/>
        <v>1.5516792016246068</v>
      </c>
      <c r="L34">
        <v>14</v>
      </c>
      <c r="M34">
        <v>22</v>
      </c>
      <c r="N34">
        <f t="shared" si="5"/>
        <v>-8</v>
      </c>
      <c r="O34">
        <f t="shared" ref="O34:O51" si="7">M34/47*100</f>
        <v>46.808510638297875</v>
      </c>
      <c r="P34" s="37">
        <f t="shared" si="6"/>
        <v>29.787234042553191</v>
      </c>
    </row>
    <row r="35" spans="1:30" x14ac:dyDescent="0.35">
      <c r="A35" s="26" t="str">
        <f>'Master Sheet (2)'!A36</f>
        <v>NAM 31</v>
      </c>
      <c r="B35" s="15" t="str">
        <f>'Master Sheet (2)'!B36</f>
        <v>Chile</v>
      </c>
      <c r="C35" s="16">
        <f>'Master Sheet (2)'!C36</f>
        <v>124.41197578583323</v>
      </c>
      <c r="D35" s="35">
        <f>'Master Sheet (2)'!E36</f>
        <v>35</v>
      </c>
      <c r="F35" s="26" t="s">
        <v>101</v>
      </c>
      <c r="G35">
        <v>129.66441345360229</v>
      </c>
      <c r="H35">
        <v>17</v>
      </c>
      <c r="I35">
        <v>100.44472123845159</v>
      </c>
      <c r="J35">
        <v>27</v>
      </c>
      <c r="K35">
        <f t="shared" si="4"/>
        <v>1.2909032137765046</v>
      </c>
      <c r="L35">
        <v>38</v>
      </c>
      <c r="M35">
        <v>31</v>
      </c>
      <c r="N35">
        <f t="shared" si="5"/>
        <v>7</v>
      </c>
      <c r="O35">
        <f t="shared" si="7"/>
        <v>65.957446808510639</v>
      </c>
      <c r="P35" s="37">
        <f t="shared" si="6"/>
        <v>80.851063829787222</v>
      </c>
    </row>
    <row r="36" spans="1:30" x14ac:dyDescent="0.35">
      <c r="A36" s="27"/>
      <c r="B36" s="19" t="str">
        <f>'Master Sheet (2)'!B37</f>
        <v>SK16</v>
      </c>
      <c r="C36" s="20">
        <f>'Master Sheet (2)'!C37</f>
        <v>66.714605582055583</v>
      </c>
      <c r="D36" s="38">
        <f>'Master Sheet (2)'!E37</f>
        <v>6</v>
      </c>
      <c r="F36" s="26" t="s">
        <v>102</v>
      </c>
      <c r="G36">
        <v>119.81942777486107</v>
      </c>
      <c r="H36">
        <v>11</v>
      </c>
      <c r="I36">
        <v>57.101246600179401</v>
      </c>
      <c r="J36">
        <v>2</v>
      </c>
      <c r="K36">
        <f t="shared" si="4"/>
        <v>2.0983679850955235</v>
      </c>
      <c r="L36">
        <v>22</v>
      </c>
      <c r="M36">
        <v>24</v>
      </c>
      <c r="N36">
        <f t="shared" si="5"/>
        <v>-2</v>
      </c>
      <c r="O36">
        <f t="shared" si="7"/>
        <v>51.063829787234042</v>
      </c>
      <c r="P36" s="37">
        <f t="shared" si="6"/>
        <v>46.808510638297875</v>
      </c>
    </row>
    <row r="37" spans="1:30" x14ac:dyDescent="0.35">
      <c r="A37" s="26" t="str">
        <f>'Master Sheet (2)'!A38</f>
        <v>NAM 32</v>
      </c>
      <c r="B37" s="15" t="str">
        <f>'Master Sheet (2)'!B38</f>
        <v>Chile</v>
      </c>
      <c r="C37" s="16">
        <f>'Master Sheet (2)'!C38</f>
        <v>83.974830966509273</v>
      </c>
      <c r="D37" s="35">
        <f>'Master Sheet (2)'!E38</f>
        <v>15</v>
      </c>
      <c r="F37" s="26" t="s">
        <v>103</v>
      </c>
      <c r="G37">
        <v>160.37040800923754</v>
      </c>
      <c r="H37">
        <v>44</v>
      </c>
      <c r="I37">
        <v>130.64304507929623</v>
      </c>
      <c r="J37">
        <v>47</v>
      </c>
      <c r="K37">
        <f t="shared" si="4"/>
        <v>1.2275464638159477</v>
      </c>
      <c r="L37">
        <v>29</v>
      </c>
      <c r="M37">
        <v>15</v>
      </c>
      <c r="N37">
        <f t="shared" si="5"/>
        <v>14</v>
      </c>
      <c r="O37">
        <f t="shared" si="7"/>
        <v>31.914893617021278</v>
      </c>
      <c r="P37" s="37">
        <f t="shared" si="6"/>
        <v>61.702127659574465</v>
      </c>
    </row>
    <row r="38" spans="1:30" x14ac:dyDescent="0.35">
      <c r="A38" s="27"/>
      <c r="B38" s="19" t="str">
        <f>'Master Sheet (2)'!B39</f>
        <v>SK16</v>
      </c>
      <c r="C38" s="20">
        <f>'Master Sheet (2)'!C39</f>
        <v>83.714247273397191</v>
      </c>
      <c r="D38" s="38">
        <f>'Master Sheet (2)'!E39</f>
        <v>20</v>
      </c>
      <c r="F38" s="26" t="s">
        <v>104</v>
      </c>
      <c r="G38" s="30">
        <v>151.8972933518148</v>
      </c>
      <c r="H38">
        <v>38</v>
      </c>
      <c r="J38">
        <v>50</v>
      </c>
      <c r="L38">
        <v>3</v>
      </c>
      <c r="M38">
        <v>0</v>
      </c>
      <c r="N38">
        <f t="shared" si="5"/>
        <v>3</v>
      </c>
      <c r="O38">
        <f t="shared" si="7"/>
        <v>0</v>
      </c>
      <c r="P38" s="37">
        <f t="shared" si="6"/>
        <v>6.3829787234042552</v>
      </c>
    </row>
    <row r="39" spans="1:30" x14ac:dyDescent="0.35">
      <c r="A39" s="26" t="str">
        <f>'Master Sheet (2)'!A40</f>
        <v>NAM 33</v>
      </c>
      <c r="B39" s="15" t="str">
        <f>'Master Sheet (2)'!B40</f>
        <v>Chile</v>
      </c>
      <c r="C39" s="16">
        <f>'Master Sheet (2)'!C40</f>
        <v>0</v>
      </c>
      <c r="D39" s="35">
        <f>'Master Sheet (2)'!E40</f>
        <v>0</v>
      </c>
      <c r="F39" s="26" t="s">
        <v>105</v>
      </c>
      <c r="G39">
        <v>166.23987122728249</v>
      </c>
      <c r="H39">
        <v>45</v>
      </c>
      <c r="I39">
        <v>113.32474010542109</v>
      </c>
      <c r="J39">
        <v>36</v>
      </c>
      <c r="K39">
        <f t="shared" ref="K39:K45" si="8">G39/I39</f>
        <v>1.466933619901857</v>
      </c>
      <c r="L39">
        <v>6</v>
      </c>
      <c r="M39">
        <v>13</v>
      </c>
      <c r="N39">
        <f t="shared" si="5"/>
        <v>-7</v>
      </c>
      <c r="O39">
        <f t="shared" si="7"/>
        <v>27.659574468085108</v>
      </c>
      <c r="P39" s="37">
        <f t="shared" si="6"/>
        <v>12.76595744680851</v>
      </c>
    </row>
    <row r="40" spans="1:30" x14ac:dyDescent="0.35">
      <c r="A40" s="27"/>
      <c r="B40" s="19" t="str">
        <f>'Master Sheet (2)'!B41</f>
        <v>SK16</v>
      </c>
      <c r="C40" s="20">
        <f>'Master Sheet (2)'!C41</f>
        <v>102.73899295675237</v>
      </c>
      <c r="D40" s="38">
        <f>'Master Sheet (2)'!E41</f>
        <v>24</v>
      </c>
      <c r="F40" s="26" t="s">
        <v>106</v>
      </c>
      <c r="G40">
        <v>93.051295892154343</v>
      </c>
      <c r="H40">
        <v>3</v>
      </c>
      <c r="I40">
        <v>89.028975569978542</v>
      </c>
      <c r="J40">
        <v>15</v>
      </c>
      <c r="K40">
        <f t="shared" si="8"/>
        <v>1.0451799012223182</v>
      </c>
      <c r="L40">
        <v>45</v>
      </c>
      <c r="M40">
        <v>44</v>
      </c>
      <c r="N40">
        <f t="shared" si="5"/>
        <v>1</v>
      </c>
      <c r="O40">
        <f t="shared" si="7"/>
        <v>93.61702127659575</v>
      </c>
      <c r="P40" s="37">
        <f t="shared" si="6"/>
        <v>95.744680851063833</v>
      </c>
    </row>
    <row r="41" spans="1:30" x14ac:dyDescent="0.35">
      <c r="A41" s="26" t="str">
        <f>'Master Sheet (2)'!A42</f>
        <v>NAM 34</v>
      </c>
      <c r="B41" s="15" t="str">
        <f>'Master Sheet (2)'!B42</f>
        <v>Chile</v>
      </c>
      <c r="C41" s="16">
        <f>'Master Sheet (2)'!C42</f>
        <v>98.397829171238655</v>
      </c>
      <c r="D41" s="35">
        <f>'Master Sheet (2)'!E42</f>
        <v>32</v>
      </c>
      <c r="F41" s="26" t="s">
        <v>107</v>
      </c>
      <c r="G41">
        <v>154.60285766314499</v>
      </c>
      <c r="H41">
        <v>41</v>
      </c>
      <c r="I41">
        <v>95.525441658215954</v>
      </c>
      <c r="J41">
        <v>23</v>
      </c>
      <c r="K41">
        <f t="shared" si="8"/>
        <v>1.6184469286863319</v>
      </c>
      <c r="L41">
        <v>41</v>
      </c>
      <c r="M41">
        <v>44</v>
      </c>
      <c r="N41">
        <f t="shared" si="5"/>
        <v>-3</v>
      </c>
      <c r="O41">
        <f t="shared" si="7"/>
        <v>93.61702127659575</v>
      </c>
      <c r="P41" s="37">
        <f t="shared" si="6"/>
        <v>87.2340425531915</v>
      </c>
    </row>
    <row r="42" spans="1:30" x14ac:dyDescent="0.35">
      <c r="A42" s="27"/>
      <c r="B42" s="19" t="str">
        <f>'Master Sheet (2)'!B43</f>
        <v>SK16</v>
      </c>
      <c r="C42" s="20">
        <f>'Master Sheet (2)'!C43</f>
        <v>77.670099114568828</v>
      </c>
      <c r="D42" s="38">
        <f>'Master Sheet (2)'!E43</f>
        <v>46</v>
      </c>
      <c r="F42" s="26" t="s">
        <v>108</v>
      </c>
      <c r="G42">
        <v>118.8362302242156</v>
      </c>
      <c r="H42">
        <v>9</v>
      </c>
      <c r="I42">
        <v>94.998692668565226</v>
      </c>
      <c r="J42">
        <v>20</v>
      </c>
      <c r="K42">
        <f t="shared" si="8"/>
        <v>1.2509249010280132</v>
      </c>
      <c r="L42">
        <v>46</v>
      </c>
      <c r="M42">
        <v>43</v>
      </c>
      <c r="N42">
        <f t="shared" si="5"/>
        <v>3</v>
      </c>
      <c r="O42">
        <f t="shared" si="7"/>
        <v>91.489361702127653</v>
      </c>
      <c r="P42" s="37">
        <f t="shared" si="6"/>
        <v>97.872340425531917</v>
      </c>
      <c r="Z42" s="31" t="s">
        <v>139</v>
      </c>
      <c r="AA42" s="33" t="s">
        <v>142</v>
      </c>
      <c r="AB42" s="10" t="s">
        <v>140</v>
      </c>
      <c r="AC42" s="10" t="s">
        <v>143</v>
      </c>
      <c r="AD42" s="11" t="s">
        <v>141</v>
      </c>
    </row>
    <row r="43" spans="1:30" x14ac:dyDescent="0.35">
      <c r="A43" s="26" t="str">
        <f>'Master Sheet (2)'!A44</f>
        <v>NAM 36</v>
      </c>
      <c r="B43" s="15" t="str">
        <f>'Master Sheet (2)'!B44</f>
        <v>Chile</v>
      </c>
      <c r="C43" s="16">
        <f>'Master Sheet (2)'!C44</f>
        <v>146.04009971601383</v>
      </c>
      <c r="D43" s="35">
        <f>'Master Sheet (2)'!E44</f>
        <v>10</v>
      </c>
      <c r="F43" s="26" t="s">
        <v>109</v>
      </c>
      <c r="G43">
        <v>126.93414639926287</v>
      </c>
      <c r="H43">
        <v>14</v>
      </c>
      <c r="I43">
        <v>95.490766464264752</v>
      </c>
      <c r="J43">
        <v>22</v>
      </c>
      <c r="K43">
        <f t="shared" si="8"/>
        <v>1.3292818887024547</v>
      </c>
      <c r="L43">
        <v>39</v>
      </c>
      <c r="M43">
        <v>47</v>
      </c>
      <c r="N43">
        <f t="shared" si="5"/>
        <v>-8</v>
      </c>
      <c r="O43">
        <f t="shared" si="7"/>
        <v>100</v>
      </c>
      <c r="P43" s="37">
        <f t="shared" si="6"/>
        <v>82.978723404255319</v>
      </c>
      <c r="Z43" s="8" t="s">
        <v>70</v>
      </c>
      <c r="AA43" s="28">
        <f>'Cycle 4_1.xlsx'!$G$2</f>
        <v>113.06579886123814</v>
      </c>
      <c r="AB43">
        <f>$C$8</f>
        <v>111.7502696772363</v>
      </c>
      <c r="AC43" s="28">
        <f>'Cycle 4_1.xlsx'!$G$6</f>
        <v>7</v>
      </c>
      <c r="AD43" s="28">
        <f>$D$8</f>
        <v>2</v>
      </c>
    </row>
    <row r="44" spans="1:30" x14ac:dyDescent="0.35">
      <c r="A44" s="27"/>
      <c r="B44" s="19" t="str">
        <f>'Master Sheet (2)'!B45</f>
        <v>SK16</v>
      </c>
      <c r="C44" s="20">
        <f>'Master Sheet (2)'!C45</f>
        <v>86.566470052083346</v>
      </c>
      <c r="D44" s="38">
        <f>'Master Sheet (2)'!E45</f>
        <v>31</v>
      </c>
      <c r="F44" s="26" t="s">
        <v>110</v>
      </c>
      <c r="G44">
        <v>139.35228045714999</v>
      </c>
      <c r="H44">
        <v>27</v>
      </c>
      <c r="I44">
        <v>44.793794009442628</v>
      </c>
      <c r="J44">
        <v>1</v>
      </c>
      <c r="K44">
        <f t="shared" si="8"/>
        <v>3.1109729269142559</v>
      </c>
      <c r="L44">
        <v>5</v>
      </c>
      <c r="M44">
        <v>46</v>
      </c>
      <c r="N44">
        <f t="shared" si="5"/>
        <v>-41</v>
      </c>
      <c r="O44">
        <f t="shared" si="7"/>
        <v>97.872340425531917</v>
      </c>
      <c r="P44" s="37">
        <f t="shared" si="6"/>
        <v>10.638297872340425</v>
      </c>
      <c r="Z44" s="8" t="s">
        <v>71</v>
      </c>
      <c r="AA44" s="32">
        <f>'Cycle 4_2.xlsx'!$G$2</f>
        <v>114.16986940657829</v>
      </c>
      <c r="AB44">
        <f>$C$10</f>
        <v>120.70794201231668</v>
      </c>
      <c r="AC44" s="32">
        <f>'Cycle 4_2.xlsx'!$G$6</f>
        <v>11</v>
      </c>
      <c r="AD44" s="32">
        <f>$D$10</f>
        <v>10</v>
      </c>
    </row>
    <row r="45" spans="1:30" x14ac:dyDescent="0.35">
      <c r="A45" s="26" t="str">
        <f>'Master Sheet (2)'!A46</f>
        <v>NAM 37</v>
      </c>
      <c r="B45" s="15" t="str">
        <f>'Master Sheet (2)'!B46</f>
        <v>Chile</v>
      </c>
      <c r="C45" s="16">
        <f>'Master Sheet (2)'!C46</f>
        <v>114.92542108970521</v>
      </c>
      <c r="D45" s="35">
        <f>'Master Sheet (2)'!E46</f>
        <v>13</v>
      </c>
      <c r="F45" s="26" t="s">
        <v>71</v>
      </c>
      <c r="G45">
        <v>136.10504582729664</v>
      </c>
      <c r="H45">
        <v>23</v>
      </c>
      <c r="I45">
        <v>120.70794201231668</v>
      </c>
      <c r="J45">
        <v>41</v>
      </c>
      <c r="K45">
        <f t="shared" si="8"/>
        <v>1.1275566757107738</v>
      </c>
      <c r="L45">
        <v>28</v>
      </c>
      <c r="M45">
        <v>10</v>
      </c>
      <c r="N45">
        <f t="shared" si="5"/>
        <v>18</v>
      </c>
      <c r="O45">
        <f t="shared" si="7"/>
        <v>21.276595744680851</v>
      </c>
      <c r="P45" s="37">
        <f t="shared" si="6"/>
        <v>59.574468085106382</v>
      </c>
      <c r="Z45" s="8" t="s">
        <v>91</v>
      </c>
      <c r="AA45" s="32">
        <f>'Cycle 4_3.xlsx'!$G$2</f>
        <v>97.203755298706355</v>
      </c>
      <c r="AB45">
        <f>$C$44</f>
        <v>86.566470052083346</v>
      </c>
      <c r="AC45" s="32">
        <f>'Cycle 4_3.xlsx'!$G$6</f>
        <v>28</v>
      </c>
      <c r="AD45" s="32">
        <f>$D$44</f>
        <v>31</v>
      </c>
    </row>
    <row r="46" spans="1:30" x14ac:dyDescent="0.35">
      <c r="A46" s="27"/>
      <c r="B46" s="19" t="str">
        <f>'Master Sheet (2)'!B47</f>
        <v>SK16</v>
      </c>
      <c r="C46" s="20">
        <f>'Master Sheet (2)'!C47</f>
        <v>77.3657629324167</v>
      </c>
      <c r="D46" s="38">
        <f>'Master Sheet (2)'!E47</f>
        <v>1</v>
      </c>
      <c r="F46" s="26" t="s">
        <v>111</v>
      </c>
      <c r="H46">
        <v>51</v>
      </c>
      <c r="J46">
        <v>4</v>
      </c>
      <c r="M46">
        <v>4</v>
      </c>
      <c r="O46">
        <f t="shared" si="7"/>
        <v>8.5106382978723403</v>
      </c>
      <c r="P46" s="37"/>
      <c r="Z46" s="8" t="s">
        <v>92</v>
      </c>
      <c r="AA46" s="32">
        <f>'Cycle 4_4.xlsx'!$G$2</f>
        <v>116.22535313969445</v>
      </c>
      <c r="AB46">
        <f>$C$46</f>
        <v>77.3657629324167</v>
      </c>
      <c r="AC46" s="32">
        <f>'Cycle 4_4.xlsx'!$G$6</f>
        <v>2</v>
      </c>
      <c r="AD46" s="32">
        <f>$D$46</f>
        <v>1</v>
      </c>
    </row>
    <row r="47" spans="1:30" x14ac:dyDescent="0.35">
      <c r="A47" s="26" t="str">
        <f>'Master Sheet (2)'!A48</f>
        <v>NAM 38</v>
      </c>
      <c r="B47" s="15" t="str">
        <f>'Master Sheet (2)'!B48</f>
        <v>Chile</v>
      </c>
      <c r="C47" s="16">
        <f>'Master Sheet (2)'!C48</f>
        <v>122.4131824055778</v>
      </c>
      <c r="D47" s="35">
        <f>'Master Sheet (2)'!E48</f>
        <v>10</v>
      </c>
      <c r="F47" s="26" t="s">
        <v>112</v>
      </c>
      <c r="G47">
        <v>149.29221943085423</v>
      </c>
      <c r="H47">
        <v>36</v>
      </c>
      <c r="I47">
        <v>121.63317593234979</v>
      </c>
      <c r="J47">
        <v>42</v>
      </c>
      <c r="K47">
        <f>G47/I47</f>
        <v>1.2273971988850141</v>
      </c>
      <c r="L47">
        <v>4</v>
      </c>
      <c r="M47">
        <v>22</v>
      </c>
      <c r="N47">
        <f>L47-M47</f>
        <v>-18</v>
      </c>
      <c r="O47">
        <f t="shared" si="7"/>
        <v>46.808510638297875</v>
      </c>
      <c r="P47" s="37">
        <f>L47/47*100</f>
        <v>8.5106382978723403</v>
      </c>
      <c r="Z47" s="8" t="s">
        <v>93</v>
      </c>
      <c r="AA47" s="32">
        <f>'Cycle 4_5.xlsx'!$G$2</f>
        <v>88.843282107707608</v>
      </c>
      <c r="AB47">
        <f>$C$48</f>
        <v>93.211497610622857</v>
      </c>
      <c r="AC47" s="32">
        <f>'Cycle 4_5.xlsx'!$G$6</f>
        <v>19</v>
      </c>
      <c r="AD47" s="32">
        <f>$D$48</f>
        <v>7</v>
      </c>
    </row>
    <row r="48" spans="1:30" x14ac:dyDescent="0.35">
      <c r="A48" s="27"/>
      <c r="B48" s="19" t="str">
        <f>'Master Sheet (2)'!B49</f>
        <v>SK16</v>
      </c>
      <c r="C48" s="20">
        <f>'Master Sheet (2)'!C49</f>
        <v>93.211497610622857</v>
      </c>
      <c r="D48" s="38">
        <f>'Master Sheet (2)'!E49</f>
        <v>7</v>
      </c>
      <c r="F48" s="26" t="s">
        <v>116</v>
      </c>
      <c r="G48">
        <v>146.92835108986509</v>
      </c>
      <c r="H48">
        <v>33</v>
      </c>
      <c r="I48">
        <v>95.36973667686371</v>
      </c>
      <c r="J48">
        <v>21</v>
      </c>
      <c r="K48">
        <f>G48/I48</f>
        <v>1.5406181898949216</v>
      </c>
      <c r="L48">
        <v>7</v>
      </c>
      <c r="M48">
        <v>32</v>
      </c>
      <c r="N48">
        <f>L48-M48</f>
        <v>-25</v>
      </c>
      <c r="O48">
        <f t="shared" si="7"/>
        <v>68.085106382978722</v>
      </c>
      <c r="P48" s="37">
        <f>L48/47*100</f>
        <v>14.893617021276595</v>
      </c>
      <c r="Z48" s="8" t="s">
        <v>94</v>
      </c>
      <c r="AA48" s="32">
        <f>'Cycle 4_6.xlsx'!$G$2</f>
        <v>87.799706814307285</v>
      </c>
      <c r="AB48">
        <f>$C$50</f>
        <v>105.18932070746689</v>
      </c>
      <c r="AC48" s="32">
        <f>'Cycle 4_6.xlsx'!$G$6</f>
        <v>16</v>
      </c>
      <c r="AD48" s="32">
        <f>$D$50</f>
        <v>5</v>
      </c>
    </row>
    <row r="49" spans="1:30" x14ac:dyDescent="0.35">
      <c r="A49" s="26" t="str">
        <f>'Master Sheet (2)'!A50</f>
        <v>NAM 39</v>
      </c>
      <c r="B49" s="15" t="str">
        <f>'Master Sheet (2)'!B50</f>
        <v>Chile</v>
      </c>
      <c r="C49" s="16">
        <f>'Master Sheet (2)'!C50</f>
        <v>122.37652856908487</v>
      </c>
      <c r="D49" s="35">
        <f>'Master Sheet (2)'!E50</f>
        <v>36</v>
      </c>
      <c r="F49" s="8" t="s">
        <v>113</v>
      </c>
      <c r="G49">
        <v>178.72067504039833</v>
      </c>
      <c r="H49">
        <v>47</v>
      </c>
      <c r="I49">
        <v>123.14046026868849</v>
      </c>
      <c r="J49">
        <v>44</v>
      </c>
      <c r="K49">
        <f>G49/I49</f>
        <v>1.4513562370193811</v>
      </c>
      <c r="L49">
        <v>3</v>
      </c>
      <c r="M49">
        <v>28</v>
      </c>
      <c r="N49">
        <f>L49-M49</f>
        <v>-25</v>
      </c>
      <c r="O49">
        <f t="shared" si="7"/>
        <v>59.574468085106382</v>
      </c>
      <c r="P49" s="37">
        <f>L49/47*100</f>
        <v>6.3829787234042552</v>
      </c>
      <c r="Z49" s="8" t="s">
        <v>96</v>
      </c>
      <c r="AA49" s="32">
        <f>'Cycle 4_7.xlsx'!$G$2</f>
        <v>84.76999862004628</v>
      </c>
      <c r="AB49">
        <f>$C$54</f>
        <v>122.13308183971631</v>
      </c>
      <c r="AC49" s="32">
        <f>'Cycle 4_7.xlsx'!$G$6</f>
        <v>12</v>
      </c>
      <c r="AD49" s="32">
        <f>$D$54</f>
        <v>14</v>
      </c>
    </row>
    <row r="50" spans="1:30" x14ac:dyDescent="0.35">
      <c r="A50" s="27"/>
      <c r="B50" s="19" t="str">
        <f>'Master Sheet (2)'!B51</f>
        <v>SK16</v>
      </c>
      <c r="C50" s="20">
        <f>'Master Sheet (2)'!C51</f>
        <v>105.18932070746689</v>
      </c>
      <c r="D50" s="38">
        <f>'Master Sheet (2)'!E51</f>
        <v>5</v>
      </c>
      <c r="F50" s="26" t="s">
        <v>114</v>
      </c>
      <c r="G50">
        <v>75.571940652694451</v>
      </c>
      <c r="H50">
        <v>1</v>
      </c>
      <c r="I50">
        <v>126.08448861133407</v>
      </c>
      <c r="J50">
        <v>45</v>
      </c>
      <c r="K50">
        <f>G50/I50</f>
        <v>0.59937539886965197</v>
      </c>
      <c r="L50">
        <v>2</v>
      </c>
      <c r="M50">
        <v>37</v>
      </c>
      <c r="N50">
        <f>L50-M50</f>
        <v>-35</v>
      </c>
      <c r="O50">
        <f t="shared" si="7"/>
        <v>78.723404255319153</v>
      </c>
      <c r="P50" s="37">
        <f>L50/47*100</f>
        <v>4.2553191489361701</v>
      </c>
      <c r="Z50" s="8" t="s">
        <v>97</v>
      </c>
      <c r="AA50" s="32">
        <f>'Cycle 4_8.xlsx'!$G$2</f>
        <v>108.77179869147481</v>
      </c>
      <c r="AB50">
        <f>$C$56</f>
        <v>114.85540112487911</v>
      </c>
      <c r="AC50" s="32">
        <f>'Cycle 4_8.xlsx'!$G$6</f>
        <v>42</v>
      </c>
      <c r="AD50" s="32">
        <f>$D$56</f>
        <v>14</v>
      </c>
    </row>
    <row r="51" spans="1:30" x14ac:dyDescent="0.35">
      <c r="A51" s="26" t="str">
        <f>'Master Sheet (2)'!A52</f>
        <v>NAM 40</v>
      </c>
      <c r="B51" s="15" t="str">
        <f>'Master Sheet (2)'!B52</f>
        <v>Chile</v>
      </c>
      <c r="C51" s="16">
        <f>'Master Sheet (2)'!C52</f>
        <v>116.2405123655556</v>
      </c>
      <c r="D51" s="35">
        <f>'Master Sheet (2)'!E52</f>
        <v>1</v>
      </c>
      <c r="F51" s="8" t="s">
        <v>115</v>
      </c>
      <c r="G51" s="39">
        <v>151.90603442097222</v>
      </c>
      <c r="H51" s="20">
        <v>39</v>
      </c>
      <c r="I51" s="20"/>
      <c r="J51" s="20">
        <v>51</v>
      </c>
      <c r="K51" s="20"/>
      <c r="L51" s="20">
        <v>1</v>
      </c>
      <c r="M51" s="20">
        <v>0</v>
      </c>
      <c r="N51" s="20">
        <f>L51-M51</f>
        <v>1</v>
      </c>
      <c r="O51" s="20">
        <f t="shared" si="7"/>
        <v>0</v>
      </c>
      <c r="P51" s="38">
        <f>L51/47*100</f>
        <v>2.1276595744680851</v>
      </c>
      <c r="Z51" s="8" t="s">
        <v>98</v>
      </c>
      <c r="AA51" s="32">
        <f>'Cycle 4_9.xlsx'!$G$2</f>
        <v>75.565784006034193</v>
      </c>
      <c r="AB51">
        <f>$C$58</f>
        <v>82.901195048941034</v>
      </c>
      <c r="AC51" s="32">
        <f>'Cycle 4_9.xlsx'!$G$6</f>
        <v>13</v>
      </c>
      <c r="AD51" s="32">
        <f>$D$58</f>
        <v>33</v>
      </c>
    </row>
    <row r="52" spans="1:30" x14ac:dyDescent="0.35">
      <c r="A52" s="27"/>
      <c r="B52" s="19" t="str">
        <f>'Master Sheet (2)'!B53</f>
        <v>SK16</v>
      </c>
      <c r="C52" s="20">
        <f>'Master Sheet (2)'!C53</f>
        <v>99.102894706340209</v>
      </c>
      <c r="D52" s="38">
        <f>'Master Sheet (2)'!E53</f>
        <v>41</v>
      </c>
      <c r="Z52" s="8" t="s">
        <v>99</v>
      </c>
      <c r="AA52" s="32">
        <f>'Cycle 4_10.xlsx'!$G$2</f>
        <v>104.39555458680556</v>
      </c>
      <c r="AB52">
        <f>$C$60</f>
        <v>76.129708152638912</v>
      </c>
      <c r="AC52" s="32">
        <f>'Cycle 4_10.xlsx'!$G$6</f>
        <v>33</v>
      </c>
      <c r="AD52" s="32">
        <f>$D$60</f>
        <v>35</v>
      </c>
    </row>
    <row r="53" spans="1:30" x14ac:dyDescent="0.35">
      <c r="A53" s="26" t="str">
        <f>'Master Sheet (2)'!A54</f>
        <v>NAM 42</v>
      </c>
      <c r="B53" s="15" t="str">
        <f>'Master Sheet (2)'!B54</f>
        <v>Chile</v>
      </c>
      <c r="C53" s="16">
        <f>'Master Sheet (2)'!C54</f>
        <v>139.28875003519167</v>
      </c>
      <c r="D53" s="35">
        <f>'Master Sheet (2)'!E54</f>
        <v>10</v>
      </c>
      <c r="G53">
        <f>SUM(G36:G46)/COUNT(G36:G46)</f>
        <v>136.72088568264203</v>
      </c>
      <c r="H53">
        <v>22</v>
      </c>
      <c r="I53">
        <f>SUM(I36:I46)/COUNT(I36:I46)</f>
        <v>93.512738240853395</v>
      </c>
      <c r="J53">
        <v>16</v>
      </c>
      <c r="L53">
        <f>SUM(L36:L46)/COUNT(L36:L46)</f>
        <v>26.4</v>
      </c>
      <c r="M53">
        <f>SUM(M36:M46)/COUNT(M36:M46)</f>
        <v>26.363636363636363</v>
      </c>
      <c r="N53">
        <f>SUM(N36:N46)/COUNT(N36:N46)</f>
        <v>-2.2000000000000002</v>
      </c>
      <c r="O53">
        <f>SUM(O2:O47)/COUNT(O2:O47)</f>
        <v>47.363552266419994</v>
      </c>
      <c r="P53">
        <f>SUM(P2:P47)/COUNT(P2:P47)</f>
        <v>43.146956952003961</v>
      </c>
      <c r="Z53" s="8" t="s">
        <v>112</v>
      </c>
      <c r="AA53" s="32">
        <f>'Cycle 4_11.xlsx'!$G$2</f>
        <v>103.86644504081578</v>
      </c>
      <c r="AB53">
        <f>$C$82</f>
        <v>89.028975569978542</v>
      </c>
      <c r="AC53" s="32">
        <f>'Cycle 4_11.xlsx'!$G$6</f>
        <v>19</v>
      </c>
      <c r="AD53" s="32">
        <f>$D$82</f>
        <v>44</v>
      </c>
    </row>
    <row r="54" spans="1:30" x14ac:dyDescent="0.35">
      <c r="A54" s="27"/>
      <c r="B54" s="19" t="str">
        <f>'Master Sheet (2)'!B55</f>
        <v>SK16</v>
      </c>
      <c r="C54" s="20">
        <f>'Master Sheet (2)'!C55</f>
        <v>122.13308183971631</v>
      </c>
      <c r="D54" s="38">
        <f>'Master Sheet (2)'!E55</f>
        <v>14</v>
      </c>
      <c r="Z54" s="8" t="s">
        <v>104</v>
      </c>
      <c r="AA54" s="32">
        <f>'Cycle 4_12.xlsx'!$G$2</f>
        <v>81.595795791138897</v>
      </c>
      <c r="AC54" s="32">
        <f>'Cycle 4_12.xlsx'!$G$6</f>
        <v>1</v>
      </c>
      <c r="AD54" s="32">
        <f>$D$68</f>
        <v>22</v>
      </c>
    </row>
    <row r="55" spans="1:30" x14ac:dyDescent="0.35">
      <c r="A55" s="26" t="str">
        <f>'Master Sheet (2)'!A56</f>
        <v>NAM 43</v>
      </c>
      <c r="B55" s="15" t="str">
        <f>'Master Sheet (2)'!B56</f>
        <v>Chile</v>
      </c>
      <c r="C55" s="16">
        <f>'Master Sheet (2)'!C56</f>
        <v>164.26617039461766</v>
      </c>
      <c r="D55" s="35">
        <f>'Master Sheet (2)'!E56</f>
        <v>21</v>
      </c>
      <c r="Z55" s="8" t="s">
        <v>105</v>
      </c>
      <c r="AA55" s="32">
        <f>'Cycle 4_13.xlsx'!$G$2</f>
        <v>97.354097560794756</v>
      </c>
      <c r="AB55">
        <f>$C$70</f>
        <v>101.63720647934329</v>
      </c>
      <c r="AC55" s="32">
        <f>'Cycle 4_13.xlsx'!$G$6</f>
        <v>18</v>
      </c>
      <c r="AD55" s="32">
        <f>$D$70</f>
        <v>39</v>
      </c>
    </row>
    <row r="56" spans="1:30" x14ac:dyDescent="0.35">
      <c r="A56" s="27"/>
      <c r="B56" s="19" t="str">
        <f>'Master Sheet (2)'!B57</f>
        <v>SK16</v>
      </c>
      <c r="C56" s="20">
        <f>'Master Sheet (2)'!C57</f>
        <v>114.85540112487911</v>
      </c>
      <c r="D56" s="38">
        <f>'Master Sheet (2)'!E57</f>
        <v>14</v>
      </c>
      <c r="Z56" s="8" t="s">
        <v>108</v>
      </c>
      <c r="AA56" s="32">
        <f>'Cycle 4_14.xlsx'!$G$2</f>
        <v>89.532903246145821</v>
      </c>
      <c r="AB56">
        <f>$C$76</f>
        <v>130.64304507929623</v>
      </c>
      <c r="AC56" s="32">
        <f>'Cycle 4_14.xlsx'!$G$6</f>
        <v>32</v>
      </c>
      <c r="AD56" s="32">
        <f>$D$76</f>
        <v>15</v>
      </c>
    </row>
    <row r="57" spans="1:30" x14ac:dyDescent="0.35">
      <c r="A57" s="26" t="str">
        <f>'Master Sheet (2)'!A58</f>
        <v>NAM 45</v>
      </c>
      <c r="B57" s="15" t="str">
        <f>'Master Sheet (2)'!B58</f>
        <v>Chile</v>
      </c>
      <c r="C57" s="16">
        <f>'Master Sheet (2)'!C58</f>
        <v>117.50790145219933</v>
      </c>
      <c r="D57" s="35">
        <f>'Master Sheet (2)'!E58</f>
        <v>17</v>
      </c>
      <c r="Z57" s="8" t="s">
        <v>109</v>
      </c>
      <c r="AA57" s="29">
        <f>'Cycle 4_15.xlsx'!$G$2</f>
        <v>102.27229398378094</v>
      </c>
      <c r="AB57" s="29" t="e">
        <f>$C$78</f>
        <v>#DIV/0!</v>
      </c>
      <c r="AC57" s="29">
        <f>'Cycle 4_15.xlsx'!$G$6</f>
        <v>44</v>
      </c>
      <c r="AD57" s="29">
        <f>$D$78</f>
        <v>0</v>
      </c>
    </row>
    <row r="58" spans="1:30" x14ac:dyDescent="0.35">
      <c r="A58" s="27"/>
      <c r="B58" s="19" t="str">
        <f>'Master Sheet (2)'!B59</f>
        <v>SK16</v>
      </c>
      <c r="C58" s="20">
        <f>'Master Sheet (2)'!C59</f>
        <v>82.901195048941034</v>
      </c>
      <c r="D58" s="38">
        <f>'Master Sheet (2)'!E59</f>
        <v>33</v>
      </c>
    </row>
    <row r="59" spans="1:30" x14ac:dyDescent="0.35">
      <c r="A59" s="26" t="str">
        <f>'Master Sheet (2)'!A60</f>
        <v>NAM 46</v>
      </c>
      <c r="B59" s="15" t="str">
        <f>'Master Sheet (2)'!B60</f>
        <v>Chile</v>
      </c>
      <c r="C59" s="16">
        <f>'Master Sheet (2)'!C60</f>
        <v>128.98670759957986</v>
      </c>
      <c r="D59" s="35">
        <f>'Master Sheet (2)'!E60</f>
        <v>24</v>
      </c>
      <c r="AA59">
        <f>AVERAGE(AA43:AA57)</f>
        <v>97.695495810351289</v>
      </c>
      <c r="AB59" t="e">
        <f>AVERAGE(AB43:AB57)</f>
        <v>#DIV/0!</v>
      </c>
      <c r="AC59">
        <f>AVERAGE(AC43:AC57)</f>
        <v>19.8</v>
      </c>
      <c r="AD59">
        <f>AVERAGE(AD43:AD57)</f>
        <v>18.133333333333333</v>
      </c>
    </row>
    <row r="60" spans="1:30" x14ac:dyDescent="0.35">
      <c r="A60" s="27"/>
      <c r="B60" s="19" t="str">
        <f>'Master Sheet (2)'!B61</f>
        <v>SK16</v>
      </c>
      <c r="C60" s="20">
        <f>'Master Sheet (2)'!C61</f>
        <v>76.129708152638912</v>
      </c>
      <c r="D60" s="38">
        <f>'Master Sheet (2)'!E61</f>
        <v>35</v>
      </c>
    </row>
    <row r="61" spans="1:30" x14ac:dyDescent="0.35">
      <c r="A61" s="26" t="str">
        <f>'Master Sheet (2)'!A62</f>
        <v>NAM 47</v>
      </c>
      <c r="B61" s="15" t="str">
        <f>'Master Sheet (2)'!B62</f>
        <v>Chile</v>
      </c>
      <c r="C61" s="16">
        <f>'Master Sheet (2)'!C62</f>
        <v>136.3667823924936</v>
      </c>
      <c r="D61" s="35">
        <f>'Master Sheet (2)'!E62</f>
        <v>13</v>
      </c>
      <c r="AA61" t="s">
        <v>147</v>
      </c>
      <c r="AB61" t="s">
        <v>148</v>
      </c>
    </row>
    <row r="62" spans="1:30" x14ac:dyDescent="0.35">
      <c r="A62" s="27"/>
      <c r="B62" s="19" t="str">
        <f>'Master Sheet (2)'!B63</f>
        <v>SK16</v>
      </c>
      <c r="C62" s="20">
        <f>'Master Sheet (2)'!C63</f>
        <v>85.259069074127353</v>
      </c>
      <c r="D62" s="38">
        <f>'Master Sheet (2)'!E63</f>
        <v>12</v>
      </c>
      <c r="Z62" s="34" t="s">
        <v>70</v>
      </c>
      <c r="AA62" s="15">
        <f>AD43/47</f>
        <v>4.2553191489361701E-2</v>
      </c>
      <c r="AB62" s="35">
        <f>AC43/47</f>
        <v>0.14893617021276595</v>
      </c>
    </row>
    <row r="63" spans="1:30" x14ac:dyDescent="0.35">
      <c r="A63" s="26" t="str">
        <f>'Master Sheet (2)'!A64</f>
        <v>NAM 51</v>
      </c>
      <c r="B63" s="15" t="str">
        <f>'Master Sheet (2)'!B64</f>
        <v>Chile</v>
      </c>
      <c r="C63" s="16">
        <f>'Master Sheet (2)'!C64</f>
        <v>132.3991915554835</v>
      </c>
      <c r="D63" s="35">
        <f>'Master Sheet (2)'!E64</f>
        <v>37</v>
      </c>
      <c r="Z63" s="34" t="s">
        <v>71</v>
      </c>
      <c r="AA63" s="36">
        <f>AD44/47</f>
        <v>0.21276595744680851</v>
      </c>
      <c r="AB63" s="37">
        <f>AC44/47</f>
        <v>0.23404255319148937</v>
      </c>
    </row>
    <row r="64" spans="1:30" x14ac:dyDescent="0.35">
      <c r="A64" s="27"/>
      <c r="B64" s="19" t="str">
        <f>'Master Sheet (2)'!B65</f>
        <v>SK16</v>
      </c>
      <c r="C64" s="20">
        <f>'Master Sheet (2)'!C65</f>
        <v>113.72152705027186</v>
      </c>
      <c r="D64" s="38">
        <f>'Master Sheet (2)'!E65</f>
        <v>47</v>
      </c>
      <c r="Z64" s="34" t="s">
        <v>91</v>
      </c>
      <c r="AA64" s="36">
        <f>AD45/47</f>
        <v>0.65957446808510634</v>
      </c>
      <c r="AB64" s="37">
        <f>AC45/47</f>
        <v>0.5957446808510638</v>
      </c>
    </row>
    <row r="65" spans="1:28" x14ac:dyDescent="0.35">
      <c r="A65" s="26" t="str">
        <f>'Master Sheet (2)'!A66</f>
        <v>NAM 53</v>
      </c>
      <c r="B65" s="15" t="str">
        <f>'Master Sheet (2)'!B66</f>
        <v>Chile</v>
      </c>
      <c r="C65" s="16">
        <f>'Master Sheet (2)'!C66</f>
        <v>130.15965693696037</v>
      </c>
      <c r="D65" s="35">
        <f>'Master Sheet (2)'!E66</f>
        <v>26</v>
      </c>
      <c r="Z65" s="34" t="s">
        <v>92</v>
      </c>
      <c r="AA65" s="36">
        <f t="shared" ref="AA65:AA76" si="9">AD46/47</f>
        <v>2.1276595744680851E-2</v>
      </c>
      <c r="AB65" s="37">
        <f t="shared" ref="AB65:AB76" si="10">AC46/47</f>
        <v>4.2553191489361701E-2</v>
      </c>
    </row>
    <row r="66" spans="1:28" x14ac:dyDescent="0.35">
      <c r="A66" s="27"/>
      <c r="B66" s="19" t="str">
        <f>'Master Sheet (2)'!B67</f>
        <v>SK16</v>
      </c>
      <c r="C66" s="20">
        <f>'Master Sheet (2)'!C67</f>
        <v>69.98103933102955</v>
      </c>
      <c r="D66" s="38">
        <f>'Master Sheet (2)'!E67</f>
        <v>47</v>
      </c>
      <c r="Z66" s="34" t="s">
        <v>93</v>
      </c>
      <c r="AA66" s="36">
        <f t="shared" si="9"/>
        <v>0.14893617021276595</v>
      </c>
      <c r="AB66" s="37">
        <f t="shared" si="10"/>
        <v>0.40425531914893614</v>
      </c>
    </row>
    <row r="67" spans="1:28" x14ac:dyDescent="0.35">
      <c r="A67" s="26" t="str">
        <f>'Master Sheet (2)'!A68</f>
        <v>NAM 56</v>
      </c>
      <c r="B67" s="15" t="str">
        <f>'Master Sheet (2)'!B68</f>
        <v>Chile</v>
      </c>
      <c r="C67" s="16">
        <f>'Master Sheet (2)'!C68</f>
        <v>175.46116680029562</v>
      </c>
      <c r="D67" s="35">
        <f>'Master Sheet (2)'!E68</f>
        <v>14</v>
      </c>
      <c r="Z67" s="34" t="s">
        <v>94</v>
      </c>
      <c r="AA67" s="36">
        <f t="shared" si="9"/>
        <v>0.10638297872340426</v>
      </c>
      <c r="AB67" s="37">
        <f t="shared" si="10"/>
        <v>0.34042553191489361</v>
      </c>
    </row>
    <row r="68" spans="1:28" x14ac:dyDescent="0.35">
      <c r="A68" s="27"/>
      <c r="B68" s="19" t="str">
        <f>'Master Sheet (2)'!B69</f>
        <v>SK16</v>
      </c>
      <c r="C68" s="20">
        <f>'Master Sheet (2)'!C69</f>
        <v>110.50039635820082</v>
      </c>
      <c r="D68" s="38">
        <f>'Master Sheet (2)'!E69</f>
        <v>22</v>
      </c>
      <c r="Z68" s="34" t="s">
        <v>96</v>
      </c>
      <c r="AA68" s="36">
        <f t="shared" si="9"/>
        <v>0.2978723404255319</v>
      </c>
      <c r="AB68" s="37">
        <f t="shared" si="10"/>
        <v>0.25531914893617019</v>
      </c>
    </row>
    <row r="69" spans="1:28" x14ac:dyDescent="0.35">
      <c r="A69" s="26" t="str">
        <f>'Master Sheet (2)'!A70</f>
        <v>NAM 57</v>
      </c>
      <c r="B69" s="15" t="str">
        <f>'Master Sheet (2)'!B70</f>
        <v>Chile</v>
      </c>
      <c r="C69" s="16">
        <f>'Master Sheet (2)'!C70</f>
        <v>149.51775814872033</v>
      </c>
      <c r="D69" s="35">
        <f>'Master Sheet (2)'!E70</f>
        <v>43</v>
      </c>
      <c r="Z69" s="34" t="s">
        <v>97</v>
      </c>
      <c r="AA69" s="36">
        <f t="shared" si="9"/>
        <v>0.2978723404255319</v>
      </c>
      <c r="AB69" s="37">
        <f t="shared" si="10"/>
        <v>0.8936170212765957</v>
      </c>
    </row>
    <row r="70" spans="1:28" x14ac:dyDescent="0.35">
      <c r="A70" s="27"/>
      <c r="B70" s="19" t="str">
        <f>'Master Sheet (2)'!B71</f>
        <v>SK16</v>
      </c>
      <c r="C70" s="20">
        <f>'Master Sheet (2)'!C71</f>
        <v>101.63720647934329</v>
      </c>
      <c r="D70" s="38">
        <f>'Master Sheet (2)'!E71</f>
        <v>39</v>
      </c>
      <c r="Z70" s="34" t="s">
        <v>98</v>
      </c>
      <c r="AA70" s="36">
        <f t="shared" si="9"/>
        <v>0.7021276595744681</v>
      </c>
      <c r="AB70" s="37">
        <f t="shared" si="10"/>
        <v>0.27659574468085107</v>
      </c>
    </row>
    <row r="71" spans="1:28" x14ac:dyDescent="0.35">
      <c r="A71" s="26" t="str">
        <f>'Master Sheet (2)'!A72</f>
        <v>NAM 65</v>
      </c>
      <c r="B71" s="15" t="str">
        <f>'Master Sheet (2)'!B72</f>
        <v>Chile</v>
      </c>
      <c r="C71" s="16">
        <f>'Master Sheet (2)'!C72</f>
        <v>129.66441345360229</v>
      </c>
      <c r="D71" s="35">
        <f>'Master Sheet (2)'!E72</f>
        <v>38</v>
      </c>
      <c r="Z71" s="34" t="s">
        <v>99</v>
      </c>
      <c r="AA71" s="36">
        <f t="shared" si="9"/>
        <v>0.74468085106382975</v>
      </c>
      <c r="AB71" s="37">
        <f t="shared" si="10"/>
        <v>0.7021276595744681</v>
      </c>
    </row>
    <row r="72" spans="1:28" x14ac:dyDescent="0.35">
      <c r="A72" s="27"/>
      <c r="B72" s="19" t="str">
        <f>'Master Sheet (2)'!B73</f>
        <v>SK16</v>
      </c>
      <c r="C72" s="20">
        <f>'Master Sheet (2)'!C73</f>
        <v>100.44472123845159</v>
      </c>
      <c r="D72" s="38">
        <f>'Master Sheet (2)'!E73</f>
        <v>31</v>
      </c>
      <c r="Z72" s="34" t="s">
        <v>112</v>
      </c>
      <c r="AA72" s="36">
        <f t="shared" si="9"/>
        <v>0.93617021276595747</v>
      </c>
      <c r="AB72" s="37">
        <f t="shared" si="10"/>
        <v>0.40425531914893614</v>
      </c>
    </row>
    <row r="73" spans="1:28" x14ac:dyDescent="0.35">
      <c r="A73" s="26" t="str">
        <f>'Master Sheet (2)'!A74</f>
        <v>NAM 66</v>
      </c>
      <c r="B73" s="15" t="str">
        <f>'Master Sheet (2)'!B74</f>
        <v>Chile</v>
      </c>
      <c r="C73" s="16">
        <f>'Master Sheet (2)'!C74</f>
        <v>119.81942777486107</v>
      </c>
      <c r="D73" s="35">
        <f>'Master Sheet (2)'!E74</f>
        <v>22</v>
      </c>
      <c r="Z73" s="34" t="s">
        <v>104</v>
      </c>
      <c r="AA73" s="36">
        <f t="shared" si="9"/>
        <v>0.46808510638297873</v>
      </c>
      <c r="AB73" s="37">
        <f t="shared" si="10"/>
        <v>2.1276595744680851E-2</v>
      </c>
    </row>
    <row r="74" spans="1:28" x14ac:dyDescent="0.35">
      <c r="A74" s="27"/>
      <c r="B74" s="19" t="str">
        <f>'Master Sheet (2)'!B75</f>
        <v>SK16</v>
      </c>
      <c r="C74" s="20">
        <f>'Master Sheet (2)'!C75</f>
        <v>57.101246600179401</v>
      </c>
      <c r="D74" s="38">
        <f>'Master Sheet (2)'!E75</f>
        <v>24</v>
      </c>
      <c r="Z74" s="34" t="s">
        <v>105</v>
      </c>
      <c r="AA74" s="36">
        <f t="shared" si="9"/>
        <v>0.82978723404255317</v>
      </c>
      <c r="AB74" s="37">
        <f t="shared" si="10"/>
        <v>0.38297872340425532</v>
      </c>
    </row>
    <row r="75" spans="1:28" x14ac:dyDescent="0.35">
      <c r="A75" s="26" t="str">
        <f>'Master Sheet (2)'!A76</f>
        <v>NAM 68</v>
      </c>
      <c r="B75" s="15" t="str">
        <f>'Master Sheet (2)'!B76</f>
        <v>Chile</v>
      </c>
      <c r="C75">
        <f>'Master Sheet (2)'!C76</f>
        <v>164.37040800923754</v>
      </c>
      <c r="D75" s="35">
        <f>'Master Sheet (2)'!E76</f>
        <v>29</v>
      </c>
      <c r="Z75" s="34" t="s">
        <v>108</v>
      </c>
      <c r="AA75" s="36">
        <f t="shared" si="9"/>
        <v>0.31914893617021278</v>
      </c>
      <c r="AB75" s="37">
        <f t="shared" si="10"/>
        <v>0.68085106382978722</v>
      </c>
    </row>
    <row r="76" spans="1:28" x14ac:dyDescent="0.35">
      <c r="A76" s="27"/>
      <c r="B76" s="19" t="str">
        <f>'Master Sheet (2)'!B77</f>
        <v>SK16</v>
      </c>
      <c r="C76" s="20">
        <f>'Master Sheet (2)'!C77</f>
        <v>130.64304507929623</v>
      </c>
      <c r="D76" s="38">
        <f>'Master Sheet (2)'!E77</f>
        <v>15</v>
      </c>
      <c r="Z76" s="34" t="s">
        <v>109</v>
      </c>
      <c r="AA76" s="19">
        <f t="shared" si="9"/>
        <v>0</v>
      </c>
      <c r="AB76" s="38">
        <f t="shared" si="10"/>
        <v>0.93617021276595747</v>
      </c>
    </row>
    <row r="77" spans="1:28" x14ac:dyDescent="0.35">
      <c r="A77" s="26" t="str">
        <f>'Master Sheet (2)'!A78</f>
        <v>NAM 71</v>
      </c>
      <c r="B77" s="15" t="str">
        <f>'Master Sheet (2)'!B78</f>
        <v>Chile</v>
      </c>
      <c r="C77">
        <f>'Master Sheet (2)'!C78</f>
        <v>151.8972933518148</v>
      </c>
      <c r="D77" s="35">
        <f>'Master Sheet (2)'!E78</f>
        <v>3</v>
      </c>
    </row>
    <row r="78" spans="1:28" x14ac:dyDescent="0.35">
      <c r="A78" s="27"/>
      <c r="B78" s="19" t="str">
        <f>'Master Sheet (2)'!B79</f>
        <v>SK16</v>
      </c>
      <c r="C78" s="20" t="e">
        <f>'Master Sheet (2)'!C79</f>
        <v>#DIV/0!</v>
      </c>
      <c r="D78" s="38">
        <f>'Master Sheet (2)'!E79</f>
        <v>0</v>
      </c>
    </row>
    <row r="79" spans="1:28" x14ac:dyDescent="0.35">
      <c r="A79" s="26" t="str">
        <f>'Master Sheet (2)'!A80</f>
        <v>NAM 72</v>
      </c>
      <c r="B79" s="15" t="str">
        <f>'Master Sheet (2)'!B80</f>
        <v>Chile</v>
      </c>
      <c r="C79">
        <f>'Master Sheet (2)'!C80</f>
        <v>170.23987122728246</v>
      </c>
      <c r="D79" s="35">
        <f>'Master Sheet (2)'!E80</f>
        <v>6</v>
      </c>
    </row>
    <row r="80" spans="1:28" x14ac:dyDescent="0.35">
      <c r="A80" s="27"/>
      <c r="B80" s="19" t="str">
        <f>'Master Sheet (2)'!B81</f>
        <v>SK16</v>
      </c>
      <c r="C80" s="20">
        <f>'Master Sheet (2)'!C81</f>
        <v>113.32474010542109</v>
      </c>
      <c r="D80" s="38">
        <f>'Master Sheet (2)'!E81</f>
        <v>13</v>
      </c>
    </row>
    <row r="81" spans="1:4" x14ac:dyDescent="0.35">
      <c r="A81" s="26" t="str">
        <f>'Master Sheet (2)'!A82</f>
        <v>NAM 73</v>
      </c>
      <c r="B81" s="15" t="str">
        <f>'Master Sheet (2)'!B82</f>
        <v>Chile</v>
      </c>
      <c r="C81">
        <f>'Master Sheet (2)'!C82</f>
        <v>93.051295892154343</v>
      </c>
      <c r="D81" s="35">
        <f>'Master Sheet (2)'!E82</f>
        <v>45</v>
      </c>
    </row>
    <row r="82" spans="1:4" x14ac:dyDescent="0.35">
      <c r="A82" s="27"/>
      <c r="B82" s="19" t="str">
        <f>'Master Sheet (2)'!B83</f>
        <v>SK16</v>
      </c>
      <c r="C82" s="20">
        <f>'Master Sheet (2)'!C83</f>
        <v>89.028975569978542</v>
      </c>
      <c r="D82" s="38">
        <f>'Master Sheet (2)'!E83</f>
        <v>44</v>
      </c>
    </row>
    <row r="83" spans="1:4" x14ac:dyDescent="0.35">
      <c r="A83" s="28" t="str">
        <f>'Master Sheet (2)'!A84</f>
        <v>NAM 75</v>
      </c>
      <c r="B83" s="15" t="str">
        <f>'Master Sheet (2)'!B84</f>
        <v>Chile</v>
      </c>
      <c r="C83">
        <f>'Master Sheet (2)'!C84</f>
        <v>158.60285766314502</v>
      </c>
      <c r="D83" s="35">
        <f>'Master Sheet (2)'!E84</f>
        <v>41</v>
      </c>
    </row>
    <row r="84" spans="1:4" x14ac:dyDescent="0.35">
      <c r="A84" s="29"/>
      <c r="B84" s="19" t="str">
        <f>'Master Sheet (2)'!B85</f>
        <v>SK16</v>
      </c>
      <c r="C84" s="20">
        <f>'Master Sheet (2)'!C85</f>
        <v>95.525441658215954</v>
      </c>
      <c r="D84" s="38">
        <f>'Master Sheet (2)'!E85</f>
        <v>44</v>
      </c>
    </row>
    <row r="85" spans="1:4" x14ac:dyDescent="0.35">
      <c r="A85" s="28" t="str">
        <f>'Master Sheet (2)'!A86</f>
        <v>NAM 76</v>
      </c>
      <c r="B85" t="str">
        <f>'Master Sheet (2)'!B86</f>
        <v>Chile</v>
      </c>
      <c r="C85">
        <f>'Master Sheet (2)'!C86</f>
        <v>122.83623022421558</v>
      </c>
      <c r="D85" s="37">
        <f>'Master Sheet (2)'!E86</f>
        <v>46</v>
      </c>
    </row>
    <row r="86" spans="1:4" x14ac:dyDescent="0.35">
      <c r="A86" s="29"/>
      <c r="B86" s="20" t="str">
        <f>'Master Sheet (2)'!B87</f>
        <v>SK16</v>
      </c>
      <c r="C86" s="20">
        <f>'Master Sheet (2)'!C87</f>
        <v>94.998692668565226</v>
      </c>
      <c r="D86" s="38">
        <f>'Master Sheet (2)'!E87</f>
        <v>43</v>
      </c>
    </row>
    <row r="87" spans="1:4" x14ac:dyDescent="0.35">
      <c r="A87" s="28" t="str">
        <f>'Master Sheet (2)'!A88</f>
        <v>NAM 78</v>
      </c>
      <c r="B87" t="str">
        <f>'Master Sheet (2)'!B88</f>
        <v>Chile</v>
      </c>
      <c r="C87">
        <f>'Master Sheet (2)'!C88</f>
        <v>126.93414639926287</v>
      </c>
      <c r="D87" s="37">
        <f>'Master Sheet (2)'!E88</f>
        <v>39</v>
      </c>
    </row>
    <row r="88" spans="1:4" x14ac:dyDescent="0.35">
      <c r="A88" s="29"/>
      <c r="B88" s="20" t="str">
        <f>'Master Sheet (2)'!B89</f>
        <v>SK16</v>
      </c>
      <c r="C88" s="20">
        <f>'Master Sheet (2)'!C89</f>
        <v>95.490766464264752</v>
      </c>
      <c r="D88" s="38">
        <f>'Master Sheet (2)'!E89</f>
        <v>47</v>
      </c>
    </row>
    <row r="89" spans="1:4" x14ac:dyDescent="0.35">
      <c r="A89" s="28" t="str">
        <f>'Master Sheet (2)'!A90</f>
        <v>NAM 79</v>
      </c>
      <c r="B89" t="str">
        <f>'Master Sheet (2)'!B90</f>
        <v>Chile</v>
      </c>
      <c r="C89">
        <f>'Master Sheet (2)'!C90</f>
        <v>139.35228045714999</v>
      </c>
      <c r="D89" s="37">
        <f>'Master Sheet (2)'!E90</f>
        <v>5</v>
      </c>
    </row>
    <row r="90" spans="1:4" x14ac:dyDescent="0.35">
      <c r="A90" s="29"/>
      <c r="B90" s="20" t="str">
        <f>'Master Sheet (2)'!B91</f>
        <v>SK16</v>
      </c>
      <c r="C90" s="20">
        <f>'Master Sheet (2)'!C91</f>
        <v>44.793794009442628</v>
      </c>
      <c r="D90" s="38">
        <f>'Master Sheet (2)'!E91</f>
        <v>46</v>
      </c>
    </row>
    <row r="91" spans="1:4" x14ac:dyDescent="0.35">
      <c r="A91" s="28" t="str">
        <f>'Master Sheet (2)'!A92</f>
        <v>NAM 82</v>
      </c>
      <c r="B91" t="str">
        <f>'Master Sheet (2)'!B92</f>
        <v>Chile</v>
      </c>
      <c r="C91">
        <f>'Master Sheet (2)'!C92</f>
        <v>0</v>
      </c>
      <c r="D91" s="37">
        <f>'Master Sheet (2)'!E92</f>
        <v>0</v>
      </c>
    </row>
    <row r="92" spans="1:4" x14ac:dyDescent="0.35">
      <c r="A92" s="29"/>
      <c r="B92" s="20" t="str">
        <f>'Master Sheet (2)'!B93</f>
        <v>SK16</v>
      </c>
      <c r="C92" s="20">
        <f>'Master Sheet (2)'!C93</f>
        <v>68.6947729316459</v>
      </c>
      <c r="D92" s="38">
        <f>'Master Sheet (2)'!E93</f>
        <v>4</v>
      </c>
    </row>
    <row r="93" spans="1:4" x14ac:dyDescent="0.35">
      <c r="A93" s="28" t="str">
        <f>'Master Sheet (2)'!A94</f>
        <v>NAM 83</v>
      </c>
      <c r="B93" t="str">
        <f>'Master Sheet (2)'!B94</f>
        <v>Chile</v>
      </c>
      <c r="C93">
        <f>'Master Sheet (2)'!C94</f>
        <v>153.29221943085423</v>
      </c>
      <c r="D93" s="37">
        <f>'Master Sheet (2)'!E94</f>
        <v>4</v>
      </c>
    </row>
    <row r="94" spans="1:4" x14ac:dyDescent="0.35">
      <c r="A94" s="29"/>
      <c r="B94" s="20" t="str">
        <f>'Master Sheet (2)'!B95</f>
        <v>SK16</v>
      </c>
      <c r="C94" s="20">
        <f>'Master Sheet (2)'!C95</f>
        <v>121.63317593234979</v>
      </c>
      <c r="D94" s="38">
        <f>'Master Sheet (2)'!E95</f>
        <v>22</v>
      </c>
    </row>
    <row r="95" spans="1:4" x14ac:dyDescent="0.35">
      <c r="A95" s="26" t="str">
        <f>'Master Sheet (2)'!A96</f>
        <v>NAM 85</v>
      </c>
      <c r="B95" s="15" t="str">
        <f>'Master Sheet (2)'!B96</f>
        <v>Chile</v>
      </c>
      <c r="C95" s="16">
        <f>'Master Sheet (2)'!C96</f>
        <v>146.92835108986509</v>
      </c>
      <c r="D95" s="37">
        <f>'Master Sheet (2)'!E96</f>
        <v>7</v>
      </c>
    </row>
    <row r="96" spans="1:4" x14ac:dyDescent="0.35">
      <c r="A96" s="27"/>
      <c r="B96" s="19" t="str">
        <f>'Master Sheet (2)'!B97</f>
        <v>SK16</v>
      </c>
      <c r="C96" s="20">
        <f>'Master Sheet (2)'!C97</f>
        <v>95.36973667686371</v>
      </c>
      <c r="D96" s="37">
        <f>'Master Sheet (2)'!E97</f>
        <v>32</v>
      </c>
    </row>
    <row r="97" spans="1:4" x14ac:dyDescent="0.35">
      <c r="A97" s="26" t="str">
        <f>'Master Sheet (2)'!A98</f>
        <v>NAM 86</v>
      </c>
      <c r="B97" s="15" t="str">
        <f>'Master Sheet (2)'!B98</f>
        <v>Chile</v>
      </c>
      <c r="C97" s="16">
        <f>'Master Sheet (2)'!C98</f>
        <v>178.72067504039833</v>
      </c>
      <c r="D97" s="35">
        <f>'Master Sheet (2)'!E98</f>
        <v>3</v>
      </c>
    </row>
    <row r="98" spans="1:4" x14ac:dyDescent="0.35">
      <c r="A98" s="27"/>
      <c r="B98" s="19" t="str">
        <f>'Master Sheet (2)'!B99</f>
        <v>SK16</v>
      </c>
      <c r="C98" s="20">
        <f>'Master Sheet (2)'!C99</f>
        <v>123.14046026868849</v>
      </c>
      <c r="D98" s="38">
        <f>'Master Sheet (2)'!E99</f>
        <v>28</v>
      </c>
    </row>
    <row r="99" spans="1:4" x14ac:dyDescent="0.35">
      <c r="A99" s="26" t="str">
        <f>'Master Sheet (2)'!A100</f>
        <v>NAM 87</v>
      </c>
      <c r="B99" s="15" t="str">
        <f>'Master Sheet (2)'!B100</f>
        <v>Chile</v>
      </c>
      <c r="C99">
        <f>'Master Sheet (2)'!C100</f>
        <v>75.571940652694451</v>
      </c>
      <c r="D99" s="35">
        <f>'Master Sheet (2)'!E100</f>
        <v>2</v>
      </c>
    </row>
    <row r="100" spans="1:4" x14ac:dyDescent="0.35">
      <c r="A100" s="27"/>
      <c r="B100" s="19" t="str">
        <f>'Master Sheet (2)'!B101</f>
        <v>SK16</v>
      </c>
      <c r="C100" s="20">
        <f>'Master Sheet (2)'!C101</f>
        <v>126.08448861133407</v>
      </c>
      <c r="D100" s="38">
        <f>'Master Sheet (2)'!E101</f>
        <v>37</v>
      </c>
    </row>
    <row r="101" spans="1:4" x14ac:dyDescent="0.35">
      <c r="A101" s="28" t="str">
        <f>'Master Sheet (2)'!A102</f>
        <v>NAM 88</v>
      </c>
      <c r="B101" t="str">
        <f>'Master Sheet (2)'!B102</f>
        <v>Chile</v>
      </c>
      <c r="C101">
        <f>'Master Sheet (2)'!C102</f>
        <v>151.90603442097222</v>
      </c>
      <c r="D101" s="35">
        <f>'Master Sheet (2)'!E102</f>
        <v>1</v>
      </c>
    </row>
    <row r="102" spans="1:4" x14ac:dyDescent="0.35">
      <c r="A102" s="29"/>
      <c r="B102" s="19" t="str">
        <f>'Master Sheet (2)'!B103</f>
        <v>SK16</v>
      </c>
      <c r="C102" s="20" t="e">
        <f>'Master Sheet (2)'!C103</f>
        <v>#DIV/0!</v>
      </c>
      <c r="D102" s="38">
        <f>'Master Sheet (2)'!E103</f>
        <v>0</v>
      </c>
    </row>
  </sheetData>
  <autoFilter ref="E1:P51" xr:uid="{45AE9332-F2DE-4EB0-83CA-67D2D24FD6A5}"/>
  <conditionalFormatting sqref="G2:G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1 I4:I48 G13:G48 G50:G51 I50:I5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6FA-CA44-46F3-83E0-73B18B466D54}">
  <dimension ref="A1:U103"/>
  <sheetViews>
    <sheetView zoomScaleNormal="100" workbookViewId="0">
      <selection activeCell="K103" sqref="K103"/>
    </sheetView>
  </sheetViews>
  <sheetFormatPr defaultRowHeight="14.5" x14ac:dyDescent="0.35"/>
  <cols>
    <col min="1" max="1" width="9.08984375" customWidth="1"/>
    <col min="2" max="2" width="11.26953125" customWidth="1"/>
    <col min="3" max="3" width="13.36328125" bestFit="1" customWidth="1"/>
    <col min="4" max="4" width="13.7265625" bestFit="1" customWidth="1"/>
    <col min="5" max="5" width="13.1796875" bestFit="1" customWidth="1"/>
    <col min="6" max="6" width="13.36328125" style="12" customWidth="1"/>
    <col min="7" max="7" width="13.81640625" customWidth="1"/>
    <col min="8" max="8" width="12.453125" customWidth="1"/>
    <col min="9" max="9" width="14.54296875" customWidth="1"/>
    <col min="10" max="10" width="13.7265625" style="12" bestFit="1" customWidth="1"/>
    <col min="11" max="11" width="16.08984375" bestFit="1" customWidth="1"/>
    <col min="12" max="12" width="16.453125" bestFit="1" customWidth="1"/>
    <col min="13" max="13" width="15.90625" bestFit="1" customWidth="1"/>
    <col min="14" max="14" width="11.81640625" style="12" bestFit="1" customWidth="1"/>
    <col min="19" max="19" width="11" bestFit="1" customWidth="1"/>
    <col min="21" max="21" width="11" bestFit="1" customWidth="1"/>
  </cols>
  <sheetData>
    <row r="1" spans="1:21" x14ac:dyDescent="0.35">
      <c r="A1" s="9" t="str">
        <f>'Master Sheet'!A1</f>
        <v>GENOs</v>
      </c>
      <c r="B1" s="7" t="str">
        <f>'Master Sheet'!B1</f>
        <v>Field</v>
      </c>
      <c r="C1" s="7" t="str">
        <f>'Master Sheet'!C1</f>
        <v>Mean Germ</v>
      </c>
      <c r="D1" s="7" t="str">
        <f>'Master Sheet'!D1</f>
        <v>Germ STDEV</v>
      </c>
      <c r="E1" s="7" t="str">
        <f>'Master Sheet'!E1</f>
        <v>Germ N-Val</v>
      </c>
      <c r="F1" s="23" t="str">
        <f>'Master Sheet'!F1</f>
        <v>Germ-CV</v>
      </c>
      <c r="G1" s="7" t="str">
        <f>'Master Sheet'!G1</f>
        <v>Mean Slope</v>
      </c>
      <c r="H1" s="7" t="str">
        <f>'Master Sheet'!H1</f>
        <v>Slope STDEV</v>
      </c>
      <c r="I1" s="7" t="str">
        <f>'Master Sheet'!I1</f>
        <v>Slope N-Val</v>
      </c>
      <c r="J1" s="23" t="str">
        <f>'Master Sheet'!J1</f>
        <v>Slope-CV</v>
      </c>
      <c r="K1" s="7" t="str">
        <f>'Master Sheet'!K1</f>
        <v>Mean Init. OCR</v>
      </c>
      <c r="L1" s="7" t="str">
        <f>'Master Sheet'!L1</f>
        <v>Init. OCR STDEV</v>
      </c>
      <c r="M1" s="7" t="str">
        <f>'Master Sheet'!M1</f>
        <v>Init. OCR N-Val</v>
      </c>
      <c r="N1" s="24" t="str">
        <f>'Master Sheet'!N1</f>
        <v>Init. OCR-CV</v>
      </c>
      <c r="O1" s="2"/>
    </row>
    <row r="2" spans="1:21" x14ac:dyDescent="0.35">
      <c r="A2" s="47" t="str">
        <f>'Master Sheet'!A2</f>
        <v>NAM 0</v>
      </c>
      <c r="B2" s="15" t="s">
        <v>133</v>
      </c>
      <c r="C2" s="16">
        <v>131.77177395544462</v>
      </c>
      <c r="D2" s="16">
        <v>14.097697652215095</v>
      </c>
      <c r="E2" s="16">
        <v>5</v>
      </c>
      <c r="F2" s="17">
        <v>0.10698571650846778</v>
      </c>
      <c r="G2" s="16">
        <v>6.5282114266509669E-5</v>
      </c>
      <c r="H2" s="16">
        <v>2.067793097215581E-5</v>
      </c>
      <c r="I2" s="16">
        <v>5</v>
      </c>
      <c r="J2" s="17">
        <v>0.31674726231659106</v>
      </c>
      <c r="K2" s="16">
        <v>1.7972206043590968E-3</v>
      </c>
      <c r="L2" s="16">
        <v>5.9512155192629459E-4</v>
      </c>
      <c r="M2" s="16">
        <v>48</v>
      </c>
      <c r="N2" s="18">
        <v>0.33113439189537874</v>
      </c>
      <c r="S2" s="2" t="s">
        <v>136</v>
      </c>
    </row>
    <row r="3" spans="1:21" x14ac:dyDescent="0.35">
      <c r="A3" s="48"/>
      <c r="B3" s="19" t="s">
        <v>132</v>
      </c>
      <c r="C3" s="20">
        <v>91.215983350878432</v>
      </c>
      <c r="D3" s="20">
        <v>39.849101285275225</v>
      </c>
      <c r="E3" s="20">
        <v>8</v>
      </c>
      <c r="F3" s="21">
        <v>0.43686533676876127</v>
      </c>
      <c r="G3" s="20">
        <v>1.2040216244886051E-4</v>
      </c>
      <c r="H3" s="20">
        <v>3.6893069637204329E-5</v>
      </c>
      <c r="I3" s="20">
        <v>8</v>
      </c>
      <c r="J3" s="21">
        <v>0.30641534077823773</v>
      </c>
      <c r="K3" s="20">
        <v>1.4411952723593746E-3</v>
      </c>
      <c r="L3" s="20">
        <v>5.6954862171872524E-4</v>
      </c>
      <c r="M3" s="20">
        <v>48</v>
      </c>
      <c r="N3" s="22">
        <v>0.39519184710224564</v>
      </c>
      <c r="O3">
        <f>ABS(E2-E3)</f>
        <v>3</v>
      </c>
      <c r="P3">
        <f>E2-E3</f>
        <v>-3</v>
      </c>
      <c r="Q3">
        <f>ABS(C2-C3)</f>
        <v>40.555790604566184</v>
      </c>
      <c r="R3">
        <f>C2-C3</f>
        <v>40.555790604566184</v>
      </c>
      <c r="S3" s="2" t="s">
        <v>134</v>
      </c>
      <c r="T3">
        <f>SUM(O3:O103)/COUNT(O3:O103)</f>
        <v>12.145833333333334</v>
      </c>
    </row>
    <row r="4" spans="1:21" x14ac:dyDescent="0.35">
      <c r="A4" s="47" t="str">
        <f>'Master Sheet'!A4</f>
        <v>NAM 1</v>
      </c>
      <c r="B4" s="15" t="s">
        <v>133</v>
      </c>
      <c r="C4" s="16">
        <v>183.6117373417558</v>
      </c>
      <c r="D4" s="16">
        <v>10.924797983022433</v>
      </c>
      <c r="E4" s="16">
        <v>5</v>
      </c>
      <c r="F4" s="17">
        <v>5.9499453254930813E-2</v>
      </c>
      <c r="G4" s="16">
        <v>7.2813824945947757E-5</v>
      </c>
      <c r="H4" s="16">
        <v>2.3697427475302979E-5</v>
      </c>
      <c r="I4" s="16">
        <v>5</v>
      </c>
      <c r="J4" s="17">
        <v>0.32545230926811503</v>
      </c>
      <c r="K4" s="16">
        <v>1.8080246483415786E-3</v>
      </c>
      <c r="L4" s="16">
        <v>5.2752071554598018E-4</v>
      </c>
      <c r="M4" s="16">
        <v>48</v>
      </c>
      <c r="N4" s="18">
        <v>0.29176632964039051</v>
      </c>
      <c r="S4" s="2" t="s">
        <v>135</v>
      </c>
      <c r="T4">
        <f>SUM(P3:P103)</f>
        <v>-201</v>
      </c>
      <c r="U4" t="s">
        <v>138</v>
      </c>
    </row>
    <row r="5" spans="1:21" x14ac:dyDescent="0.35">
      <c r="A5" s="48"/>
      <c r="B5" s="19" t="s">
        <v>132</v>
      </c>
      <c r="C5" s="20">
        <v>140.10119167644399</v>
      </c>
      <c r="D5" s="20" t="e">
        <v>#DIV/0!</v>
      </c>
      <c r="E5" s="20">
        <v>1</v>
      </c>
      <c r="F5" s="21" t="e">
        <v>#DIV/0!</v>
      </c>
      <c r="G5" s="20">
        <v>1.2442905755906281E-4</v>
      </c>
      <c r="H5" s="20" t="e">
        <v>#DIV/0!</v>
      </c>
      <c r="I5" s="20">
        <v>1</v>
      </c>
      <c r="J5" s="21" t="e">
        <v>#DIV/0!</v>
      </c>
      <c r="K5" s="20">
        <v>1.4169328787150279E-3</v>
      </c>
      <c r="L5" s="20">
        <v>4.2359993383460045E-4</v>
      </c>
      <c r="M5" s="20">
        <v>48</v>
      </c>
      <c r="N5" s="22">
        <v>0.29895553995384028</v>
      </c>
      <c r="O5">
        <f>ABS(E4-E5)</f>
        <v>4</v>
      </c>
      <c r="P5">
        <f>E4-E5</f>
        <v>4</v>
      </c>
      <c r="Q5">
        <f>ABS(C4-C5)</f>
        <v>43.51054566531181</v>
      </c>
      <c r="R5">
        <f>C4-C5</f>
        <v>43.51054566531181</v>
      </c>
    </row>
    <row r="6" spans="1:21" x14ac:dyDescent="0.35">
      <c r="A6" s="47" t="str">
        <f>'Master Sheet'!A6</f>
        <v>NAM 4</v>
      </c>
      <c r="B6" s="15" t="s">
        <v>133</v>
      </c>
      <c r="C6" s="16">
        <v>140.37918117018287</v>
      </c>
      <c r="D6" s="16">
        <v>23.911485061637148</v>
      </c>
      <c r="E6" s="16">
        <v>24</v>
      </c>
      <c r="F6" s="17">
        <v>0.17033498031769434</v>
      </c>
      <c r="G6" s="16">
        <v>7.1394411760025464E-5</v>
      </c>
      <c r="H6" s="16">
        <v>2.2565077471659779E-5</v>
      </c>
      <c r="I6" s="16">
        <v>24</v>
      </c>
      <c r="J6" s="17">
        <v>0.31606223674069434</v>
      </c>
      <c r="K6" s="16">
        <v>1.5963088032364249E-3</v>
      </c>
      <c r="L6" s="16">
        <v>5.8576733805164674E-4</v>
      </c>
      <c r="M6" s="16">
        <v>48</v>
      </c>
      <c r="N6" s="18">
        <v>0.36695114182421151</v>
      </c>
      <c r="S6" s="2" t="s">
        <v>117</v>
      </c>
      <c r="T6">
        <f>SUM(Q3:Q102)/COUNT(Q3:Q102)</f>
        <v>39.611881409313987</v>
      </c>
    </row>
    <row r="7" spans="1:21" x14ac:dyDescent="0.35">
      <c r="A7" s="48"/>
      <c r="B7" s="19" t="s">
        <v>132</v>
      </c>
      <c r="C7" s="20">
        <v>119.51950676694209</v>
      </c>
      <c r="D7" s="20">
        <v>25.851517523938831</v>
      </c>
      <c r="E7" s="20">
        <v>36</v>
      </c>
      <c r="F7" s="21">
        <v>0.21629538326616576</v>
      </c>
      <c r="G7" s="20">
        <v>1.4751790744143862E-4</v>
      </c>
      <c r="H7" s="20">
        <v>2.4500756694697003E-5</v>
      </c>
      <c r="I7" s="20">
        <v>36</v>
      </c>
      <c r="J7" s="21">
        <v>0.1660866610680691</v>
      </c>
      <c r="K7" s="20">
        <v>1.2750893570245617E-3</v>
      </c>
      <c r="L7" s="20">
        <v>4.3235090750534915E-4</v>
      </c>
      <c r="M7" s="20">
        <v>48</v>
      </c>
      <c r="N7" s="22">
        <v>0.33907498727324165</v>
      </c>
      <c r="O7">
        <f>ABS(E6-E7)</f>
        <v>12</v>
      </c>
      <c r="P7">
        <f>E6-E7</f>
        <v>-12</v>
      </c>
      <c r="Q7">
        <f>ABS(C6-C7)</f>
        <v>20.859674403240788</v>
      </c>
      <c r="R7">
        <f>C6-C7</f>
        <v>20.859674403240788</v>
      </c>
      <c r="S7" s="2" t="s">
        <v>135</v>
      </c>
      <c r="T7">
        <f>SUM(R3:R95)*-1/COUNT(R3:R95)</f>
        <v>-38.709189946164948</v>
      </c>
      <c r="U7" t="s">
        <v>137</v>
      </c>
    </row>
    <row r="8" spans="1:21" x14ac:dyDescent="0.35">
      <c r="A8" s="47" t="str">
        <f>'Master Sheet'!A8</f>
        <v>NAM 5</v>
      </c>
      <c r="B8" s="15" t="s">
        <v>133</v>
      </c>
      <c r="C8" s="16">
        <v>144.2192412829653</v>
      </c>
      <c r="D8" s="16">
        <v>14.862056025190135</v>
      </c>
      <c r="E8" s="16">
        <v>8</v>
      </c>
      <c r="F8" s="17">
        <v>0.10305182507533821</v>
      </c>
      <c r="G8" s="16">
        <v>6.4948076024997877E-5</v>
      </c>
      <c r="H8" s="16">
        <v>1.4300513099535935E-5</v>
      </c>
      <c r="I8" s="16">
        <v>8</v>
      </c>
      <c r="J8" s="17">
        <v>0.22018378333534941</v>
      </c>
      <c r="K8" s="16">
        <v>1.1775422215906685E-3</v>
      </c>
      <c r="L8" s="16">
        <v>4.2237544799052511E-4</v>
      </c>
      <c r="M8" s="16">
        <v>48</v>
      </c>
      <c r="N8" s="18">
        <v>0.35869240206093367</v>
      </c>
    </row>
    <row r="9" spans="1:21" x14ac:dyDescent="0.35">
      <c r="A9" s="48"/>
      <c r="B9" s="19" t="s">
        <v>132</v>
      </c>
      <c r="C9" s="20">
        <v>111.7502696772363</v>
      </c>
      <c r="D9" s="20">
        <v>28.037878438476277</v>
      </c>
      <c r="E9" s="20">
        <v>2</v>
      </c>
      <c r="F9" s="21">
        <v>0.25089763558921985</v>
      </c>
      <c r="G9" s="20">
        <v>1.1351391299758489E-4</v>
      </c>
      <c r="H9" s="20">
        <v>3.6020831344068135E-5</v>
      </c>
      <c r="I9" s="20">
        <v>2</v>
      </c>
      <c r="J9" s="21">
        <v>0.31732525461292582</v>
      </c>
      <c r="K9" s="20">
        <v>2.6718612787887844E-3</v>
      </c>
      <c r="L9" s="20">
        <v>6.792769200769707E-4</v>
      </c>
      <c r="M9" s="20">
        <v>48</v>
      </c>
      <c r="N9" s="22">
        <v>0.25423360317003524</v>
      </c>
      <c r="O9">
        <f>ABS(E8-E9)</f>
        <v>6</v>
      </c>
      <c r="P9">
        <f>E8-E9</f>
        <v>6</v>
      </c>
      <c r="Q9">
        <f>ABS(C8-C9)</f>
        <v>32.468971605728996</v>
      </c>
      <c r="R9">
        <f>C8-C9</f>
        <v>32.468971605728996</v>
      </c>
    </row>
    <row r="10" spans="1:21" x14ac:dyDescent="0.35">
      <c r="A10" s="47" t="str">
        <f>'Master Sheet'!A10</f>
        <v>NAM 8</v>
      </c>
      <c r="B10" s="15" t="s">
        <v>133</v>
      </c>
      <c r="C10" s="16">
        <v>140.10504582729661</v>
      </c>
      <c r="D10" s="16">
        <v>16.379357156729434</v>
      </c>
      <c r="E10" s="16">
        <v>28</v>
      </c>
      <c r="F10" s="17">
        <v>0.11690768922712311</v>
      </c>
      <c r="G10" s="16">
        <v>7.216103779158635E-5</v>
      </c>
      <c r="H10" s="16">
        <v>1.1074191708016536E-5</v>
      </c>
      <c r="I10" s="16">
        <v>28</v>
      </c>
      <c r="J10" s="17">
        <v>0.15346497288468511</v>
      </c>
      <c r="K10" s="16">
        <v>1.4692984322441361E-3</v>
      </c>
      <c r="L10" s="16">
        <v>6.1589820286466824E-4</v>
      </c>
      <c r="M10" s="16">
        <v>48</v>
      </c>
      <c r="N10" s="18">
        <v>0.41917842512359782</v>
      </c>
    </row>
    <row r="11" spans="1:21" x14ac:dyDescent="0.35">
      <c r="A11" s="48"/>
      <c r="B11" s="19" t="s">
        <v>132</v>
      </c>
      <c r="C11" s="20">
        <v>120.70794201231668</v>
      </c>
      <c r="D11" s="20">
        <v>13.060569163583549</v>
      </c>
      <c r="E11" s="20">
        <v>10</v>
      </c>
      <c r="F11" s="21">
        <v>0.10819975012291144</v>
      </c>
      <c r="G11" s="20">
        <v>1.3565875596716919E-4</v>
      </c>
      <c r="H11" s="20">
        <v>2.0311923920660443E-5</v>
      </c>
      <c r="I11" s="20">
        <v>10</v>
      </c>
      <c r="J11" s="21">
        <v>0.14972807155607515</v>
      </c>
      <c r="K11" s="20">
        <v>2.0120324771994449E-3</v>
      </c>
      <c r="L11" s="20">
        <v>5.1707803571440932E-4</v>
      </c>
      <c r="M11" s="20">
        <v>48</v>
      </c>
      <c r="N11" s="22">
        <v>0.2569928873286042</v>
      </c>
      <c r="O11">
        <f>ABS(E10-E11)</f>
        <v>18</v>
      </c>
      <c r="P11">
        <f>E10-E11</f>
        <v>18</v>
      </c>
      <c r="Q11">
        <f>ABS(C10-C11)</f>
        <v>19.397103814979928</v>
      </c>
      <c r="R11">
        <f>C10-C11</f>
        <v>19.397103814979928</v>
      </c>
    </row>
    <row r="12" spans="1:21" x14ac:dyDescent="0.35">
      <c r="A12" s="47" t="str">
        <f>'Master Sheet'!A12</f>
        <v>NAM 10</v>
      </c>
      <c r="B12" s="15" t="s">
        <v>133</v>
      </c>
      <c r="C12" s="16">
        <v>123.49948338816256</v>
      </c>
      <c r="D12" s="16">
        <v>15.87528319565075</v>
      </c>
      <c r="E12" s="16">
        <v>27</v>
      </c>
      <c r="F12" s="17">
        <v>0.12854534092061148</v>
      </c>
      <c r="G12" s="16">
        <v>8.0980373643159477E-5</v>
      </c>
      <c r="H12" s="16">
        <v>2.7332917885764064E-5</v>
      </c>
      <c r="I12" s="16">
        <v>27</v>
      </c>
      <c r="J12" s="17">
        <v>0.33752521328447727</v>
      </c>
      <c r="K12" s="16">
        <v>2.2668800958216806E-3</v>
      </c>
      <c r="L12" s="16">
        <v>8.716588898852925E-4</v>
      </c>
      <c r="M12" s="16">
        <v>48</v>
      </c>
      <c r="N12" s="18">
        <v>0.38451918630012077</v>
      </c>
    </row>
    <row r="13" spans="1:21" x14ac:dyDescent="0.35">
      <c r="A13" s="48"/>
      <c r="B13" s="19" t="s">
        <v>132</v>
      </c>
      <c r="C13" s="20">
        <v>112.80622971186341</v>
      </c>
      <c r="D13" s="20">
        <v>25.86613597013034</v>
      </c>
      <c r="E13" s="20">
        <v>36</v>
      </c>
      <c r="F13" s="21">
        <v>0.22929705244292989</v>
      </c>
      <c r="G13" s="20">
        <v>9.3512857872716883E-5</v>
      </c>
      <c r="H13" s="20">
        <v>3.4082516709955079E-5</v>
      </c>
      <c r="I13" s="20">
        <v>36</v>
      </c>
      <c r="J13" s="21">
        <v>0.36446877451169124</v>
      </c>
      <c r="K13" s="20">
        <v>1.7101481978384809E-3</v>
      </c>
      <c r="L13" s="20">
        <v>4.0581950029056166E-4</v>
      </c>
      <c r="M13" s="20">
        <v>48</v>
      </c>
      <c r="N13" s="22">
        <v>0.2373007794315673</v>
      </c>
      <c r="O13">
        <f>ABS(E12-E13)</f>
        <v>9</v>
      </c>
      <c r="P13">
        <f>E12-E13</f>
        <v>-9</v>
      </c>
      <c r="Q13">
        <f>ABS(C12-C13)</f>
        <v>10.69325367629915</v>
      </c>
      <c r="R13">
        <f>C12-C13</f>
        <v>10.69325367629915</v>
      </c>
    </row>
    <row r="14" spans="1:21" x14ac:dyDescent="0.35">
      <c r="A14" s="47" t="str">
        <f>'Master Sheet'!A14</f>
        <v>NAM 12</v>
      </c>
      <c r="B14" s="15" t="s">
        <v>133</v>
      </c>
      <c r="C14" s="16">
        <v>150.73786532449117</v>
      </c>
      <c r="D14" s="16">
        <v>15.767399865262139</v>
      </c>
      <c r="E14" s="16">
        <v>22</v>
      </c>
      <c r="F14" s="17">
        <v>0.1046014538637647</v>
      </c>
      <c r="G14" s="16">
        <v>5.6313693793558168E-5</v>
      </c>
      <c r="H14" s="16">
        <v>1.385967836704884E-5</v>
      </c>
      <c r="I14" s="16">
        <v>22</v>
      </c>
      <c r="J14" s="17">
        <v>0.24611559699595259</v>
      </c>
      <c r="K14" s="16">
        <v>1.2899326187250863E-3</v>
      </c>
      <c r="L14" s="16">
        <v>4.4515358651104096E-4</v>
      </c>
      <c r="M14" s="16">
        <v>48</v>
      </c>
      <c r="N14" s="18">
        <v>0.34509832533036611</v>
      </c>
    </row>
    <row r="15" spans="1:21" x14ac:dyDescent="0.35">
      <c r="A15" s="48"/>
      <c r="B15" s="19" t="s">
        <v>132</v>
      </c>
      <c r="C15" s="20">
        <v>114.89726848226761</v>
      </c>
      <c r="D15" s="20">
        <v>33.863382202534822</v>
      </c>
      <c r="E15" s="20">
        <v>11</v>
      </c>
      <c r="F15" s="21">
        <v>0.29472747829302004</v>
      </c>
      <c r="G15" s="20">
        <v>6.5158766809640025E-5</v>
      </c>
      <c r="H15" s="20">
        <v>2.5656771775036792E-5</v>
      </c>
      <c r="I15" s="20">
        <v>11</v>
      </c>
      <c r="J15" s="21">
        <v>0.39375778626984326</v>
      </c>
      <c r="K15" s="20">
        <v>1.2608195893534699E-3</v>
      </c>
      <c r="L15" s="20">
        <v>3.374305871905251E-4</v>
      </c>
      <c r="M15" s="20">
        <v>48</v>
      </c>
      <c r="N15" s="22">
        <v>0.26762796996480254</v>
      </c>
      <c r="O15">
        <f>ABS(E14-E15)</f>
        <v>11</v>
      </c>
      <c r="P15">
        <f>E14-E15</f>
        <v>11</v>
      </c>
      <c r="Q15">
        <f>ABS(C14-C15)</f>
        <v>35.840596842223562</v>
      </c>
      <c r="R15">
        <f>C14-C15</f>
        <v>35.840596842223562</v>
      </c>
    </row>
    <row r="16" spans="1:21" x14ac:dyDescent="0.35">
      <c r="A16" s="47" t="str">
        <f>'Master Sheet'!A16</f>
        <v>NAM 13</v>
      </c>
      <c r="B16" s="15" t="s">
        <v>133</v>
      </c>
      <c r="C16" s="16">
        <v>141.86639806883608</v>
      </c>
      <c r="D16" s="16">
        <v>24.134530184078891</v>
      </c>
      <c r="E16" s="16">
        <v>40</v>
      </c>
      <c r="F16" s="17">
        <v>0.17012154049592768</v>
      </c>
      <c r="G16" s="16">
        <v>8.4903961781079214E-5</v>
      </c>
      <c r="H16" s="16">
        <v>2.270166009210722E-5</v>
      </c>
      <c r="I16" s="16">
        <v>40</v>
      </c>
      <c r="J16" s="17">
        <v>0.26738045688188683</v>
      </c>
      <c r="K16" s="16">
        <v>2.0064287528391909E-3</v>
      </c>
      <c r="L16" s="16">
        <v>5.1348306277215414E-4</v>
      </c>
      <c r="M16" s="16">
        <v>48</v>
      </c>
      <c r="N16" s="18">
        <v>0.25591891167107306</v>
      </c>
    </row>
    <row r="17" spans="1:18" x14ac:dyDescent="0.35">
      <c r="A17" s="48"/>
      <c r="B17" s="19" t="s">
        <v>132</v>
      </c>
      <c r="C17" s="20">
        <v>99.628846495351297</v>
      </c>
      <c r="D17" s="20">
        <v>25.49043187097363</v>
      </c>
      <c r="E17" s="20">
        <v>31</v>
      </c>
      <c r="F17" s="21">
        <v>0.25585392953599057</v>
      </c>
      <c r="G17" s="20">
        <v>1.0052551121589475E-4</v>
      </c>
      <c r="H17" s="20">
        <v>3.0561809875174181E-5</v>
      </c>
      <c r="I17" s="20">
        <v>31</v>
      </c>
      <c r="J17" s="21">
        <v>0.30402043725535266</v>
      </c>
      <c r="K17" s="20">
        <v>1.42223375620538E-3</v>
      </c>
      <c r="L17" s="20">
        <v>4.0245624675330045E-4</v>
      </c>
      <c r="M17" s="20">
        <v>48</v>
      </c>
      <c r="N17" s="22">
        <v>0.28297475362072838</v>
      </c>
      <c r="O17">
        <f>ABS(E16-E17)</f>
        <v>9</v>
      </c>
      <c r="P17">
        <f>E16-E17</f>
        <v>9</v>
      </c>
      <c r="Q17">
        <f>ABS(C16-C17)</f>
        <v>42.23755157348478</v>
      </c>
      <c r="R17">
        <f>C16-C17</f>
        <v>42.23755157348478</v>
      </c>
    </row>
    <row r="18" spans="1:18" x14ac:dyDescent="0.35">
      <c r="A18" s="47" t="str">
        <f>'Master Sheet'!A18</f>
        <v>NAM 14</v>
      </c>
      <c r="B18" s="15" t="s">
        <v>133</v>
      </c>
      <c r="C18" s="16">
        <v>158.15101649202535</v>
      </c>
      <c r="D18" s="16">
        <v>25.722898006453086</v>
      </c>
      <c r="E18" s="16">
        <v>23</v>
      </c>
      <c r="F18" s="17">
        <v>0.16264769317970298</v>
      </c>
      <c r="G18" s="16">
        <v>6.6330666114638651E-5</v>
      </c>
      <c r="H18" s="16">
        <v>2.1500570439397196E-5</v>
      </c>
      <c r="I18" s="16">
        <v>23</v>
      </c>
      <c r="J18" s="17">
        <v>0.32414223614516352</v>
      </c>
      <c r="K18" s="16">
        <v>1.7033797394838705E-3</v>
      </c>
      <c r="L18" s="16">
        <v>6.1115957147364023E-4</v>
      </c>
      <c r="M18" s="16">
        <v>48</v>
      </c>
      <c r="N18" s="18">
        <v>0.35879232170439196</v>
      </c>
    </row>
    <row r="19" spans="1:18" x14ac:dyDescent="0.35">
      <c r="A19" s="48"/>
      <c r="B19" s="19" t="s">
        <v>132</v>
      </c>
      <c r="C19" s="20">
        <v>92.724787728015357</v>
      </c>
      <c r="D19" s="20">
        <v>22.36025402973447</v>
      </c>
      <c r="E19" s="20">
        <v>29</v>
      </c>
      <c r="F19" s="21">
        <v>0.24114645692500913</v>
      </c>
      <c r="G19" s="20">
        <v>8.1735689096443877E-5</v>
      </c>
      <c r="H19" s="20">
        <v>1.9269502595098875E-5</v>
      </c>
      <c r="I19" s="20">
        <v>29</v>
      </c>
      <c r="J19" s="21">
        <v>0.23575384031278993</v>
      </c>
      <c r="K19" s="20">
        <v>1.5149055211972759E-3</v>
      </c>
      <c r="L19" s="20">
        <v>4.2063054062458732E-4</v>
      </c>
      <c r="M19" s="20">
        <v>48</v>
      </c>
      <c r="N19" s="22">
        <v>0.27766123678270721</v>
      </c>
      <c r="O19">
        <f>ABS(E18-E19)</f>
        <v>6</v>
      </c>
      <c r="P19">
        <f>E18-E19</f>
        <v>-6</v>
      </c>
      <c r="Q19">
        <f>ABS(C18-C19)</f>
        <v>65.426228764009991</v>
      </c>
      <c r="R19">
        <f>C18-C19</f>
        <v>65.426228764009991</v>
      </c>
    </row>
    <row r="20" spans="1:18" x14ac:dyDescent="0.35">
      <c r="A20" s="47" t="str">
        <f>'Master Sheet'!A20</f>
        <v>NAM 15</v>
      </c>
      <c r="B20" s="15" t="s">
        <v>133</v>
      </c>
      <c r="C20" s="16">
        <v>146.6707594983796</v>
      </c>
      <c r="D20" s="16">
        <v>21.64736725281541</v>
      </c>
      <c r="E20" s="16">
        <v>18</v>
      </c>
      <c r="F20" s="17">
        <v>0.14759156717296856</v>
      </c>
      <c r="G20" s="16">
        <v>8.1667278037153606E-5</v>
      </c>
      <c r="H20" s="16">
        <v>2.1544336771580707E-5</v>
      </c>
      <c r="I20" s="16">
        <v>18</v>
      </c>
      <c r="J20" s="17">
        <v>0.26380623046820972</v>
      </c>
      <c r="K20" s="16">
        <v>1.6990051676868756E-3</v>
      </c>
      <c r="L20" s="16">
        <v>6.6612726557476636E-4</v>
      </c>
      <c r="M20" s="16">
        <v>48</v>
      </c>
      <c r="N20" s="18">
        <v>0.39206900499406411</v>
      </c>
    </row>
    <row r="21" spans="1:18" x14ac:dyDescent="0.35">
      <c r="A21" s="48"/>
      <c r="B21" s="19" t="s">
        <v>132</v>
      </c>
      <c r="C21" s="20">
        <v>98.943290750533293</v>
      </c>
      <c r="D21" s="20">
        <v>6.0660869532764181</v>
      </c>
      <c r="E21" s="20">
        <v>5</v>
      </c>
      <c r="F21" s="21">
        <v>6.1308724495235396E-2</v>
      </c>
      <c r="G21" s="20">
        <v>9.3057857315250529E-5</v>
      </c>
      <c r="H21" s="20">
        <v>3.4463002732461445E-5</v>
      </c>
      <c r="I21" s="20">
        <v>5</v>
      </c>
      <c r="J21" s="21">
        <v>0.37033952561052114</v>
      </c>
      <c r="K21" s="20">
        <v>1.9678762279598818E-3</v>
      </c>
      <c r="L21" s="20">
        <v>4.1977230824272763E-4</v>
      </c>
      <c r="M21" s="20">
        <v>48</v>
      </c>
      <c r="N21" s="22">
        <v>0.21331235281901345</v>
      </c>
      <c r="O21">
        <f>ABS(E20-E21)</f>
        <v>13</v>
      </c>
      <c r="P21">
        <f>E20-E21</f>
        <v>13</v>
      </c>
      <c r="Q21">
        <f>ABS(C20-C21)</f>
        <v>47.727468747846302</v>
      </c>
      <c r="R21">
        <f>C20-C21</f>
        <v>47.727468747846302</v>
      </c>
    </row>
    <row r="22" spans="1:18" x14ac:dyDescent="0.35">
      <c r="A22" s="47" t="str">
        <f>'Master Sheet'!A22</f>
        <v>NAM 17</v>
      </c>
      <c r="B22" s="15" t="s">
        <v>133</v>
      </c>
      <c r="C22" s="16">
        <v>159.08769954769448</v>
      </c>
      <c r="D22" s="16">
        <v>19.195750505711917</v>
      </c>
      <c r="E22" s="16">
        <v>3</v>
      </c>
      <c r="F22" s="17">
        <v>0.12066143743537527</v>
      </c>
      <c r="G22" s="16">
        <v>8.5420468774062366E-5</v>
      </c>
      <c r="H22" s="16">
        <v>4.0642693495082725E-5</v>
      </c>
      <c r="I22" s="16">
        <v>3</v>
      </c>
      <c r="J22" s="17">
        <v>0.47579572060863873</v>
      </c>
      <c r="K22" s="16">
        <v>1.6011400467686153E-3</v>
      </c>
      <c r="L22" s="16">
        <v>6.0274531871668869E-4</v>
      </c>
      <c r="M22" s="16">
        <v>48</v>
      </c>
      <c r="N22" s="18">
        <v>0.37644759428329566</v>
      </c>
    </row>
    <row r="23" spans="1:18" x14ac:dyDescent="0.35">
      <c r="A23" s="48"/>
      <c r="B23" s="19" t="s">
        <v>132</v>
      </c>
      <c r="C23" s="20">
        <v>145.94830129940976</v>
      </c>
      <c r="D23" s="20">
        <v>43.535422820072853</v>
      </c>
      <c r="E23" s="20">
        <v>4</v>
      </c>
      <c r="F23" s="21">
        <v>0.29829345345212949</v>
      </c>
      <c r="G23" s="20">
        <v>8.53496705291975E-5</v>
      </c>
      <c r="H23" s="20">
        <v>4.3223240077884089E-5</v>
      </c>
      <c r="I23" s="20">
        <v>4</v>
      </c>
      <c r="J23" s="21">
        <v>0.50642538875528209</v>
      </c>
      <c r="K23" s="20">
        <v>1.630210082225499E-3</v>
      </c>
      <c r="L23" s="20">
        <v>4.5781056803770309E-4</v>
      </c>
      <c r="M23" s="20">
        <v>48</v>
      </c>
      <c r="N23" s="22">
        <v>0.28082918455069178</v>
      </c>
      <c r="O23">
        <f>ABS(E22-E23)</f>
        <v>1</v>
      </c>
      <c r="P23">
        <f>E22-E23</f>
        <v>-1</v>
      </c>
      <c r="Q23">
        <f>ABS(C22-C23)</f>
        <v>13.139398248284721</v>
      </c>
      <c r="R23">
        <f>C22-C23</f>
        <v>13.139398248284721</v>
      </c>
    </row>
    <row r="24" spans="1:18" x14ac:dyDescent="0.35">
      <c r="A24" s="47" t="str">
        <f>'Master Sheet'!A24</f>
        <v>NAM 23</v>
      </c>
      <c r="B24" s="15" t="s">
        <v>133</v>
      </c>
      <c r="C24" s="16">
        <v>141.02902488193612</v>
      </c>
      <c r="D24" s="16">
        <v>21.810678698236522</v>
      </c>
      <c r="E24" s="16">
        <v>40</v>
      </c>
      <c r="F24" s="17">
        <v>0.15465382900077168</v>
      </c>
      <c r="G24" s="16">
        <v>9.0420422349287181E-5</v>
      </c>
      <c r="H24" s="16">
        <v>2.3330112260409978E-5</v>
      </c>
      <c r="I24" s="16">
        <v>40</v>
      </c>
      <c r="J24" s="17">
        <v>0.25801817392853504</v>
      </c>
      <c r="K24" s="16">
        <v>1.9371516892781649E-3</v>
      </c>
      <c r="L24" s="16">
        <v>5.8279728639055528E-4</v>
      </c>
      <c r="M24" s="16">
        <v>48</v>
      </c>
      <c r="N24" s="18">
        <v>0.30085268470004084</v>
      </c>
    </row>
    <row r="25" spans="1:18" x14ac:dyDescent="0.35">
      <c r="A25" s="48"/>
      <c r="B25" s="19" t="s">
        <v>132</v>
      </c>
      <c r="C25" s="20">
        <v>101.14840681368726</v>
      </c>
      <c r="D25" s="20">
        <v>34.871234600478658</v>
      </c>
      <c r="E25" s="20">
        <v>35</v>
      </c>
      <c r="F25" s="21">
        <v>0.34475317702937791</v>
      </c>
      <c r="G25" s="20">
        <v>8.9002710016682044E-5</v>
      </c>
      <c r="H25" s="20">
        <v>3.3343074062833085E-5</v>
      </c>
      <c r="I25" s="20">
        <v>35</v>
      </c>
      <c r="J25" s="21">
        <v>0.37462987426544081</v>
      </c>
      <c r="K25" s="20">
        <v>2.1320912757793469E-3</v>
      </c>
      <c r="L25" s="20">
        <v>1.1077360103037661E-3</v>
      </c>
      <c r="M25" s="20">
        <v>48</v>
      </c>
      <c r="N25" s="22">
        <v>0.5195537465434511</v>
      </c>
      <c r="O25">
        <f>ABS(E24-E25)</f>
        <v>5</v>
      </c>
      <c r="P25">
        <f>E24-E25</f>
        <v>5</v>
      </c>
      <c r="Q25">
        <f>ABS(C24-C25)</f>
        <v>39.880618068248864</v>
      </c>
      <c r="R25">
        <f>C24-C25</f>
        <v>39.880618068248864</v>
      </c>
    </row>
    <row r="26" spans="1:18" x14ac:dyDescent="0.35">
      <c r="A26" s="47" t="str">
        <f>'Master Sheet'!A26</f>
        <v>NAM 25</v>
      </c>
      <c r="B26" s="15" t="s">
        <v>133</v>
      </c>
      <c r="C26" s="16">
        <v>153.3009450956111</v>
      </c>
      <c r="D26" s="16">
        <v>32.770070510039218</v>
      </c>
      <c r="E26" s="16">
        <v>5</v>
      </c>
      <c r="F26" s="17">
        <v>0.21376300380666996</v>
      </c>
      <c r="G26" s="16">
        <v>1.0017054260731388E-4</v>
      </c>
      <c r="H26" s="16">
        <v>2.8539380204238134E-5</v>
      </c>
      <c r="I26" s="16">
        <v>5</v>
      </c>
      <c r="J26" s="17">
        <v>0.28490791265968796</v>
      </c>
      <c r="K26" s="16">
        <v>1.8205984672464593E-3</v>
      </c>
      <c r="L26" s="16">
        <v>7.0320085340884605E-4</v>
      </c>
      <c r="M26" s="16">
        <v>48</v>
      </c>
      <c r="N26" s="18">
        <v>0.3862470863618781</v>
      </c>
    </row>
    <row r="27" spans="1:18" x14ac:dyDescent="0.35">
      <c r="A27" s="48"/>
      <c r="B27" s="19" t="s">
        <v>132</v>
      </c>
      <c r="C27" s="20">
        <v>128.07606251097201</v>
      </c>
      <c r="D27" s="20" t="e">
        <v>#DIV/0!</v>
      </c>
      <c r="E27" s="20">
        <v>1</v>
      </c>
      <c r="F27" s="21" t="e">
        <v>#DIV/0!</v>
      </c>
      <c r="G27" s="20">
        <v>1.545857037514138E-4</v>
      </c>
      <c r="H27" s="20" t="e">
        <v>#DIV/0!</v>
      </c>
      <c r="I27" s="20">
        <v>1</v>
      </c>
      <c r="J27" s="21" t="e">
        <v>#DIV/0!</v>
      </c>
      <c r="K27" s="20">
        <v>1.188011048451437E-3</v>
      </c>
      <c r="L27" s="20">
        <v>3.7570777092614006E-4</v>
      </c>
      <c r="M27" s="20">
        <v>48</v>
      </c>
      <c r="N27" s="22">
        <v>0.31624939129637908</v>
      </c>
      <c r="O27">
        <f>ABS(E26-E27)</f>
        <v>4</v>
      </c>
      <c r="P27">
        <f>E26-E27</f>
        <v>4</v>
      </c>
      <c r="Q27">
        <f>ABS(C26-C27)</f>
        <v>25.22488258463909</v>
      </c>
      <c r="R27">
        <f>C26-C27</f>
        <v>25.22488258463909</v>
      </c>
    </row>
    <row r="28" spans="1:18" x14ac:dyDescent="0.35">
      <c r="A28" s="47" t="str">
        <f>'Master Sheet'!A28</f>
        <v>NAM 26</v>
      </c>
      <c r="B28" s="15" t="s">
        <v>133</v>
      </c>
      <c r="C28" s="16">
        <v>149.1462667165039</v>
      </c>
      <c r="D28" s="16">
        <v>35.665695482101462</v>
      </c>
      <c r="E28" s="16">
        <v>7</v>
      </c>
      <c r="F28" s="17">
        <v>0.23913233812211035</v>
      </c>
      <c r="G28" s="16">
        <v>5.8378753734785885E-5</v>
      </c>
      <c r="H28" s="16">
        <v>2.6331454964943265E-5</v>
      </c>
      <c r="I28" s="16">
        <v>7</v>
      </c>
      <c r="J28" s="17">
        <v>0.45104517106628911</v>
      </c>
      <c r="K28" s="16">
        <v>1.8878814788554821E-3</v>
      </c>
      <c r="L28" s="16">
        <v>5.6622713175574475E-4</v>
      </c>
      <c r="M28" s="16">
        <v>48</v>
      </c>
      <c r="N28" s="18">
        <v>0.29992726667302066</v>
      </c>
    </row>
    <row r="29" spans="1:18" x14ac:dyDescent="0.35">
      <c r="A29" s="48"/>
      <c r="B29" s="19" t="s">
        <v>132</v>
      </c>
      <c r="C29" s="20">
        <v>104.25685812960343</v>
      </c>
      <c r="D29" s="20">
        <v>28.778639663955378</v>
      </c>
      <c r="E29" s="20">
        <v>36</v>
      </c>
      <c r="F29" s="21">
        <v>0.27603593835697765</v>
      </c>
      <c r="G29" s="20">
        <v>9.3223738577700137E-5</v>
      </c>
      <c r="H29" s="20">
        <v>2.5892939519414902E-5</v>
      </c>
      <c r="I29" s="20">
        <v>36</v>
      </c>
      <c r="J29" s="21">
        <v>0.27775049482523867</v>
      </c>
      <c r="K29" s="20">
        <v>2.0962052451920054E-3</v>
      </c>
      <c r="L29" s="20">
        <v>9.4047486769916226E-4</v>
      </c>
      <c r="M29" s="20">
        <v>48</v>
      </c>
      <c r="N29" s="22">
        <v>0.44865590803014038</v>
      </c>
      <c r="O29">
        <f>ABS(E28-E29)</f>
        <v>29</v>
      </c>
      <c r="P29">
        <f>E28-E29</f>
        <v>-29</v>
      </c>
      <c r="Q29">
        <f>ABS(C28-C29)</f>
        <v>44.889408586900473</v>
      </c>
      <c r="R29">
        <f>C28-C29</f>
        <v>44.889408586900473</v>
      </c>
    </row>
    <row r="30" spans="1:18" x14ac:dyDescent="0.35">
      <c r="A30" s="47" t="str">
        <f>'Master Sheet'!A30</f>
        <v>NAM 28</v>
      </c>
      <c r="B30" s="15" t="s">
        <v>133</v>
      </c>
      <c r="C30" s="16">
        <v>148.46890971170319</v>
      </c>
      <c r="D30" s="16">
        <v>17.685700229199455</v>
      </c>
      <c r="E30" s="16">
        <v>19</v>
      </c>
      <c r="F30" s="17">
        <v>0.11912056378363345</v>
      </c>
      <c r="G30" s="16">
        <v>6.0141251343148353E-5</v>
      </c>
      <c r="H30" s="16">
        <v>1.8358477218977584E-5</v>
      </c>
      <c r="I30" s="16">
        <v>19</v>
      </c>
      <c r="J30" s="17">
        <v>0.30525599000641829</v>
      </c>
      <c r="K30" s="16">
        <v>1.3545002626241399E-3</v>
      </c>
      <c r="L30" s="16">
        <v>4.9961814557400409E-4</v>
      </c>
      <c r="M30" s="16">
        <v>48</v>
      </c>
      <c r="N30" s="18">
        <v>0.36885791709340043</v>
      </c>
    </row>
    <row r="31" spans="1:18" x14ac:dyDescent="0.35">
      <c r="A31" s="48"/>
      <c r="B31" s="19" t="s">
        <v>132</v>
      </c>
      <c r="C31" s="20">
        <v>105.31242759961636</v>
      </c>
      <c r="D31" s="20">
        <v>19.415633826777647</v>
      </c>
      <c r="E31" s="20">
        <v>37</v>
      </c>
      <c r="F31" s="21">
        <v>0.18436222836485422</v>
      </c>
      <c r="G31" s="20">
        <v>9.1064189547313359E-5</v>
      </c>
      <c r="H31" s="20">
        <v>2.279283167307233E-5</v>
      </c>
      <c r="I31" s="20">
        <v>37</v>
      </c>
      <c r="J31" s="21">
        <v>0.25029412534583723</v>
      </c>
      <c r="K31" s="20">
        <v>1.445968801209599E-3</v>
      </c>
      <c r="L31" s="20">
        <v>3.7705578984561876E-4</v>
      </c>
      <c r="M31" s="20">
        <v>48</v>
      </c>
      <c r="N31" s="22">
        <v>0.26076343385154616</v>
      </c>
      <c r="O31">
        <f>ABS(E30-E31)</f>
        <v>18</v>
      </c>
      <c r="P31">
        <f>E30-E31</f>
        <v>-18</v>
      </c>
      <c r="Q31">
        <f>ABS(C30-C31)</f>
        <v>43.156482112086834</v>
      </c>
      <c r="R31">
        <f>C30-C31</f>
        <v>43.156482112086834</v>
      </c>
    </row>
    <row r="32" spans="1:18" x14ac:dyDescent="0.35">
      <c r="A32" s="47" t="str">
        <f>'Master Sheet'!A32</f>
        <v>NAM 29</v>
      </c>
      <c r="B32" s="15" t="s">
        <v>133</v>
      </c>
      <c r="C32" s="16"/>
      <c r="D32" s="16"/>
      <c r="E32" s="16"/>
      <c r="F32" s="17"/>
      <c r="G32" s="16"/>
      <c r="H32" s="16"/>
      <c r="I32" s="16"/>
      <c r="J32" s="17"/>
      <c r="K32" s="16"/>
      <c r="L32" s="16"/>
      <c r="M32" s="16"/>
      <c r="N32" s="18"/>
    </row>
    <row r="33" spans="1:18" x14ac:dyDescent="0.35">
      <c r="A33" s="48"/>
      <c r="B33" s="19" t="s">
        <v>132</v>
      </c>
      <c r="C33" s="20">
        <v>76.842951920305495</v>
      </c>
      <c r="D33" s="20">
        <v>28.68219016868288</v>
      </c>
      <c r="E33" s="20">
        <v>3</v>
      </c>
      <c r="F33" s="21">
        <v>0.37325726630634171</v>
      </c>
      <c r="G33" s="20">
        <v>5.297546874170083E-5</v>
      </c>
      <c r="H33" s="20">
        <v>1.8877963642634597E-5</v>
      </c>
      <c r="I33" s="20">
        <v>3</v>
      </c>
      <c r="J33" s="21">
        <v>0.356352932612645</v>
      </c>
      <c r="K33" s="20">
        <v>1.7667209595514301E-3</v>
      </c>
      <c r="L33" s="20">
        <v>7.4432488182421162E-4</v>
      </c>
      <c r="M33" s="20">
        <v>48</v>
      </c>
      <c r="N33" s="22">
        <v>0.42130302343455273</v>
      </c>
    </row>
    <row r="34" spans="1:18" x14ac:dyDescent="0.35">
      <c r="A34" s="47" t="str">
        <f>'Master Sheet'!A34</f>
        <v>NAM 30</v>
      </c>
      <c r="B34" s="15" t="s">
        <v>133</v>
      </c>
      <c r="C34" s="16">
        <v>138.55507795654165</v>
      </c>
      <c r="D34" s="16">
        <v>20.404955305516751</v>
      </c>
      <c r="E34" s="16">
        <v>6</v>
      </c>
      <c r="F34" s="17">
        <v>0.14726963173386431</v>
      </c>
      <c r="G34" s="16">
        <v>6.1176508770990329E-5</v>
      </c>
      <c r="H34" s="16">
        <v>9.6226166018280344E-6</v>
      </c>
      <c r="I34" s="16">
        <v>6</v>
      </c>
      <c r="J34" s="17">
        <v>0.15729267320319926</v>
      </c>
      <c r="K34" s="16">
        <v>1.633429536318685E-3</v>
      </c>
      <c r="L34" s="16">
        <v>4.2577098650214154E-4</v>
      </c>
      <c r="M34" s="16">
        <v>48</v>
      </c>
      <c r="N34" s="18">
        <v>0.26066076132167654</v>
      </c>
    </row>
    <row r="35" spans="1:18" x14ac:dyDescent="0.35">
      <c r="A35" s="48"/>
      <c r="B35" s="19" t="s">
        <v>132</v>
      </c>
      <c r="C35" s="20">
        <v>70.327379721861107</v>
      </c>
      <c r="D35" s="20" t="e">
        <v>#DIV/0!</v>
      </c>
      <c r="E35" s="20">
        <v>1</v>
      </c>
      <c r="F35" s="21" t="e">
        <v>#DIV/0!</v>
      </c>
      <c r="G35" s="20">
        <v>4.0493977629154368E-5</v>
      </c>
      <c r="H35" s="20" t="e">
        <v>#DIV/0!</v>
      </c>
      <c r="I35" s="20">
        <v>1</v>
      </c>
      <c r="J35" s="21" t="e">
        <v>#DIV/0!</v>
      </c>
      <c r="K35" s="20">
        <v>1.282115771060821E-3</v>
      </c>
      <c r="L35" s="20">
        <v>3.7009546214463747E-4</v>
      </c>
      <c r="M35" s="20">
        <v>48</v>
      </c>
      <c r="N35" s="22">
        <v>0.28865994046576693</v>
      </c>
      <c r="O35">
        <f>ABS(E34-E35)</f>
        <v>5</v>
      </c>
      <c r="P35">
        <f>E34-E35</f>
        <v>5</v>
      </c>
      <c r="Q35">
        <f>ABS(C34-C35)</f>
        <v>68.227698234680545</v>
      </c>
      <c r="R35">
        <f>C34-C35</f>
        <v>68.227698234680545</v>
      </c>
    </row>
    <row r="36" spans="1:18" x14ac:dyDescent="0.35">
      <c r="A36" s="47" t="str">
        <f>'Master Sheet'!A36</f>
        <v>NAM 31</v>
      </c>
      <c r="B36" s="15" t="s">
        <v>133</v>
      </c>
      <c r="C36" s="16">
        <v>124.41197578583323</v>
      </c>
      <c r="D36" s="16">
        <v>24.920145268975133</v>
      </c>
      <c r="E36" s="16">
        <v>35</v>
      </c>
      <c r="F36" s="17">
        <v>0.20030342827987452</v>
      </c>
      <c r="G36" s="16">
        <v>6.5617233692765489E-5</v>
      </c>
      <c r="H36" s="16">
        <v>2.0655939393501221E-5</v>
      </c>
      <c r="I36" s="16">
        <v>35</v>
      </c>
      <c r="J36" s="17">
        <v>0.314794425656786</v>
      </c>
      <c r="K36" s="16">
        <v>1.8918646032453088E-3</v>
      </c>
      <c r="L36" s="16">
        <v>4.8692846938095611E-4</v>
      </c>
      <c r="M36" s="16">
        <v>48</v>
      </c>
      <c r="N36" s="18">
        <v>0.25738018912435801</v>
      </c>
    </row>
    <row r="37" spans="1:18" x14ac:dyDescent="0.35">
      <c r="A37" s="48"/>
      <c r="B37" s="19" t="s">
        <v>132</v>
      </c>
      <c r="C37" s="20">
        <v>66.714605582055583</v>
      </c>
      <c r="D37" s="20">
        <v>16.23578827813137</v>
      </c>
      <c r="E37" s="20">
        <v>6</v>
      </c>
      <c r="F37" s="21">
        <v>0.24336182664172651</v>
      </c>
      <c r="G37" s="20">
        <v>1.069025258466631E-4</v>
      </c>
      <c r="H37" s="20">
        <v>9.4875531603768864E-6</v>
      </c>
      <c r="I37" s="20">
        <v>6</v>
      </c>
      <c r="J37" s="21">
        <v>8.8749569621820443E-2</v>
      </c>
      <c r="K37" s="20">
        <v>1.6845541238287654E-3</v>
      </c>
      <c r="L37" s="20">
        <v>5.0199388230743637E-4</v>
      </c>
      <c r="M37" s="20">
        <v>48</v>
      </c>
      <c r="N37" s="22">
        <v>0.29799807272827283</v>
      </c>
      <c r="O37">
        <f>ABS(E36-E37)</f>
        <v>29</v>
      </c>
      <c r="P37">
        <f>E36-E37</f>
        <v>29</v>
      </c>
      <c r="Q37">
        <f>ABS(C36-C37)</f>
        <v>57.697370203777652</v>
      </c>
      <c r="R37">
        <f>C36-C37</f>
        <v>57.697370203777652</v>
      </c>
    </row>
    <row r="38" spans="1:18" x14ac:dyDescent="0.35">
      <c r="A38" s="47" t="str">
        <f>'Master Sheet'!A38</f>
        <v>NAM 32</v>
      </c>
      <c r="B38" s="15" t="s">
        <v>133</v>
      </c>
      <c r="C38" s="16">
        <v>83.974830966509273</v>
      </c>
      <c r="D38" s="16">
        <v>27.317287897372221</v>
      </c>
      <c r="E38" s="16">
        <v>15</v>
      </c>
      <c r="F38" s="17">
        <v>0.32530327936315662</v>
      </c>
      <c r="G38" s="16">
        <v>6.884661849531895E-5</v>
      </c>
      <c r="H38" s="16">
        <v>1.5124194110462119E-5</v>
      </c>
      <c r="I38" s="16">
        <v>15</v>
      </c>
      <c r="J38" s="17">
        <v>0.21967954913414448</v>
      </c>
      <c r="K38" s="16">
        <v>2.6707749890061351E-3</v>
      </c>
      <c r="L38" s="16">
        <v>7.5842625386810935E-4</v>
      </c>
      <c r="M38" s="16">
        <v>48</v>
      </c>
      <c r="N38" s="18">
        <v>0.28397235146729433</v>
      </c>
    </row>
    <row r="39" spans="1:18" x14ac:dyDescent="0.35">
      <c r="A39" s="48"/>
      <c r="B39" s="19" t="s">
        <v>132</v>
      </c>
      <c r="C39" s="20">
        <v>83.714247273397191</v>
      </c>
      <c r="D39" s="20">
        <v>25.012591764250828</v>
      </c>
      <c r="E39" s="20">
        <v>20</v>
      </c>
      <c r="F39" s="21">
        <v>0.29878536305252495</v>
      </c>
      <c r="G39" s="20">
        <v>1.3000880812228611E-4</v>
      </c>
      <c r="H39" s="20">
        <v>3.5456325410830478E-5</v>
      </c>
      <c r="I39" s="20">
        <v>20</v>
      </c>
      <c r="J39" s="21">
        <v>0.27272248644476693</v>
      </c>
      <c r="K39" s="20">
        <v>1.8516485229960664E-3</v>
      </c>
      <c r="L39" s="20">
        <v>4.6946393734988373E-4</v>
      </c>
      <c r="M39" s="20">
        <v>48</v>
      </c>
      <c r="N39" s="22">
        <v>0.25353836406828761</v>
      </c>
      <c r="O39">
        <f>ABS(E38-E39)</f>
        <v>5</v>
      </c>
      <c r="P39">
        <f>E38-E39</f>
        <v>-5</v>
      </c>
      <c r="Q39">
        <f>ABS(C38-C39)</f>
        <v>0.26058369311208196</v>
      </c>
      <c r="R39">
        <f>C38-C39</f>
        <v>0.26058369311208196</v>
      </c>
    </row>
    <row r="40" spans="1:18" x14ac:dyDescent="0.35">
      <c r="A40" s="47" t="str">
        <f>'Master Sheet'!A40</f>
        <v>NAM 33</v>
      </c>
      <c r="B40" s="15" t="s">
        <v>133</v>
      </c>
      <c r="C40" s="16"/>
      <c r="D40" s="16"/>
      <c r="E40" s="16"/>
      <c r="F40" s="17"/>
      <c r="G40" s="16"/>
      <c r="H40" s="16"/>
      <c r="I40" s="16"/>
      <c r="J40" s="17"/>
      <c r="K40" s="16"/>
      <c r="L40" s="16"/>
      <c r="M40" s="16"/>
      <c r="N40" s="18"/>
    </row>
    <row r="41" spans="1:18" x14ac:dyDescent="0.35">
      <c r="A41" s="48"/>
      <c r="B41" s="19" t="s">
        <v>132</v>
      </c>
      <c r="C41" s="20">
        <v>102.73899295675237</v>
      </c>
      <c r="D41" s="20">
        <v>27.028879879560712</v>
      </c>
      <c r="E41" s="20">
        <v>24</v>
      </c>
      <c r="F41" s="21">
        <v>0.26308297464954156</v>
      </c>
      <c r="G41" s="20">
        <v>9.9082506742728316E-5</v>
      </c>
      <c r="H41" s="20">
        <v>3.2461496108350852E-5</v>
      </c>
      <c r="I41" s="20">
        <v>24</v>
      </c>
      <c r="J41" s="21">
        <v>0.32762086038697447</v>
      </c>
      <c r="K41" s="20">
        <v>1.4766530005851373E-3</v>
      </c>
      <c r="L41" s="20">
        <v>4.0566854088167417E-4</v>
      </c>
      <c r="M41" s="20">
        <v>48</v>
      </c>
      <c r="N41" s="22">
        <v>0.27472164463887205</v>
      </c>
    </row>
    <row r="42" spans="1:18" x14ac:dyDescent="0.35">
      <c r="A42" s="47" t="str">
        <f>'Master Sheet'!A42</f>
        <v>NAM 34</v>
      </c>
      <c r="B42" s="15" t="s">
        <v>133</v>
      </c>
      <c r="C42" s="16">
        <v>98.397829171238655</v>
      </c>
      <c r="D42" s="16">
        <v>26.343158287710782</v>
      </c>
      <c r="E42" s="16">
        <v>32</v>
      </c>
      <c r="F42" s="17">
        <v>0.26772092951224169</v>
      </c>
      <c r="G42" s="16">
        <v>4.2889608115079365E-5</v>
      </c>
      <c r="H42" s="16">
        <v>1.6205944893768255E-5</v>
      </c>
      <c r="I42" s="16">
        <v>32</v>
      </c>
      <c r="J42" s="17">
        <v>0.37785248236088403</v>
      </c>
      <c r="K42" s="16">
        <v>2.7500421004253046E-3</v>
      </c>
      <c r="L42" s="16">
        <v>5.7713948017729263E-4</v>
      </c>
      <c r="M42" s="16">
        <v>48</v>
      </c>
      <c r="N42" s="18">
        <v>0.20986568899728328</v>
      </c>
    </row>
    <row r="43" spans="1:18" x14ac:dyDescent="0.35">
      <c r="A43" s="48"/>
      <c r="B43" s="19" t="s">
        <v>132</v>
      </c>
      <c r="C43" s="20">
        <v>77.670099114568828</v>
      </c>
      <c r="D43" s="20">
        <v>16.143188043524979</v>
      </c>
      <c r="E43" s="20">
        <v>46</v>
      </c>
      <c r="F43" s="21">
        <v>0.20784302102811339</v>
      </c>
      <c r="G43" s="20">
        <v>9.8584500100692659E-5</v>
      </c>
      <c r="H43" s="20">
        <v>2.1972253976696278E-5</v>
      </c>
      <c r="I43" s="20">
        <v>46</v>
      </c>
      <c r="J43" s="21">
        <v>0.22287736869643973</v>
      </c>
      <c r="K43" s="20">
        <v>2.7712362496492217E-3</v>
      </c>
      <c r="L43" s="20">
        <v>9.1043902548660813E-4</v>
      </c>
      <c r="M43" s="20">
        <v>48</v>
      </c>
      <c r="N43" s="22">
        <v>0.32853172500246053</v>
      </c>
      <c r="O43">
        <f>ABS(E42-E43)</f>
        <v>14</v>
      </c>
      <c r="P43">
        <f>E42-E43</f>
        <v>-14</v>
      </c>
      <c r="Q43">
        <f>ABS(C42-C43)</f>
        <v>20.727730056669827</v>
      </c>
      <c r="R43">
        <f>C42-C43</f>
        <v>20.727730056669827</v>
      </c>
    </row>
    <row r="44" spans="1:18" x14ac:dyDescent="0.35">
      <c r="A44" s="47" t="str">
        <f>'Master Sheet'!A44</f>
        <v>NAM 36</v>
      </c>
      <c r="B44" s="15" t="s">
        <v>133</v>
      </c>
      <c r="C44" s="16">
        <v>146.04009971601383</v>
      </c>
      <c r="D44" s="16">
        <v>31.991134045170128</v>
      </c>
      <c r="E44" s="16">
        <v>10</v>
      </c>
      <c r="F44" s="17">
        <v>0.21905719119186676</v>
      </c>
      <c r="G44" s="16">
        <v>6.8404307510862847E-5</v>
      </c>
      <c r="H44" s="16">
        <v>1.6823307978503809E-5</v>
      </c>
      <c r="I44" s="16">
        <v>10</v>
      </c>
      <c r="J44" s="17">
        <v>0.24593930690449878</v>
      </c>
      <c r="K44" s="16">
        <v>2.3431550843049814E-3</v>
      </c>
      <c r="L44" s="16">
        <v>4.5804301304850509E-4</v>
      </c>
      <c r="M44" s="16">
        <v>48</v>
      </c>
      <c r="N44" s="18">
        <v>0.19548130472310082</v>
      </c>
    </row>
    <row r="45" spans="1:18" x14ac:dyDescent="0.35">
      <c r="A45" s="48"/>
      <c r="B45" s="19" t="s">
        <v>132</v>
      </c>
      <c r="C45" s="20">
        <v>86.566470052083346</v>
      </c>
      <c r="D45" s="20">
        <v>23.583726596842567</v>
      </c>
      <c r="E45" s="20">
        <v>31</v>
      </c>
      <c r="F45" s="21">
        <v>0.27243488827317602</v>
      </c>
      <c r="G45" s="20">
        <v>8.8937480858974566E-5</v>
      </c>
      <c r="H45" s="20">
        <v>1.8843738246254681E-5</v>
      </c>
      <c r="I45" s="20">
        <v>31</v>
      </c>
      <c r="J45" s="21">
        <v>0.21187623108118633</v>
      </c>
      <c r="K45" s="20">
        <v>2.2999389329028618E-3</v>
      </c>
      <c r="L45" s="20">
        <v>1.056276642991173E-3</v>
      </c>
      <c r="M45" s="20">
        <v>48</v>
      </c>
      <c r="N45" s="22">
        <v>0.45926290819295634</v>
      </c>
      <c r="O45">
        <f>ABS(E44-E45)</f>
        <v>21</v>
      </c>
      <c r="P45">
        <f>E44-E45</f>
        <v>-21</v>
      </c>
      <c r="Q45">
        <f>ABS(C44-C45)</f>
        <v>59.473629663930481</v>
      </c>
      <c r="R45">
        <f>C44-C45</f>
        <v>59.473629663930481</v>
      </c>
    </row>
    <row r="46" spans="1:18" x14ac:dyDescent="0.35">
      <c r="A46" s="47" t="str">
        <f>'Master Sheet'!A46</f>
        <v>NAM 37</v>
      </c>
      <c r="B46" s="15" t="s">
        <v>133</v>
      </c>
      <c r="C46" s="16">
        <v>114.92542108970521</v>
      </c>
      <c r="D46" s="16">
        <v>35.353479046542027</v>
      </c>
      <c r="E46" s="16">
        <v>13</v>
      </c>
      <c r="F46" s="17">
        <v>0.30762105295178183</v>
      </c>
      <c r="G46" s="16">
        <v>9.7917625859240089E-5</v>
      </c>
      <c r="H46" s="16">
        <v>3.0818403738106033E-5</v>
      </c>
      <c r="I46" s="16">
        <v>13</v>
      </c>
      <c r="J46" s="17">
        <v>0.31473806138241683</v>
      </c>
      <c r="K46" s="16">
        <v>2.2281077788558648E-3</v>
      </c>
      <c r="L46" s="16">
        <v>6.0959004740126913E-4</v>
      </c>
      <c r="M46" s="16">
        <v>48</v>
      </c>
      <c r="N46" s="18">
        <v>0.27359091565772198</v>
      </c>
    </row>
    <row r="47" spans="1:18" x14ac:dyDescent="0.35">
      <c r="A47" s="48"/>
      <c r="B47" s="19" t="s">
        <v>132</v>
      </c>
      <c r="C47" s="20">
        <v>77.3657629324167</v>
      </c>
      <c r="D47" s="20" t="e">
        <v>#DIV/0!</v>
      </c>
      <c r="E47" s="20">
        <v>1</v>
      </c>
      <c r="F47" s="21" t="e">
        <v>#DIV/0!</v>
      </c>
      <c r="G47" s="20">
        <v>9.7427529029476734E-5</v>
      </c>
      <c r="H47" s="20" t="e">
        <v>#DIV/0!</v>
      </c>
      <c r="I47" s="20">
        <v>1</v>
      </c>
      <c r="J47" s="21" t="e">
        <v>#DIV/0!</v>
      </c>
      <c r="K47" s="20">
        <v>2.2326597764456531E-3</v>
      </c>
      <c r="L47" s="20">
        <v>5.5338369371617626E-4</v>
      </c>
      <c r="M47" s="20">
        <v>48</v>
      </c>
      <c r="N47" s="22">
        <v>0.24785849575216126</v>
      </c>
      <c r="O47">
        <f>ABS(E46-E47)</f>
        <v>12</v>
      </c>
      <c r="P47">
        <f>E46-E47</f>
        <v>12</v>
      </c>
      <c r="Q47">
        <f>ABS(C46-C47)</f>
        <v>37.55965815728851</v>
      </c>
      <c r="R47">
        <f>C46-C47</f>
        <v>37.55965815728851</v>
      </c>
    </row>
    <row r="48" spans="1:18" x14ac:dyDescent="0.35">
      <c r="A48" s="47" t="str">
        <f>'Master Sheet'!A48</f>
        <v>NAM 38</v>
      </c>
      <c r="B48" s="15" t="s">
        <v>133</v>
      </c>
      <c r="C48" s="16">
        <v>122.4131824055778</v>
      </c>
      <c r="D48" s="16">
        <v>24.231423955215355</v>
      </c>
      <c r="E48" s="16">
        <v>10</v>
      </c>
      <c r="F48" s="17">
        <v>0.19794783109985745</v>
      </c>
      <c r="G48" s="16">
        <v>9.1252918553306876E-5</v>
      </c>
      <c r="H48" s="16">
        <v>1.9586073537438476E-5</v>
      </c>
      <c r="I48" s="16">
        <v>10</v>
      </c>
      <c r="J48" s="17">
        <v>0.21463503686182872</v>
      </c>
      <c r="K48" s="16">
        <v>2.1802019385947927E-3</v>
      </c>
      <c r="L48" s="16">
        <v>5.0785600874944875E-4</v>
      </c>
      <c r="M48" s="16">
        <v>48</v>
      </c>
      <c r="N48" s="18">
        <v>0.23293989412594396</v>
      </c>
    </row>
    <row r="49" spans="1:18" x14ac:dyDescent="0.35">
      <c r="A49" s="48"/>
      <c r="B49" s="19" t="s">
        <v>132</v>
      </c>
      <c r="C49" s="20">
        <v>93.211497610622857</v>
      </c>
      <c r="D49" s="20">
        <v>51.696708829031031</v>
      </c>
      <c r="E49" s="20">
        <v>7</v>
      </c>
      <c r="F49" s="21">
        <v>0.55461729673077809</v>
      </c>
      <c r="G49" s="20">
        <v>8.4623563611406182E-5</v>
      </c>
      <c r="H49" s="20">
        <v>3.968074356576148E-5</v>
      </c>
      <c r="I49" s="20">
        <v>7</v>
      </c>
      <c r="J49" s="21">
        <v>0.46890891700066645</v>
      </c>
      <c r="K49" s="20">
        <v>2.9970796019050216E-3</v>
      </c>
      <c r="L49" s="20">
        <v>1.1351267556423896E-3</v>
      </c>
      <c r="M49" s="20">
        <v>48</v>
      </c>
      <c r="N49" s="22">
        <v>0.37874427990530296</v>
      </c>
      <c r="O49">
        <f>ABS(E48-E49)</f>
        <v>3</v>
      </c>
      <c r="P49">
        <f>E48-E49</f>
        <v>3</v>
      </c>
      <c r="Q49">
        <f>ABS(C48-C49)</f>
        <v>29.201684794954943</v>
      </c>
      <c r="R49">
        <f>C48-C49</f>
        <v>29.201684794954943</v>
      </c>
    </row>
    <row r="50" spans="1:18" x14ac:dyDescent="0.35">
      <c r="A50" s="47" t="str">
        <f>'Master Sheet'!A50</f>
        <v>NAM 39</v>
      </c>
      <c r="B50" s="15" t="s">
        <v>133</v>
      </c>
      <c r="C50" s="16">
        <v>122.37652856908487</v>
      </c>
      <c r="D50" s="16">
        <v>22.030184632983822</v>
      </c>
      <c r="E50" s="16">
        <v>36</v>
      </c>
      <c r="F50" s="17">
        <v>0.18001968915589223</v>
      </c>
      <c r="G50" s="16">
        <v>8.4217958882020847E-5</v>
      </c>
      <c r="H50" s="16">
        <v>2.2309803596255436E-5</v>
      </c>
      <c r="I50" s="16">
        <v>36</v>
      </c>
      <c r="J50" s="17">
        <v>0.2649055366861689</v>
      </c>
      <c r="K50" s="16">
        <v>1.9353919796108101E-3</v>
      </c>
      <c r="L50" s="16">
        <v>5.9266902955290265E-4</v>
      </c>
      <c r="M50" s="16">
        <v>48</v>
      </c>
      <c r="N50" s="18">
        <v>0.30622687073038457</v>
      </c>
    </row>
    <row r="51" spans="1:18" x14ac:dyDescent="0.35">
      <c r="A51" s="48"/>
      <c r="B51" s="19" t="s">
        <v>132</v>
      </c>
      <c r="C51" s="20">
        <v>105.18932070746689</v>
      </c>
      <c r="D51" s="20">
        <v>33.171244599451875</v>
      </c>
      <c r="E51" s="20">
        <v>5</v>
      </c>
      <c r="F51" s="21">
        <v>0.31534802560139746</v>
      </c>
      <c r="G51" s="20">
        <v>9.4759381126078402E-5</v>
      </c>
      <c r="H51" s="20">
        <v>2.7310304018372964E-5</v>
      </c>
      <c r="I51" s="20">
        <v>5</v>
      </c>
      <c r="J51" s="21">
        <v>0.28820686346649205</v>
      </c>
      <c r="K51" s="20">
        <v>2.1963345162406603E-3</v>
      </c>
      <c r="L51" s="20">
        <v>5.3649997030799201E-4</v>
      </c>
      <c r="M51" s="20">
        <v>48</v>
      </c>
      <c r="N51" s="22">
        <v>0.24427060920860461</v>
      </c>
      <c r="O51">
        <f>ABS(E50-E51)</f>
        <v>31</v>
      </c>
      <c r="P51">
        <f>E50-E51</f>
        <v>31</v>
      </c>
      <c r="Q51">
        <f>ABS(C50-C51)</f>
        <v>17.187207861617978</v>
      </c>
      <c r="R51">
        <f>C50-C51</f>
        <v>17.187207861617978</v>
      </c>
    </row>
    <row r="52" spans="1:18" x14ac:dyDescent="0.35">
      <c r="A52" s="47" t="str">
        <f>'Master Sheet'!A52</f>
        <v>NAM 40</v>
      </c>
      <c r="B52" s="15" t="s">
        <v>133</v>
      </c>
      <c r="C52" s="16">
        <v>116.2405123655556</v>
      </c>
      <c r="D52" s="16" t="e">
        <v>#DIV/0!</v>
      </c>
      <c r="E52" s="16">
        <v>1</v>
      </c>
      <c r="F52" s="17" t="e">
        <v>#DIV/0!</v>
      </c>
      <c r="G52" s="16">
        <v>2.4880775093219329E-5</v>
      </c>
      <c r="H52" s="16" t="e">
        <v>#DIV/0!</v>
      </c>
      <c r="I52" s="16">
        <v>1</v>
      </c>
      <c r="J52" s="17" t="e">
        <v>#DIV/0!</v>
      </c>
      <c r="K52" s="16">
        <v>1.2998107683947226E-3</v>
      </c>
      <c r="L52" s="16">
        <v>6.720592718680511E-4</v>
      </c>
      <c r="M52" s="16">
        <v>48</v>
      </c>
      <c r="N52" s="18">
        <v>0.5170439330165344</v>
      </c>
    </row>
    <row r="53" spans="1:18" x14ac:dyDescent="0.35">
      <c r="A53" s="48"/>
      <c r="B53" s="19" t="s">
        <v>132</v>
      </c>
      <c r="C53" s="20">
        <v>99.102894706340209</v>
      </c>
      <c r="D53" s="20">
        <v>31.120924530256794</v>
      </c>
      <c r="E53" s="20">
        <v>41</v>
      </c>
      <c r="F53" s="21">
        <v>0.314026392694923</v>
      </c>
      <c r="G53" s="20">
        <v>9.3814093288827055E-5</v>
      </c>
      <c r="H53" s="20">
        <v>1.2227644883314846E-5</v>
      </c>
      <c r="I53" s="20">
        <v>41</v>
      </c>
      <c r="J53" s="21">
        <v>0.13033910422892844</v>
      </c>
      <c r="K53" s="20">
        <v>2.3446093304897481E-3</v>
      </c>
      <c r="L53" s="20">
        <v>5.888624399440031E-4</v>
      </c>
      <c r="M53" s="20">
        <v>48</v>
      </c>
      <c r="N53" s="22">
        <v>0.25115588865331351</v>
      </c>
      <c r="O53">
        <f>ABS(E52-E53)</f>
        <v>40</v>
      </c>
      <c r="P53">
        <f>E52-E53</f>
        <v>-40</v>
      </c>
      <c r="Q53">
        <f>ABS(C52-C53)</f>
        <v>17.137617659215394</v>
      </c>
      <c r="R53">
        <f>C52-C53</f>
        <v>17.137617659215394</v>
      </c>
    </row>
    <row r="54" spans="1:18" x14ac:dyDescent="0.35">
      <c r="A54" s="47" t="str">
        <f>'Master Sheet'!A54</f>
        <v>NAM 42</v>
      </c>
      <c r="B54" s="15" t="s">
        <v>133</v>
      </c>
      <c r="C54" s="16">
        <v>139.28875003519167</v>
      </c>
      <c r="D54" s="16">
        <v>21.965680705622376</v>
      </c>
      <c r="E54" s="16">
        <v>10</v>
      </c>
      <c r="F54" s="17">
        <v>0.15769888594787942</v>
      </c>
      <c r="G54" s="16">
        <v>6.9426648750330755E-5</v>
      </c>
      <c r="H54" s="16">
        <v>1.4965728979224586E-5</v>
      </c>
      <c r="I54" s="16">
        <v>10</v>
      </c>
      <c r="J54" s="17">
        <v>0.21556173671933557</v>
      </c>
      <c r="K54" s="16">
        <v>1.2606268801683667E-3</v>
      </c>
      <c r="L54" s="16">
        <v>4.7473892192566151E-4</v>
      </c>
      <c r="M54" s="16">
        <v>48</v>
      </c>
      <c r="N54" s="18">
        <v>0.37658955984046316</v>
      </c>
    </row>
    <row r="55" spans="1:18" x14ac:dyDescent="0.35">
      <c r="A55" s="48"/>
      <c r="B55" s="19" t="s">
        <v>132</v>
      </c>
      <c r="C55" s="20">
        <v>122.13308183971631</v>
      </c>
      <c r="D55" s="20">
        <v>36.396780642604817</v>
      </c>
      <c r="E55" s="20">
        <v>14</v>
      </c>
      <c r="F55" s="21">
        <v>0.29800918878286253</v>
      </c>
      <c r="G55" s="20">
        <v>1.0061836305350961E-4</v>
      </c>
      <c r="H55" s="20">
        <v>1.5421269556871978E-5</v>
      </c>
      <c r="I55" s="20">
        <v>14</v>
      </c>
      <c r="J55" s="21">
        <v>0.15326496167176593</v>
      </c>
      <c r="K55" s="20">
        <v>1.8047658120339302E-3</v>
      </c>
      <c r="L55" s="20">
        <v>3.7778036682759779E-4</v>
      </c>
      <c r="M55" s="20">
        <v>48</v>
      </c>
      <c r="N55" s="22">
        <v>0.20932376062789437</v>
      </c>
      <c r="O55">
        <f>ABS(E54-E55)</f>
        <v>4</v>
      </c>
      <c r="P55">
        <f>E54-E55</f>
        <v>-4</v>
      </c>
      <c r="Q55">
        <f>ABS(C54-C55)</f>
        <v>17.155668195475357</v>
      </c>
      <c r="R55">
        <f>C54-C55</f>
        <v>17.155668195475357</v>
      </c>
    </row>
    <row r="56" spans="1:18" x14ac:dyDescent="0.35">
      <c r="A56" s="47" t="str">
        <f>'Master Sheet'!A56</f>
        <v>NAM 43</v>
      </c>
      <c r="B56" s="15" t="s">
        <v>133</v>
      </c>
      <c r="C56" s="16">
        <v>164.26617039461766</v>
      </c>
      <c r="D56" s="16">
        <v>22.670816095671157</v>
      </c>
      <c r="E56" s="16">
        <v>21</v>
      </c>
      <c r="F56" s="17">
        <v>0.1380126902648848</v>
      </c>
      <c r="G56" s="16">
        <v>1.0865531098844383E-4</v>
      </c>
      <c r="H56" s="16">
        <v>2.4791268456044721E-5</v>
      </c>
      <c r="I56" s="16">
        <v>21</v>
      </c>
      <c r="J56" s="17">
        <v>0.22816435046310279</v>
      </c>
      <c r="K56" s="16">
        <v>2.1191290635708105E-3</v>
      </c>
      <c r="L56" s="16">
        <v>5.4689823435849039E-4</v>
      </c>
      <c r="M56" s="16">
        <v>48</v>
      </c>
      <c r="N56" s="18">
        <v>0.25807688817072177</v>
      </c>
    </row>
    <row r="57" spans="1:18" x14ac:dyDescent="0.35">
      <c r="A57" s="48"/>
      <c r="B57" s="19" t="s">
        <v>132</v>
      </c>
      <c r="C57" s="20">
        <v>114.85540112487911</v>
      </c>
      <c r="D57" s="20">
        <v>40.110527349284681</v>
      </c>
      <c r="E57" s="20">
        <v>14</v>
      </c>
      <c r="F57" s="21">
        <v>0.34922630504484165</v>
      </c>
      <c r="G57" s="20">
        <v>9.4674539859811364E-5</v>
      </c>
      <c r="H57" s="20">
        <v>3.519258981132345E-5</v>
      </c>
      <c r="I57" s="20">
        <v>14</v>
      </c>
      <c r="J57" s="21">
        <v>0.37172179408988543</v>
      </c>
      <c r="K57" s="20">
        <v>3.0760515492693897E-3</v>
      </c>
      <c r="L57" s="20">
        <v>6.1062846463113434E-4</v>
      </c>
      <c r="M57" s="20">
        <v>48</v>
      </c>
      <c r="N57" s="22">
        <v>0.1985104784008474</v>
      </c>
      <c r="O57">
        <f>ABS(E56-E57)</f>
        <v>7</v>
      </c>
      <c r="P57">
        <f>E56-E57</f>
        <v>7</v>
      </c>
      <c r="Q57">
        <f>ABS(C56-C57)</f>
        <v>49.410769269738552</v>
      </c>
      <c r="R57">
        <f>C56-C57</f>
        <v>49.410769269738552</v>
      </c>
    </row>
    <row r="58" spans="1:18" x14ac:dyDescent="0.35">
      <c r="A58" s="47" t="str">
        <f>'Master Sheet'!A58</f>
        <v>NAM 45</v>
      </c>
      <c r="B58" s="15" t="s">
        <v>133</v>
      </c>
      <c r="C58" s="16">
        <v>117.50790145219933</v>
      </c>
      <c r="D58" s="16">
        <v>19.906210932995592</v>
      </c>
      <c r="E58" s="16">
        <v>17</v>
      </c>
      <c r="F58" s="17">
        <v>0.16940316937830072</v>
      </c>
      <c r="G58" s="16">
        <v>8.6099867727766692E-5</v>
      </c>
      <c r="H58" s="16">
        <v>2.0616790123998351E-5</v>
      </c>
      <c r="I58" s="16">
        <v>17</v>
      </c>
      <c r="J58" s="17">
        <v>0.23945205338973546</v>
      </c>
      <c r="K58" s="16">
        <v>2.0970569790773773E-3</v>
      </c>
      <c r="L58" s="16">
        <v>9.3944664588446606E-4</v>
      </c>
      <c r="M58" s="16">
        <v>48</v>
      </c>
      <c r="N58" s="18">
        <v>0.44798336681237233</v>
      </c>
    </row>
    <row r="59" spans="1:18" x14ac:dyDescent="0.35">
      <c r="A59" s="48"/>
      <c r="B59" s="19" t="s">
        <v>132</v>
      </c>
      <c r="C59" s="20">
        <v>82.901195048941034</v>
      </c>
      <c r="D59" s="20">
        <v>26.863856562723832</v>
      </c>
      <c r="E59" s="20">
        <v>33</v>
      </c>
      <c r="F59" s="21">
        <v>0.32404667444015317</v>
      </c>
      <c r="G59" s="20">
        <v>9.9676004587802725E-5</v>
      </c>
      <c r="H59" s="20">
        <v>1.9215134717559944E-5</v>
      </c>
      <c r="I59" s="20">
        <v>33</v>
      </c>
      <c r="J59" s="21">
        <v>0.19277593235224122</v>
      </c>
      <c r="K59" s="20">
        <v>2.8974111159758152E-3</v>
      </c>
      <c r="L59" s="20">
        <v>8.6016184783971447E-4</v>
      </c>
      <c r="M59" s="20">
        <v>48</v>
      </c>
      <c r="N59" s="22">
        <v>0.29687255740027135</v>
      </c>
      <c r="O59">
        <f>ABS(E58-E59)</f>
        <v>16</v>
      </c>
      <c r="P59">
        <f>E58-E59</f>
        <v>-16</v>
      </c>
      <c r="Q59">
        <f>ABS(C58-C59)</f>
        <v>34.6067064032583</v>
      </c>
      <c r="R59">
        <f>C58-C59</f>
        <v>34.6067064032583</v>
      </c>
    </row>
    <row r="60" spans="1:18" x14ac:dyDescent="0.35">
      <c r="A60" s="47" t="str">
        <f>'Master Sheet'!A60</f>
        <v>NAM 46</v>
      </c>
      <c r="B60" s="15" t="s">
        <v>133</v>
      </c>
      <c r="C60" s="16">
        <v>128.98670759957986</v>
      </c>
      <c r="D60" s="16">
        <v>31.144284117875628</v>
      </c>
      <c r="E60" s="16">
        <v>24</v>
      </c>
      <c r="F60" s="17">
        <v>0.24145343886564224</v>
      </c>
      <c r="G60" s="16">
        <v>5.0720274327417284E-5</v>
      </c>
      <c r="H60" s="16">
        <v>1.2430381950997532E-5</v>
      </c>
      <c r="I60" s="16">
        <v>24</v>
      </c>
      <c r="J60" s="17">
        <v>0.24507718295754921</v>
      </c>
      <c r="K60" s="16">
        <v>1.9362286547841261E-3</v>
      </c>
      <c r="L60" s="16">
        <v>5.6687403215649782E-4</v>
      </c>
      <c r="M60" s="16">
        <v>48</v>
      </c>
      <c r="N60" s="18">
        <v>0.29277225639432536</v>
      </c>
    </row>
    <row r="61" spans="1:18" x14ac:dyDescent="0.35">
      <c r="A61" s="48"/>
      <c r="B61" s="19" t="s">
        <v>132</v>
      </c>
      <c r="C61" s="20">
        <v>76.129708152638912</v>
      </c>
      <c r="D61" s="20">
        <v>18.891962682771233</v>
      </c>
      <c r="E61" s="20">
        <v>35</v>
      </c>
      <c r="F61" s="21">
        <v>0.24815493374666739</v>
      </c>
      <c r="G61" s="20">
        <v>8.2038037340628585E-5</v>
      </c>
      <c r="H61" s="20">
        <v>1.1014335148782833E-5</v>
      </c>
      <c r="I61" s="20">
        <v>35</v>
      </c>
      <c r="J61" s="21">
        <v>0.13425888168253489</v>
      </c>
      <c r="K61" s="20">
        <v>1.3691857455288663E-3</v>
      </c>
      <c r="L61" s="20">
        <v>4.0572288324024111E-4</v>
      </c>
      <c r="M61" s="20">
        <v>48</v>
      </c>
      <c r="N61" s="22">
        <v>0.29632420916237717</v>
      </c>
      <c r="O61">
        <f>ABS(E60-E61)</f>
        <v>11</v>
      </c>
      <c r="P61">
        <f>E60-E61</f>
        <v>-11</v>
      </c>
      <c r="Q61">
        <f>ABS(C60-C61)</f>
        <v>52.856999446940947</v>
      </c>
      <c r="R61">
        <f>C60-C61</f>
        <v>52.856999446940947</v>
      </c>
    </row>
    <row r="62" spans="1:18" x14ac:dyDescent="0.35">
      <c r="A62" s="47" t="str">
        <f>'Master Sheet'!A62</f>
        <v>NAM 47</v>
      </c>
      <c r="B62" s="15" t="s">
        <v>133</v>
      </c>
      <c r="C62" s="16">
        <v>136.3667823924936</v>
      </c>
      <c r="D62" s="16">
        <v>29.390228504765592</v>
      </c>
      <c r="E62" s="16">
        <v>13</v>
      </c>
      <c r="F62" s="17">
        <v>0.21552337005484259</v>
      </c>
      <c r="G62" s="16">
        <v>6.8505598947089701E-5</v>
      </c>
      <c r="H62" s="16">
        <v>1.4964881103355156E-5</v>
      </c>
      <c r="I62" s="16">
        <v>13</v>
      </c>
      <c r="J62" s="17">
        <v>0.21844756243811958</v>
      </c>
      <c r="K62" s="16">
        <v>1.5708004363279441E-3</v>
      </c>
      <c r="L62" s="16">
        <v>4.6601304748362357E-4</v>
      </c>
      <c r="M62" s="16">
        <v>48</v>
      </c>
      <c r="N62" s="18">
        <v>0.29667234405219611</v>
      </c>
    </row>
    <row r="63" spans="1:18" x14ac:dyDescent="0.35">
      <c r="A63" s="48"/>
      <c r="B63" s="19" t="s">
        <v>132</v>
      </c>
      <c r="C63" s="20">
        <v>85.259069074127353</v>
      </c>
      <c r="D63" s="20">
        <v>21.07985949809094</v>
      </c>
      <c r="E63" s="20">
        <v>12</v>
      </c>
      <c r="F63" s="21">
        <v>0.24724477673763173</v>
      </c>
      <c r="G63" s="20">
        <v>1.1373994272081117E-4</v>
      </c>
      <c r="H63" s="20">
        <v>1.3011082802459049E-5</v>
      </c>
      <c r="I63" s="20">
        <v>12</v>
      </c>
      <c r="J63" s="21">
        <v>0.11439325966952849</v>
      </c>
      <c r="K63" s="20">
        <v>3.0252358225966946E-3</v>
      </c>
      <c r="L63" s="20">
        <v>7.5079316924087428E-4</v>
      </c>
      <c r="M63" s="20">
        <v>48</v>
      </c>
      <c r="N63" s="22">
        <v>0.24817674167180628</v>
      </c>
      <c r="O63">
        <f>ABS(E62-E63)</f>
        <v>1</v>
      </c>
      <c r="P63">
        <f>E62-E63</f>
        <v>1</v>
      </c>
      <c r="Q63">
        <f>ABS(C62-C63)</f>
        <v>51.107713318366251</v>
      </c>
      <c r="R63">
        <f>C62-C63</f>
        <v>51.107713318366251</v>
      </c>
    </row>
    <row r="64" spans="1:18" x14ac:dyDescent="0.35">
      <c r="A64" s="47" t="str">
        <f>'Master Sheet'!A64</f>
        <v>NAM 51</v>
      </c>
      <c r="B64" s="15" t="s">
        <v>133</v>
      </c>
      <c r="C64" s="16">
        <v>132.3991915554835</v>
      </c>
      <c r="D64" s="16">
        <v>13.325951121217868</v>
      </c>
      <c r="E64" s="16">
        <v>37</v>
      </c>
      <c r="F64" s="17">
        <v>0.10064979222802478</v>
      </c>
      <c r="G64" s="16">
        <v>6.2838513196086711E-5</v>
      </c>
      <c r="H64" s="16">
        <v>1.0823558569697634E-5</v>
      </c>
      <c r="I64" s="16">
        <v>37</v>
      </c>
      <c r="J64" s="17">
        <v>0.17224402709724956</v>
      </c>
      <c r="K64" s="16">
        <v>1.5506140114454612E-3</v>
      </c>
      <c r="L64" s="16">
        <v>5.0555847189595756E-4</v>
      </c>
      <c r="M64" s="16">
        <v>48</v>
      </c>
      <c r="N64" s="18">
        <v>0.32603760069514842</v>
      </c>
    </row>
    <row r="65" spans="1:18" x14ac:dyDescent="0.35">
      <c r="A65" s="48"/>
      <c r="B65" s="19" t="s">
        <v>132</v>
      </c>
      <c r="C65" s="20">
        <v>113.72152705027186</v>
      </c>
      <c r="D65" s="20">
        <v>20.537627499133002</v>
      </c>
      <c r="E65" s="20">
        <v>47</v>
      </c>
      <c r="F65" s="21">
        <v>0.18059577664705573</v>
      </c>
      <c r="G65" s="20">
        <v>1.0507259459979861E-4</v>
      </c>
      <c r="H65" s="20">
        <v>1.7043958408183144E-5</v>
      </c>
      <c r="I65" s="20">
        <v>47</v>
      </c>
      <c r="J65" s="21">
        <v>0.16221126425116195</v>
      </c>
      <c r="K65" s="20">
        <v>2.1015402332389037E-3</v>
      </c>
      <c r="L65" s="20">
        <v>5.71337936529625E-4</v>
      </c>
      <c r="M65" s="20">
        <v>48</v>
      </c>
      <c r="N65" s="22">
        <v>0.27186628525739726</v>
      </c>
      <c r="O65">
        <f>ABS(E64-E65)</f>
        <v>10</v>
      </c>
      <c r="P65">
        <f>E64-E65</f>
        <v>-10</v>
      </c>
      <c r="Q65">
        <f>ABS(C64-C65)</f>
        <v>18.677664505211638</v>
      </c>
      <c r="R65">
        <f>C64-C65</f>
        <v>18.677664505211638</v>
      </c>
    </row>
    <row r="66" spans="1:18" x14ac:dyDescent="0.35">
      <c r="A66" s="47" t="str">
        <f>'Master Sheet'!A66</f>
        <v>NAM 53</v>
      </c>
      <c r="B66" s="15" t="s">
        <v>133</v>
      </c>
      <c r="C66" s="16">
        <v>130.15965693696037</v>
      </c>
      <c r="D66" s="16">
        <v>30.391862657407973</v>
      </c>
      <c r="E66" s="16">
        <v>26</v>
      </c>
      <c r="F66" s="17">
        <v>0.23349679441862331</v>
      </c>
      <c r="G66" s="16">
        <v>5.5375565138525682E-5</v>
      </c>
      <c r="H66" s="16">
        <v>1.5516104760955287E-5</v>
      </c>
      <c r="I66" s="16">
        <v>26</v>
      </c>
      <c r="J66" s="17">
        <v>0.28019767784113286</v>
      </c>
      <c r="K66" s="16">
        <v>2.8391640763769342E-3</v>
      </c>
      <c r="L66" s="16">
        <v>8.95979830953191E-4</v>
      </c>
      <c r="M66" s="16">
        <v>48</v>
      </c>
      <c r="N66" s="18">
        <v>0.31557874319703055</v>
      </c>
    </row>
    <row r="67" spans="1:18" x14ac:dyDescent="0.35">
      <c r="A67" s="48"/>
      <c r="B67" s="19" t="s">
        <v>132</v>
      </c>
      <c r="C67" s="20">
        <v>69.98103933102955</v>
      </c>
      <c r="D67" s="20">
        <v>19.36288869609859</v>
      </c>
      <c r="E67" s="20">
        <v>47</v>
      </c>
      <c r="F67" s="21">
        <v>0.27668764112671729</v>
      </c>
      <c r="G67" s="20">
        <v>1.0992600126762769E-4</v>
      </c>
      <c r="H67" s="20">
        <v>1.8463379049906591E-5</v>
      </c>
      <c r="I67" s="20">
        <v>47</v>
      </c>
      <c r="J67" s="21">
        <v>0.16796189106301918</v>
      </c>
      <c r="K67" s="20">
        <v>2.8481345858488456E-3</v>
      </c>
      <c r="L67" s="20">
        <v>6.9522896715400022E-4</v>
      </c>
      <c r="M67" s="20">
        <v>48</v>
      </c>
      <c r="N67" s="22">
        <v>0.24409975940332793</v>
      </c>
      <c r="O67">
        <f>ABS(E66-E67)</f>
        <v>21</v>
      </c>
      <c r="P67">
        <f>E66-E67</f>
        <v>-21</v>
      </c>
      <c r="Q67">
        <f>ABS(C66-C67)</f>
        <v>60.178617605930825</v>
      </c>
      <c r="R67">
        <f>C66-C67</f>
        <v>60.178617605930825</v>
      </c>
    </row>
    <row r="68" spans="1:18" x14ac:dyDescent="0.35">
      <c r="A68" s="47" t="str">
        <f>'Master Sheet'!A68</f>
        <v>NAM 56</v>
      </c>
      <c r="B68" s="15" t="s">
        <v>133</v>
      </c>
      <c r="C68" s="16">
        <v>175.46116680029562</v>
      </c>
      <c r="D68" s="16">
        <v>20.454242765683691</v>
      </c>
      <c r="E68" s="16">
        <v>14</v>
      </c>
      <c r="F68" s="17">
        <v>0.11657418640652303</v>
      </c>
      <c r="G68" s="16">
        <v>7.3943031149235772E-5</v>
      </c>
      <c r="H68" s="16">
        <v>1.6108937101530562E-5</v>
      </c>
      <c r="I68" s="16">
        <v>14</v>
      </c>
      <c r="J68" s="17">
        <v>0.21785605554928691</v>
      </c>
      <c r="K68" s="16">
        <v>1.5978572837286942E-3</v>
      </c>
      <c r="L68" s="16">
        <v>4.4251932226112089E-4</v>
      </c>
      <c r="M68" s="16">
        <v>48</v>
      </c>
      <c r="N68" s="18">
        <v>0.27694546112934187</v>
      </c>
    </row>
    <row r="69" spans="1:18" x14ac:dyDescent="0.35">
      <c r="A69" s="48"/>
      <c r="B69" s="19" t="s">
        <v>132</v>
      </c>
      <c r="C69" s="20">
        <v>110.50039635820082</v>
      </c>
      <c r="D69" s="20">
        <v>24.468838301946835</v>
      </c>
      <c r="E69" s="20">
        <v>22</v>
      </c>
      <c r="F69" s="21">
        <v>0.22143665641368421</v>
      </c>
      <c r="G69" s="20">
        <v>1.1088597267505596E-4</v>
      </c>
      <c r="H69" s="20">
        <v>1.5562841225491644E-5</v>
      </c>
      <c r="I69" s="20">
        <v>22</v>
      </c>
      <c r="J69" s="21">
        <v>0.14034995455284074</v>
      </c>
      <c r="K69" s="20">
        <v>2.567884955847794E-3</v>
      </c>
      <c r="L69" s="20">
        <v>6.2920683347303396E-4</v>
      </c>
      <c r="M69" s="20">
        <v>48</v>
      </c>
      <c r="N69" s="22">
        <v>0.24502921442806602</v>
      </c>
      <c r="O69">
        <f>ABS(E68-E69)</f>
        <v>8</v>
      </c>
      <c r="P69">
        <f>E68-E69</f>
        <v>-8</v>
      </c>
      <c r="Q69">
        <f>ABS(C68-C69)</f>
        <v>64.960770442094798</v>
      </c>
      <c r="R69">
        <f>C68-C69</f>
        <v>64.960770442094798</v>
      </c>
    </row>
    <row r="70" spans="1:18" x14ac:dyDescent="0.35">
      <c r="A70" s="47" t="str">
        <f>'Master Sheet'!A70</f>
        <v>NAM 57</v>
      </c>
      <c r="B70" s="15" t="s">
        <v>133</v>
      </c>
      <c r="C70" s="16">
        <v>149.51775814872033</v>
      </c>
      <c r="D70" s="16">
        <v>27.324860125452492</v>
      </c>
      <c r="E70" s="16">
        <v>43</v>
      </c>
      <c r="F70" s="17">
        <v>0.18275327602406508</v>
      </c>
      <c r="G70" s="16">
        <v>7.2106650785889334E-5</v>
      </c>
      <c r="H70" s="16">
        <v>1.6421789590534107E-5</v>
      </c>
      <c r="I70" s="16">
        <v>43</v>
      </c>
      <c r="J70" s="17">
        <v>0.22774306408012662</v>
      </c>
      <c r="K70" s="16">
        <v>1.5174434984634036E-3</v>
      </c>
      <c r="L70" s="16">
        <v>5.8411115652154801E-4</v>
      </c>
      <c r="M70" s="16">
        <v>48</v>
      </c>
      <c r="N70" s="18">
        <v>0.38493107460872955</v>
      </c>
    </row>
    <row r="71" spans="1:18" x14ac:dyDescent="0.35">
      <c r="A71" s="48"/>
      <c r="B71" s="19" t="s">
        <v>132</v>
      </c>
      <c r="C71" s="20">
        <v>101.63720647934329</v>
      </c>
      <c r="D71" s="20">
        <v>30.076303706484424</v>
      </c>
      <c r="E71" s="20">
        <v>39</v>
      </c>
      <c r="F71" s="21">
        <v>0.29591824439406567</v>
      </c>
      <c r="G71" s="20">
        <v>8.8990931836509661E-5</v>
      </c>
      <c r="H71" s="20">
        <v>2.2705733652114588E-5</v>
      </c>
      <c r="I71" s="20">
        <v>39</v>
      </c>
      <c r="J71" s="21">
        <v>0.25514659958644542</v>
      </c>
      <c r="K71" s="20">
        <v>2.9788980568524761E-3</v>
      </c>
      <c r="L71" s="20">
        <v>1.4750800013497184E-3</v>
      </c>
      <c r="M71" s="20">
        <v>48</v>
      </c>
      <c r="N71" s="22">
        <v>0.49517639516281331</v>
      </c>
      <c r="O71">
        <f>ABS(E70-E71)</f>
        <v>4</v>
      </c>
      <c r="P71">
        <f>E70-E71</f>
        <v>4</v>
      </c>
      <c r="Q71">
        <f>ABS(C70-C71)</f>
        <v>47.880551669377041</v>
      </c>
      <c r="R71">
        <f>C70-C71</f>
        <v>47.880551669377041</v>
      </c>
    </row>
    <row r="72" spans="1:18" x14ac:dyDescent="0.35">
      <c r="A72" s="47" t="str">
        <f>'Master Sheet'!A72</f>
        <v>NAM 65</v>
      </c>
      <c r="B72" s="15" t="s">
        <v>133</v>
      </c>
      <c r="C72" s="16">
        <v>129.66441345360229</v>
      </c>
      <c r="D72" s="16">
        <v>29.153466255374497</v>
      </c>
      <c r="E72" s="16">
        <v>38</v>
      </c>
      <c r="F72" s="17">
        <v>0.2248378369891478</v>
      </c>
      <c r="G72" s="16">
        <v>5.357145768338876E-5</v>
      </c>
      <c r="H72" s="16">
        <v>1.4906793459304876E-5</v>
      </c>
      <c r="I72" s="16">
        <v>38</v>
      </c>
      <c r="J72" s="17">
        <v>0.2782599933607392</v>
      </c>
      <c r="K72" s="16">
        <v>2.3616187772213075E-3</v>
      </c>
      <c r="L72" s="16">
        <v>6.8191099166281456E-4</v>
      </c>
      <c r="M72" s="16">
        <v>48</v>
      </c>
      <c r="N72" s="18">
        <v>0.28874727718127075</v>
      </c>
    </row>
    <row r="73" spans="1:18" x14ac:dyDescent="0.35">
      <c r="A73" s="48"/>
      <c r="B73" s="19" t="s">
        <v>132</v>
      </c>
      <c r="C73" s="20">
        <v>100.44472123845159</v>
      </c>
      <c r="D73" s="20">
        <v>30.845573084603007</v>
      </c>
      <c r="E73" s="20">
        <v>31</v>
      </c>
      <c r="F73" s="21">
        <v>0.30709003623372999</v>
      </c>
      <c r="G73" s="20">
        <v>8.2600208127342619E-5</v>
      </c>
      <c r="H73" s="20">
        <v>1.4350895937849141E-5</v>
      </c>
      <c r="I73" s="20">
        <v>31</v>
      </c>
      <c r="J73" s="21">
        <v>0.17373922249354062</v>
      </c>
      <c r="K73" s="20">
        <v>1.165346088608243E-3</v>
      </c>
      <c r="L73" s="20">
        <v>4.6686656758711709E-4</v>
      </c>
      <c r="M73" s="20">
        <v>48</v>
      </c>
      <c r="N73" s="22">
        <v>0.4006248205154998</v>
      </c>
      <c r="O73">
        <f>ABS(E72-E73)</f>
        <v>7</v>
      </c>
      <c r="P73">
        <f>E72-E73</f>
        <v>7</v>
      </c>
      <c r="Q73">
        <f>ABS(C72-C73)</f>
        <v>29.219692215150701</v>
      </c>
      <c r="R73">
        <f>C72-C73</f>
        <v>29.219692215150701</v>
      </c>
    </row>
    <row r="74" spans="1:18" x14ac:dyDescent="0.35">
      <c r="A74" s="47" t="str">
        <f>'Master Sheet'!A74</f>
        <v>NAM 66</v>
      </c>
      <c r="B74" s="15" t="s">
        <v>133</v>
      </c>
      <c r="C74" s="16">
        <v>119.81942777486107</v>
      </c>
      <c r="D74" s="16">
        <v>33.878380753070033</v>
      </c>
      <c r="E74" s="16">
        <v>22</v>
      </c>
      <c r="F74" s="17">
        <v>0.28274530585079249</v>
      </c>
      <c r="G74" s="16">
        <v>7.3916653774777399E-5</v>
      </c>
      <c r="H74" s="16">
        <v>2.543058123842314E-5</v>
      </c>
      <c r="I74" s="16">
        <v>22</v>
      </c>
      <c r="J74" s="17">
        <v>0.34404400009650904</v>
      </c>
      <c r="K74" s="16">
        <v>2.8272817317159631E-3</v>
      </c>
      <c r="L74" s="16">
        <v>6.9336503874489351E-4</v>
      </c>
      <c r="M74" s="16">
        <v>48</v>
      </c>
      <c r="N74" s="18">
        <v>0.24524087251965132</v>
      </c>
    </row>
    <row r="75" spans="1:18" x14ac:dyDescent="0.35">
      <c r="A75" s="48"/>
      <c r="B75" s="19" t="s">
        <v>132</v>
      </c>
      <c r="C75" s="20">
        <v>57.101246600179401</v>
      </c>
      <c r="D75" s="20">
        <v>34.022387543979399</v>
      </c>
      <c r="E75" s="20">
        <v>24</v>
      </c>
      <c r="F75" s="21">
        <v>0.59582565302300261</v>
      </c>
      <c r="G75" s="20">
        <v>6.1526169858759348E-5</v>
      </c>
      <c r="H75" s="20">
        <v>1.8214533367141058E-5</v>
      </c>
      <c r="I75" s="20">
        <v>24</v>
      </c>
      <c r="J75" s="21">
        <v>0.29604529924347134</v>
      </c>
      <c r="K75" s="20">
        <v>2.4192692691710469E-3</v>
      </c>
      <c r="L75" s="20">
        <v>7.0871575879664841E-4</v>
      </c>
      <c r="M75" s="20">
        <v>48</v>
      </c>
      <c r="N75" s="22">
        <v>0.2929462081083215</v>
      </c>
      <c r="O75">
        <f>ABS(E74-E75)</f>
        <v>2</v>
      </c>
      <c r="P75">
        <f>E74-E75</f>
        <v>-2</v>
      </c>
      <c r="Q75">
        <f>ABS(C74-C75)</f>
        <v>62.718181174681668</v>
      </c>
      <c r="R75">
        <f>C74-C75</f>
        <v>62.718181174681668</v>
      </c>
    </row>
    <row r="76" spans="1:18" x14ac:dyDescent="0.35">
      <c r="A76" s="47" t="str">
        <f>'Master Sheet'!A76</f>
        <v>NAM 68</v>
      </c>
      <c r="B76" s="15" t="s">
        <v>133</v>
      </c>
      <c r="C76" s="16">
        <v>164.37040800923754</v>
      </c>
      <c r="D76" s="16">
        <v>18.888169006942146</v>
      </c>
      <c r="E76" s="16">
        <v>29</v>
      </c>
      <c r="F76" s="17">
        <v>0.11491222316538048</v>
      </c>
      <c r="G76" s="16">
        <v>7.7636977375710435E-5</v>
      </c>
      <c r="H76" s="16">
        <v>1.8406968438770762E-5</v>
      </c>
      <c r="I76" s="16">
        <v>29</v>
      </c>
      <c r="J76" s="17">
        <v>0.23709022505723645</v>
      </c>
      <c r="K76" s="16">
        <v>1.2967947420369252E-3</v>
      </c>
      <c r="L76" s="16">
        <v>3.8987251343204659E-4</v>
      </c>
      <c r="M76" s="16">
        <v>48</v>
      </c>
      <c r="N76" s="18">
        <v>0.30064319417247087</v>
      </c>
    </row>
    <row r="77" spans="1:18" x14ac:dyDescent="0.35">
      <c r="A77" s="48"/>
      <c r="B77" s="19" t="s">
        <v>132</v>
      </c>
      <c r="C77" s="20">
        <v>130.64304507929623</v>
      </c>
      <c r="D77" s="20">
        <v>41.431352098353152</v>
      </c>
      <c r="E77" s="20">
        <v>15</v>
      </c>
      <c r="F77" s="21">
        <v>0.31713400490018906</v>
      </c>
      <c r="G77" s="20">
        <v>1.1465293834502147E-4</v>
      </c>
      <c r="H77" s="20">
        <v>2.24890607355459E-5</v>
      </c>
      <c r="I77" s="20">
        <v>15</v>
      </c>
      <c r="J77" s="21">
        <v>0.1961490133630093</v>
      </c>
      <c r="K77" s="20">
        <v>1.3791522542164105E-3</v>
      </c>
      <c r="L77" s="20">
        <v>5.4813227865195514E-4</v>
      </c>
      <c r="M77" s="20">
        <v>48</v>
      </c>
      <c r="N77" s="22">
        <v>0.39744145505050571</v>
      </c>
      <c r="O77">
        <f>ABS(E76-E77)</f>
        <v>14</v>
      </c>
      <c r="P77">
        <f>E76-E77</f>
        <v>14</v>
      </c>
      <c r="Q77">
        <f>ABS(C76-C77)</f>
        <v>33.727362929941307</v>
      </c>
      <c r="R77">
        <f>C76-C77</f>
        <v>33.727362929941307</v>
      </c>
    </row>
    <row r="78" spans="1:18" x14ac:dyDescent="0.35">
      <c r="A78" s="47" t="str">
        <f>'Master Sheet'!A78</f>
        <v>NAM 71</v>
      </c>
      <c r="B78" s="15" t="s">
        <v>133</v>
      </c>
      <c r="C78" s="16">
        <v>151.8972933518148</v>
      </c>
      <c r="D78" s="16">
        <v>8.5721371211709343</v>
      </c>
      <c r="E78" s="16">
        <v>3</v>
      </c>
      <c r="F78" s="17">
        <v>5.6433771346515692E-2</v>
      </c>
      <c r="G78" s="16">
        <v>3.9298264028476107E-5</v>
      </c>
      <c r="H78" s="16">
        <v>1.1077879273766272E-5</v>
      </c>
      <c r="I78" s="16">
        <v>3</v>
      </c>
      <c r="J78" s="17">
        <v>0.28189233157319815</v>
      </c>
      <c r="K78" s="16">
        <v>1.3446834461743496E-3</v>
      </c>
      <c r="L78" s="16">
        <v>4.0020820502923295E-4</v>
      </c>
      <c r="M78" s="16">
        <v>48</v>
      </c>
      <c r="N78" s="18">
        <v>0.29762261606464557</v>
      </c>
    </row>
    <row r="79" spans="1:18" x14ac:dyDescent="0.35">
      <c r="A79" s="48"/>
      <c r="B79" s="19" t="s">
        <v>132</v>
      </c>
      <c r="C79" s="20" t="e">
        <v>#DIV/0!</v>
      </c>
      <c r="D79" s="20" t="e">
        <v>#DIV/0!</v>
      </c>
      <c r="E79" s="20">
        <v>0</v>
      </c>
      <c r="F79" s="21" t="e">
        <v>#DIV/0!</v>
      </c>
      <c r="G79" s="20" t="e">
        <v>#DIV/0!</v>
      </c>
      <c r="H79" s="20" t="e">
        <v>#DIV/0!</v>
      </c>
      <c r="I79" s="20">
        <v>0</v>
      </c>
      <c r="J79" s="21" t="e">
        <v>#DIV/0!</v>
      </c>
      <c r="K79" s="20">
        <v>2.3630432928025374E-3</v>
      </c>
      <c r="L79" s="20">
        <v>7.9645629127508106E-4</v>
      </c>
      <c r="M79" s="20">
        <v>48</v>
      </c>
      <c r="N79" s="22">
        <v>0.33704684704717985</v>
      </c>
      <c r="O79">
        <f>ABS(E78-E79)</f>
        <v>3</v>
      </c>
      <c r="P79">
        <f>E78-E79</f>
        <v>3</v>
      </c>
    </row>
    <row r="80" spans="1:18" x14ac:dyDescent="0.35">
      <c r="A80" s="47" t="str">
        <f>'Master Sheet'!A80</f>
        <v>NAM 72</v>
      </c>
      <c r="B80" s="15" t="s">
        <v>133</v>
      </c>
      <c r="C80" s="16">
        <v>170.23987122728246</v>
      </c>
      <c r="D80" s="16">
        <v>21.221553089554746</v>
      </c>
      <c r="E80" s="16">
        <v>6</v>
      </c>
      <c r="F80" s="17">
        <v>0.12465677362515416</v>
      </c>
      <c r="G80" s="16">
        <v>6.7481146891701873E-5</v>
      </c>
      <c r="H80" s="16">
        <v>1.9014849867287254E-5</v>
      </c>
      <c r="I80" s="16">
        <v>6</v>
      </c>
      <c r="J80" s="17">
        <v>0.28178018221598278</v>
      </c>
      <c r="K80" s="16">
        <v>1.6680840706420721E-3</v>
      </c>
      <c r="L80" s="16">
        <v>4.453277516534093E-4</v>
      </c>
      <c r="M80" s="16">
        <v>48</v>
      </c>
      <c r="N80" s="18">
        <v>0.26696960872121728</v>
      </c>
    </row>
    <row r="81" spans="1:18" x14ac:dyDescent="0.35">
      <c r="A81" s="48"/>
      <c r="B81" s="19" t="s">
        <v>132</v>
      </c>
      <c r="C81" s="20">
        <v>113.32474010542109</v>
      </c>
      <c r="D81" s="20">
        <v>38.76970854126558</v>
      </c>
      <c r="E81" s="20">
        <v>13</v>
      </c>
      <c r="F81" s="21">
        <v>0.34211160339039653</v>
      </c>
      <c r="G81" s="20">
        <v>1.0101034346669733E-4</v>
      </c>
      <c r="H81" s="20">
        <v>3.5298280028243906E-5</v>
      </c>
      <c r="I81" s="20">
        <v>13</v>
      </c>
      <c r="J81" s="21">
        <v>0.34945213348256354</v>
      </c>
      <c r="K81" s="20">
        <v>2.9975900530673383E-3</v>
      </c>
      <c r="L81" s="20">
        <v>7.1368098595686689E-4</v>
      </c>
      <c r="M81" s="20">
        <v>48</v>
      </c>
      <c r="N81" s="22">
        <v>0.23808491932596984</v>
      </c>
      <c r="O81">
        <f>ABS(E80-E81)</f>
        <v>7</v>
      </c>
      <c r="P81">
        <f>E80-E81</f>
        <v>-7</v>
      </c>
      <c r="Q81">
        <f>ABS(C80-C81)</f>
        <v>56.915131121861378</v>
      </c>
      <c r="R81">
        <f>C80-C81</f>
        <v>56.915131121861378</v>
      </c>
    </row>
    <row r="82" spans="1:18" x14ac:dyDescent="0.35">
      <c r="A82" s="47" t="str">
        <f>'Master Sheet'!A82</f>
        <v>NAM 73</v>
      </c>
      <c r="B82" s="15" t="s">
        <v>133</v>
      </c>
      <c r="C82" s="16">
        <v>93.051295892154343</v>
      </c>
      <c r="D82" s="16">
        <v>18.800795797775653</v>
      </c>
      <c r="E82" s="16">
        <v>45</v>
      </c>
      <c r="F82" s="17">
        <v>0.20204765143266371</v>
      </c>
      <c r="G82" s="16">
        <v>8.5191923041048873E-5</v>
      </c>
      <c r="H82" s="16">
        <v>1.5609546845368754E-5</v>
      </c>
      <c r="I82" s="16">
        <v>45</v>
      </c>
      <c r="J82" s="17">
        <v>0.18322801373843212</v>
      </c>
      <c r="K82" s="16">
        <v>2.2076209969936079E-3</v>
      </c>
      <c r="L82" s="16">
        <v>7.5716774752954434E-4</v>
      </c>
      <c r="M82" s="16">
        <v>48</v>
      </c>
      <c r="N82" s="18">
        <v>0.34297904783505584</v>
      </c>
    </row>
    <row r="83" spans="1:18" x14ac:dyDescent="0.35">
      <c r="A83" s="48"/>
      <c r="B83" s="19" t="s">
        <v>132</v>
      </c>
      <c r="C83" s="20">
        <v>89.028975569978542</v>
      </c>
      <c r="D83" s="20">
        <v>27.484331451623873</v>
      </c>
      <c r="E83" s="20">
        <v>44</v>
      </c>
      <c r="F83" s="21">
        <v>0.30871220606172922</v>
      </c>
      <c r="G83" s="20">
        <v>1.2175793968469509E-4</v>
      </c>
      <c r="H83" s="20">
        <v>1.8129527966911677E-5</v>
      </c>
      <c r="I83" s="20">
        <v>44</v>
      </c>
      <c r="J83" s="21">
        <v>0.14889811714833534</v>
      </c>
      <c r="K83" s="20">
        <v>1.2549637508860202E-3</v>
      </c>
      <c r="L83" s="20">
        <v>5.0580926864257289E-4</v>
      </c>
      <c r="M83" s="20">
        <v>48</v>
      </c>
      <c r="N83" s="22">
        <v>0.40304691532760623</v>
      </c>
      <c r="O83">
        <f>ABS(E82-E83)</f>
        <v>1</v>
      </c>
      <c r="P83">
        <f>E82-E83</f>
        <v>1</v>
      </c>
      <c r="Q83">
        <f>ABS(C82-C83)</f>
        <v>4.0223203221758013</v>
      </c>
      <c r="R83">
        <f>C82-C83</f>
        <v>4.0223203221758013</v>
      </c>
    </row>
    <row r="84" spans="1:18" x14ac:dyDescent="0.35">
      <c r="A84" s="47" t="str">
        <f>'Master Sheet'!A84</f>
        <v>NAM 75</v>
      </c>
      <c r="B84" s="15" t="s">
        <v>133</v>
      </c>
      <c r="C84" s="16">
        <v>158.60285766314502</v>
      </c>
      <c r="D84" s="16">
        <v>18.607056390148877</v>
      </c>
      <c r="E84" s="16">
        <v>41</v>
      </c>
      <c r="F84" s="17">
        <v>0.11731854434595505</v>
      </c>
      <c r="G84" s="16">
        <v>6.8633804993122188E-5</v>
      </c>
      <c r="H84" s="16">
        <v>1.517024170671468E-5</v>
      </c>
      <c r="I84" s="16">
        <v>41</v>
      </c>
      <c r="J84" s="17">
        <v>0.22103162877586191</v>
      </c>
      <c r="K84" s="16">
        <v>1.4355488287438646E-3</v>
      </c>
      <c r="L84" s="16">
        <v>4.3873916550743675E-4</v>
      </c>
      <c r="M84" s="16">
        <v>48</v>
      </c>
      <c r="N84" s="18">
        <v>0.30562468982078633</v>
      </c>
    </row>
    <row r="85" spans="1:18" x14ac:dyDescent="0.35">
      <c r="A85" s="48"/>
      <c r="B85" s="19" t="s">
        <v>132</v>
      </c>
      <c r="C85" s="20">
        <v>95.525441658215954</v>
      </c>
      <c r="D85" s="20">
        <v>25.192228391389897</v>
      </c>
      <c r="E85" s="20">
        <v>44</v>
      </c>
      <c r="F85" s="21">
        <v>0.26372271045368323</v>
      </c>
      <c r="G85" s="20">
        <v>1.2744993809130434E-4</v>
      </c>
      <c r="H85" s="20">
        <v>2.0224185729797839E-5</v>
      </c>
      <c r="I85" s="20">
        <v>44</v>
      </c>
      <c r="J85" s="21">
        <v>0.15868337037017122</v>
      </c>
      <c r="K85" s="20">
        <v>1.3958859753399587E-3</v>
      </c>
      <c r="L85" s="20">
        <v>4.7312245852009041E-4</v>
      </c>
      <c r="M85" s="20">
        <v>48</v>
      </c>
      <c r="N85" s="22">
        <v>0.3389406204219973</v>
      </c>
      <c r="O85">
        <f>ABS(E84-E85)</f>
        <v>3</v>
      </c>
      <c r="P85">
        <f>E84-E85</f>
        <v>-3</v>
      </c>
      <c r="Q85">
        <f>ABS(C84-C85)</f>
        <v>63.077416004929063</v>
      </c>
      <c r="R85">
        <f>C84-C85</f>
        <v>63.077416004929063</v>
      </c>
    </row>
    <row r="86" spans="1:18" x14ac:dyDescent="0.35">
      <c r="A86" s="47" t="str">
        <f>'Master Sheet'!A86</f>
        <v>NAM 76</v>
      </c>
      <c r="B86" s="15" t="s">
        <v>133</v>
      </c>
      <c r="C86" s="16">
        <v>122.83623022421558</v>
      </c>
      <c r="D86" s="16">
        <v>24.398363371478787</v>
      </c>
      <c r="E86" s="16">
        <v>46</v>
      </c>
      <c r="F86" s="17">
        <v>0.19862513956138134</v>
      </c>
      <c r="G86" s="16">
        <v>6.5049314430901719E-5</v>
      </c>
      <c r="H86" s="16">
        <v>1.2479227342789066E-5</v>
      </c>
      <c r="I86" s="16">
        <v>46</v>
      </c>
      <c r="J86" s="17">
        <v>0.19184256516715573</v>
      </c>
      <c r="K86" s="16">
        <v>1.881777556715352E-3</v>
      </c>
      <c r="L86" s="16">
        <v>6.9181007597759266E-4</v>
      </c>
      <c r="M86" s="16">
        <v>48</v>
      </c>
      <c r="N86" s="18">
        <v>0.36763647940681632</v>
      </c>
    </row>
    <row r="87" spans="1:18" x14ac:dyDescent="0.35">
      <c r="A87" s="48"/>
      <c r="B87" s="19" t="s">
        <v>132</v>
      </c>
      <c r="C87" s="20">
        <v>94.998692668565226</v>
      </c>
      <c r="D87" s="20">
        <v>26.373546228662008</v>
      </c>
      <c r="E87" s="20">
        <v>43</v>
      </c>
      <c r="F87" s="21">
        <v>0.27762009652780129</v>
      </c>
      <c r="G87" s="20">
        <v>9.9627758715707326E-5</v>
      </c>
      <c r="H87" s="20">
        <v>1.891639905337169E-5</v>
      </c>
      <c r="I87" s="20">
        <v>43</v>
      </c>
      <c r="J87" s="21">
        <v>0.18987076791871388</v>
      </c>
      <c r="K87" s="20">
        <v>2.3707814074128471E-3</v>
      </c>
      <c r="L87" s="20">
        <v>5.5885184648440348E-4</v>
      </c>
      <c r="M87" s="20">
        <v>48</v>
      </c>
      <c r="N87" s="22">
        <v>0.23572474659072826</v>
      </c>
      <c r="O87">
        <f>ABS(E86-E87)</f>
        <v>3</v>
      </c>
      <c r="P87">
        <f>E86-E87</f>
        <v>3</v>
      </c>
      <c r="Q87">
        <f>ABS(C86-C87)</f>
        <v>27.837537555650357</v>
      </c>
      <c r="R87">
        <f>C86-C87</f>
        <v>27.837537555650357</v>
      </c>
    </row>
    <row r="88" spans="1:18" x14ac:dyDescent="0.35">
      <c r="A88" s="47" t="str">
        <f>'Master Sheet'!A88</f>
        <v>NAM 78</v>
      </c>
      <c r="B88" s="15" t="s">
        <v>133</v>
      </c>
      <c r="C88" s="16">
        <v>126.93414639926287</v>
      </c>
      <c r="D88" s="16">
        <v>18.625116223628829</v>
      </c>
      <c r="E88" s="16">
        <v>39</v>
      </c>
      <c r="F88" s="17">
        <v>0.1467305429781264</v>
      </c>
      <c r="G88" s="16">
        <v>8.5077547805553671E-5</v>
      </c>
      <c r="H88" s="16">
        <v>1.6232017610814641E-5</v>
      </c>
      <c r="I88" s="16">
        <v>39</v>
      </c>
      <c r="J88" s="17">
        <v>0.19079084940145691</v>
      </c>
      <c r="K88" s="16">
        <v>2.2575425986152285E-3</v>
      </c>
      <c r="L88" s="16">
        <v>6.0217638364873859E-4</v>
      </c>
      <c r="M88" s="16">
        <v>48</v>
      </c>
      <c r="N88" s="18">
        <v>0.26673976562750673</v>
      </c>
    </row>
    <row r="89" spans="1:18" x14ac:dyDescent="0.35">
      <c r="A89" s="48"/>
      <c r="B89" s="19" t="s">
        <v>132</v>
      </c>
      <c r="C89" s="20">
        <v>95.490766464264752</v>
      </c>
      <c r="D89" s="20">
        <v>18.918365518803192</v>
      </c>
      <c r="E89" s="20">
        <v>47</v>
      </c>
      <c r="F89" s="21">
        <v>0.19811722346875246</v>
      </c>
      <c r="G89" s="20">
        <v>1.0186200009209408E-4</v>
      </c>
      <c r="H89" s="20">
        <v>2.1733702685177887E-5</v>
      </c>
      <c r="I89" s="20">
        <v>47</v>
      </c>
      <c r="J89" s="21">
        <v>0.21336418552088424</v>
      </c>
      <c r="K89" s="20">
        <v>2.5969369311511863E-3</v>
      </c>
      <c r="L89" s="20">
        <v>5.7416895441993578E-4</v>
      </c>
      <c r="M89" s="20">
        <v>48</v>
      </c>
      <c r="N89" s="22">
        <v>0.22109468564006082</v>
      </c>
      <c r="O89">
        <f>ABS(E88-E89)</f>
        <v>8</v>
      </c>
      <c r="P89">
        <f>E88-E89</f>
        <v>-8</v>
      </c>
      <c r="Q89">
        <f>ABS(C88-C89)</f>
        <v>31.44337993499812</v>
      </c>
      <c r="R89">
        <f>C88-C89</f>
        <v>31.44337993499812</v>
      </c>
    </row>
    <row r="90" spans="1:18" x14ac:dyDescent="0.35">
      <c r="A90" s="47" t="str">
        <f>'Master Sheet'!A90</f>
        <v>NAM 79</v>
      </c>
      <c r="B90" s="15" t="s">
        <v>133</v>
      </c>
      <c r="C90" s="16">
        <v>139.35228045714999</v>
      </c>
      <c r="D90" s="16">
        <v>10.625665334953174</v>
      </c>
      <c r="E90" s="16">
        <v>5</v>
      </c>
      <c r="F90" s="17">
        <v>7.6250387148996138E-2</v>
      </c>
      <c r="G90" s="16">
        <v>5.0206720212829188E-5</v>
      </c>
      <c r="H90" s="16">
        <v>5.1149077314320462E-6</v>
      </c>
      <c r="I90" s="16">
        <v>5</v>
      </c>
      <c r="J90" s="17">
        <v>0.10187695411589638</v>
      </c>
      <c r="K90" s="16">
        <v>1.9115186295081729E-3</v>
      </c>
      <c r="L90" s="16">
        <v>8.1582247247751123E-4</v>
      </c>
      <c r="M90" s="16">
        <v>48</v>
      </c>
      <c r="N90" s="18">
        <v>0.42679284412070811</v>
      </c>
    </row>
    <row r="91" spans="1:18" x14ac:dyDescent="0.35">
      <c r="A91" s="48"/>
      <c r="B91" s="19" t="s">
        <v>132</v>
      </c>
      <c r="C91" s="20">
        <v>44.793794009442628</v>
      </c>
      <c r="D91" s="20">
        <v>18.017646944124518</v>
      </c>
      <c r="E91" s="20">
        <v>46</v>
      </c>
      <c r="F91" s="21">
        <v>0.40223533957240504</v>
      </c>
      <c r="G91" s="20">
        <v>9.2623434725019055E-5</v>
      </c>
      <c r="H91" s="20">
        <v>1.260199751075484E-5</v>
      </c>
      <c r="I91" s="20">
        <v>46</v>
      </c>
      <c r="J91" s="21">
        <v>0.13605625345429823</v>
      </c>
      <c r="K91" s="20">
        <v>2.2394117484254767E-3</v>
      </c>
      <c r="L91" s="20">
        <v>7.6336435139290999E-4</v>
      </c>
      <c r="M91" s="20">
        <v>48</v>
      </c>
      <c r="N91" s="22">
        <v>0.34087717541431539</v>
      </c>
      <c r="O91">
        <f>ABS(E90-E91)</f>
        <v>41</v>
      </c>
      <c r="P91">
        <f>E90-E91</f>
        <v>-41</v>
      </c>
      <c r="Q91">
        <f>ABS(C90-C91)</f>
        <v>94.558486447707367</v>
      </c>
      <c r="R91">
        <f>C90-C91</f>
        <v>94.558486447707367</v>
      </c>
    </row>
    <row r="92" spans="1:18" x14ac:dyDescent="0.35">
      <c r="A92" s="47" t="str">
        <f>'Master Sheet'!A92</f>
        <v>NAM 82</v>
      </c>
      <c r="B92" s="15" t="s">
        <v>133</v>
      </c>
      <c r="C92" s="16"/>
      <c r="D92" s="16"/>
      <c r="E92" s="16"/>
      <c r="F92" s="17"/>
      <c r="G92" s="16"/>
      <c r="H92" s="16"/>
      <c r="I92" s="16"/>
      <c r="J92" s="17"/>
      <c r="K92" s="16"/>
      <c r="L92" s="16"/>
      <c r="M92" s="16"/>
      <c r="N92" s="18"/>
    </row>
    <row r="93" spans="1:18" x14ac:dyDescent="0.35">
      <c r="A93" s="48"/>
      <c r="B93" s="19" t="s">
        <v>132</v>
      </c>
      <c r="C93" s="20">
        <v>68.6947729316459</v>
      </c>
      <c r="D93" s="20">
        <v>55.913543129163919</v>
      </c>
      <c r="E93" s="20">
        <v>4</v>
      </c>
      <c r="F93" s="21">
        <v>0.81394174175086331</v>
      </c>
      <c r="G93" s="20">
        <v>8.9813255677562647E-5</v>
      </c>
      <c r="H93" s="20">
        <v>2.470778457025471E-5</v>
      </c>
      <c r="I93" s="20">
        <v>4</v>
      </c>
      <c r="J93" s="21">
        <v>0.27510175846378171</v>
      </c>
      <c r="K93" s="20">
        <v>2.4611933823017189E-3</v>
      </c>
      <c r="L93" s="20">
        <v>8.0400030020994666E-4</v>
      </c>
      <c r="M93" s="20">
        <v>48</v>
      </c>
      <c r="N93" s="22">
        <v>0.32667091744657711</v>
      </c>
    </row>
    <row r="94" spans="1:18" x14ac:dyDescent="0.35">
      <c r="A94" s="47" t="str">
        <f>'Master Sheet'!A94</f>
        <v>NAM 83</v>
      </c>
      <c r="B94" s="15" t="s">
        <v>133</v>
      </c>
      <c r="C94" s="16">
        <v>153.29221943085423</v>
      </c>
      <c r="D94" s="16">
        <v>13.836845566955924</v>
      </c>
      <c r="E94" s="16">
        <v>4</v>
      </c>
      <c r="F94" s="17">
        <v>9.0264500170521261E-2</v>
      </c>
      <c r="G94" s="16">
        <v>6.4177740548505553E-5</v>
      </c>
      <c r="H94" s="16">
        <v>1.4663664360508591E-5</v>
      </c>
      <c r="I94" s="16">
        <v>4</v>
      </c>
      <c r="J94" s="17">
        <v>0.22848520741277561</v>
      </c>
      <c r="K94" s="16">
        <v>1.3131458850667067E-3</v>
      </c>
      <c r="L94" s="16">
        <v>4.8664312564716155E-4</v>
      </c>
      <c r="M94" s="16">
        <v>48</v>
      </c>
      <c r="N94" s="18">
        <v>0.37059334471618172</v>
      </c>
    </row>
    <row r="95" spans="1:18" x14ac:dyDescent="0.35">
      <c r="A95" s="48"/>
      <c r="B95" s="19" t="s">
        <v>132</v>
      </c>
      <c r="C95" s="20">
        <v>121.63317593234979</v>
      </c>
      <c r="D95" s="20">
        <v>28.392525246971559</v>
      </c>
      <c r="E95" s="20">
        <v>22</v>
      </c>
      <c r="F95" s="21">
        <v>0.23342747592780919</v>
      </c>
      <c r="G95" s="20">
        <v>1.0709674064415587E-4</v>
      </c>
      <c r="H95" s="20">
        <v>1.2650073581197734E-5</v>
      </c>
      <c r="I95" s="20">
        <v>22</v>
      </c>
      <c r="J95" s="21">
        <v>0.11811819393485933</v>
      </c>
      <c r="K95" s="20">
        <v>2.562033677778402E-3</v>
      </c>
      <c r="L95" s="20">
        <v>5.4241555729862953E-4</v>
      </c>
      <c r="M95" s="20">
        <v>48</v>
      </c>
      <c r="N95" s="22">
        <v>0.21171289120952166</v>
      </c>
      <c r="O95">
        <f>ABS(E94-E95)</f>
        <v>18</v>
      </c>
      <c r="P95">
        <f>E94-E95</f>
        <v>-18</v>
      </c>
      <c r="Q95">
        <f>ABS(C94-C95)</f>
        <v>31.659043498504445</v>
      </c>
      <c r="R95">
        <f>C94-C95</f>
        <v>31.659043498504445</v>
      </c>
    </row>
    <row r="96" spans="1:18" x14ac:dyDescent="0.35">
      <c r="A96" s="47" t="str">
        <f>'Master Sheet'!A96</f>
        <v>NAM 85</v>
      </c>
      <c r="B96" s="15" t="s">
        <v>133</v>
      </c>
      <c r="C96" s="16">
        <v>146.92835108986509</v>
      </c>
      <c r="D96" s="16">
        <v>27.834024849382494</v>
      </c>
      <c r="E96" s="16">
        <v>7</v>
      </c>
      <c r="F96" s="17">
        <v>0.18943944203361066</v>
      </c>
      <c r="G96" s="16">
        <v>5.4694377142393848E-5</v>
      </c>
      <c r="H96" s="16">
        <v>1.6480385910261525E-5</v>
      </c>
      <c r="I96" s="16">
        <v>7</v>
      </c>
      <c r="J96" s="17">
        <v>0.30131773632517533</v>
      </c>
      <c r="K96" s="16">
        <v>1.9206063637392495E-3</v>
      </c>
      <c r="L96" s="16">
        <v>6.1374010227434577E-4</v>
      </c>
      <c r="M96" s="16">
        <v>48</v>
      </c>
      <c r="N96" s="18">
        <v>0.31955538306113307</v>
      </c>
    </row>
    <row r="97" spans="1:18" x14ac:dyDescent="0.35">
      <c r="A97" s="48"/>
      <c r="B97" s="19" t="s">
        <v>132</v>
      </c>
      <c r="C97" s="20">
        <v>95.36973667686371</v>
      </c>
      <c r="D97" s="20">
        <v>29.130886278262491</v>
      </c>
      <c r="E97" s="20">
        <v>32</v>
      </c>
      <c r="F97" s="21">
        <v>0.30545209930656669</v>
      </c>
      <c r="G97" s="20">
        <v>9.0551505527490983E-5</v>
      </c>
      <c r="H97" s="20">
        <v>2.7081454673488858E-5</v>
      </c>
      <c r="I97" s="20">
        <v>32</v>
      </c>
      <c r="J97" s="21">
        <v>0.29907238444828577</v>
      </c>
      <c r="K97" s="20">
        <v>3.6070809130691064E-3</v>
      </c>
      <c r="L97" s="20">
        <v>1.8573205802393869E-3</v>
      </c>
      <c r="M97" s="20">
        <v>48</v>
      </c>
      <c r="N97" s="22">
        <v>0.51490959726186858</v>
      </c>
      <c r="O97">
        <f>ABS(E96-E97)</f>
        <v>25</v>
      </c>
      <c r="P97">
        <f t="shared" ref="P97:P103" si="0">E96-E97</f>
        <v>-25</v>
      </c>
      <c r="Q97">
        <f>ABS(C96-C97)</f>
        <v>51.558614413001379</v>
      </c>
      <c r="R97">
        <f>C96-C97</f>
        <v>51.558614413001379</v>
      </c>
    </row>
    <row r="98" spans="1:18" x14ac:dyDescent="0.35">
      <c r="A98" s="47" t="str">
        <f>'Master Sheet'!A98</f>
        <v>NAM 86</v>
      </c>
      <c r="B98" s="15" t="s">
        <v>133</v>
      </c>
      <c r="C98" s="16">
        <v>178.72067504039833</v>
      </c>
      <c r="D98" s="16">
        <v>18.420501718833496</v>
      </c>
      <c r="E98" s="16">
        <v>3</v>
      </c>
      <c r="F98" s="17">
        <v>0.10306866687175222</v>
      </c>
      <c r="G98" s="16">
        <v>8.0062167496077914E-5</v>
      </c>
      <c r="H98" s="16">
        <v>3.1208625552044006E-5</v>
      </c>
      <c r="I98" s="16">
        <v>3</v>
      </c>
      <c r="J98" s="17">
        <v>0.3898049044646818</v>
      </c>
      <c r="K98" s="16">
        <v>1.5274015929534444E-3</v>
      </c>
      <c r="L98" s="16">
        <v>4.9783249877027749E-4</v>
      </c>
      <c r="M98" s="16">
        <v>48</v>
      </c>
      <c r="N98" s="18">
        <v>0.32593425400823944</v>
      </c>
    </row>
    <row r="99" spans="1:18" x14ac:dyDescent="0.35">
      <c r="A99" s="48"/>
      <c r="B99" s="19" t="s">
        <v>132</v>
      </c>
      <c r="C99" s="20">
        <v>123.14046026868849</v>
      </c>
      <c r="D99" s="20">
        <v>41.208985500028227</v>
      </c>
      <c r="E99" s="20">
        <v>28</v>
      </c>
      <c r="F99" s="21">
        <v>0.33465024745003841</v>
      </c>
      <c r="G99" s="20">
        <v>9.4690344987050012E-5</v>
      </c>
      <c r="H99" s="20">
        <v>4.7981332334366454E-5</v>
      </c>
      <c r="I99" s="20">
        <v>28</v>
      </c>
      <c r="J99" s="21">
        <v>0.50671831791222699</v>
      </c>
      <c r="K99" s="20">
        <v>1.8040295351232788E-3</v>
      </c>
      <c r="L99" s="20">
        <v>1.1896242001045263E-3</v>
      </c>
      <c r="M99" s="20">
        <v>48</v>
      </c>
      <c r="N99" s="22">
        <v>0.65942612188066707</v>
      </c>
      <c r="O99">
        <f>ABS(E98-E99)</f>
        <v>25</v>
      </c>
      <c r="P99">
        <f t="shared" si="0"/>
        <v>-25</v>
      </c>
      <c r="Q99">
        <f>ABS(C98-C99)</f>
        <v>55.580214771709848</v>
      </c>
      <c r="R99">
        <f>C98-C99</f>
        <v>55.580214771709848</v>
      </c>
    </row>
    <row r="100" spans="1:18" x14ac:dyDescent="0.35">
      <c r="A100" s="47" t="str">
        <f>'Master Sheet'!A100</f>
        <v>NAM 87</v>
      </c>
      <c r="B100" s="15" t="s">
        <v>133</v>
      </c>
      <c r="C100" s="16">
        <v>75.571940652694451</v>
      </c>
      <c r="D100" s="16">
        <v>9.9552529483341576</v>
      </c>
      <c r="E100" s="16">
        <v>2</v>
      </c>
      <c r="F100" s="17">
        <v>0.13173213314827337</v>
      </c>
      <c r="G100" s="16">
        <v>3.1915596786867844E-5</v>
      </c>
      <c r="H100" s="16">
        <v>1.8060488598188316E-5</v>
      </c>
      <c r="I100" s="16">
        <v>2</v>
      </c>
      <c r="J100" s="17">
        <v>0.56588284150837431</v>
      </c>
      <c r="K100" s="16">
        <v>1.9800100508916237E-3</v>
      </c>
      <c r="L100" s="16">
        <v>6.591664072807627E-4</v>
      </c>
      <c r="M100" s="16">
        <v>48</v>
      </c>
      <c r="N100" s="18">
        <v>0.3329106369858737</v>
      </c>
    </row>
    <row r="101" spans="1:18" x14ac:dyDescent="0.35">
      <c r="A101" s="48"/>
      <c r="B101" s="19" t="s">
        <v>132</v>
      </c>
      <c r="C101" s="20">
        <v>126.08448861133407</v>
      </c>
      <c r="D101" s="20">
        <v>48.230913115794756</v>
      </c>
      <c r="E101" s="20">
        <v>37</v>
      </c>
      <c r="F101" s="21">
        <v>0.38252852231863793</v>
      </c>
      <c r="G101" s="20">
        <v>9.4965488024516587E-5</v>
      </c>
      <c r="H101" s="20">
        <v>9.4965488024516587E-5</v>
      </c>
      <c r="I101" s="20">
        <v>37</v>
      </c>
      <c r="J101" s="21">
        <v>0.20691088632417742</v>
      </c>
      <c r="K101" s="20">
        <v>1.4581838579732062E-3</v>
      </c>
      <c r="L101" s="20">
        <v>8.815108129866337E-4</v>
      </c>
      <c r="M101" s="20">
        <v>48</v>
      </c>
      <c r="N101" s="22">
        <v>0.60452651986690098</v>
      </c>
      <c r="O101">
        <f>ABS(E100-E101)</f>
        <v>35</v>
      </c>
      <c r="P101">
        <f t="shared" si="0"/>
        <v>-35</v>
      </c>
      <c r="Q101">
        <f>ABS(C100-C101)</f>
        <v>50.512547958639615</v>
      </c>
      <c r="R101">
        <f>C100-C101</f>
        <v>-50.512547958639615</v>
      </c>
    </row>
    <row r="102" spans="1:18" x14ac:dyDescent="0.35">
      <c r="A102" s="49" t="str">
        <f>'Master Sheet'!A102</f>
        <v>NAM 88</v>
      </c>
      <c r="B102" s="15" t="s">
        <v>133</v>
      </c>
      <c r="C102" s="16">
        <v>151.90603442097222</v>
      </c>
      <c r="D102" s="16" t="e">
        <v>#DIV/0!</v>
      </c>
      <c r="E102" s="16">
        <v>1</v>
      </c>
      <c r="F102" s="17" t="e">
        <v>#DIV/0!</v>
      </c>
      <c r="G102" s="16">
        <v>7.808256339804297E-5</v>
      </c>
      <c r="H102" s="16" t="e">
        <v>#DIV/0!</v>
      </c>
      <c r="I102" s="16">
        <v>1</v>
      </c>
      <c r="J102" s="17" t="e">
        <v>#DIV/0!</v>
      </c>
      <c r="K102" s="16">
        <v>8.1428208005610979E-4</v>
      </c>
      <c r="L102" s="16">
        <v>3.3635347543210055E-4</v>
      </c>
      <c r="M102" s="16">
        <v>48</v>
      </c>
      <c r="N102" s="18">
        <v>0.4130675151403595</v>
      </c>
    </row>
    <row r="103" spans="1:18" x14ac:dyDescent="0.35">
      <c r="A103" s="50"/>
      <c r="B103" s="19" t="s">
        <v>132</v>
      </c>
      <c r="C103" s="20" t="e">
        <v>#DIV/0!</v>
      </c>
      <c r="D103" s="20" t="e">
        <v>#DIV/0!</v>
      </c>
      <c r="E103" s="20">
        <v>0</v>
      </c>
      <c r="F103" s="21" t="e">
        <v>#DIV/0!</v>
      </c>
      <c r="G103" s="20" t="e">
        <v>#DIV/0!</v>
      </c>
      <c r="H103" s="20" t="e">
        <v>#DIV/0!</v>
      </c>
      <c r="I103" s="20">
        <v>0</v>
      </c>
      <c r="J103" s="21" t="e">
        <v>#DIV/0!</v>
      </c>
      <c r="K103" s="20">
        <v>8.0328449076793771E-4</v>
      </c>
      <c r="L103" s="20">
        <v>4.9067705948118985E-4</v>
      </c>
      <c r="M103" s="20">
        <v>48</v>
      </c>
      <c r="N103" s="22">
        <v>0.61083845775748014</v>
      </c>
      <c r="O103">
        <f>ABS(E102-E103)</f>
        <v>1</v>
      </c>
      <c r="P103">
        <f t="shared" si="0"/>
        <v>1</v>
      </c>
      <c r="Q103" t="e">
        <f>ABS(C102-C103)</f>
        <v>#DIV/0!</v>
      </c>
      <c r="R103" t="e">
        <f>C102-C103</f>
        <v>#DIV/0!</v>
      </c>
    </row>
  </sheetData>
  <mergeCells count="51">
    <mergeCell ref="A12:A13"/>
    <mergeCell ref="A2:A3"/>
    <mergeCell ref="A4:A5"/>
    <mergeCell ref="A6:A7"/>
    <mergeCell ref="A8:A9"/>
    <mergeCell ref="A10:A11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60:A61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84:A85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98:A99"/>
    <mergeCell ref="A100:A101"/>
    <mergeCell ref="A102:A103"/>
    <mergeCell ref="A86:A87"/>
    <mergeCell ref="A88:A89"/>
    <mergeCell ref="A90:A91"/>
    <mergeCell ref="A92:A93"/>
    <mergeCell ref="A94:A95"/>
    <mergeCell ref="A96:A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FE4B-7B8E-4DC7-8A59-2F7C7A3DCEE8}">
  <dimension ref="A1:P157"/>
  <sheetViews>
    <sheetView workbookViewId="0">
      <selection activeCell="C2" sqref="C2"/>
    </sheetView>
  </sheetViews>
  <sheetFormatPr defaultRowHeight="14.5" x14ac:dyDescent="0.35"/>
  <cols>
    <col min="2" max="2" width="11" bestFit="1" customWidth="1"/>
    <col min="3" max="4" width="11.81640625" bestFit="1" customWidth="1"/>
    <col min="5" max="5" width="10.90625" bestFit="1" customWidth="1"/>
    <col min="6" max="6" width="10.81640625" style="12" customWidth="1"/>
    <col min="7" max="7" width="11.81640625" customWidth="1"/>
    <col min="8" max="8" width="11.81640625" bestFit="1" customWidth="1"/>
    <col min="9" max="9" width="10.90625" bestFit="1" customWidth="1"/>
    <col min="10" max="10" width="11.90625" style="12" customWidth="1"/>
    <col min="11" max="11" width="13.7265625" bestFit="1" customWidth="1"/>
    <col min="12" max="12" width="14.1796875" bestFit="1" customWidth="1"/>
    <col min="13" max="13" width="13.6328125" bestFit="1" customWidth="1"/>
    <col min="14" max="14" width="11.26953125" style="12" customWidth="1"/>
  </cols>
  <sheetData>
    <row r="1" spans="1:16" x14ac:dyDescent="0.35">
      <c r="A1" s="9" t="s">
        <v>66</v>
      </c>
      <c r="B1" s="2" t="s">
        <v>131</v>
      </c>
      <c r="C1" s="7" t="s">
        <v>117</v>
      </c>
      <c r="D1" s="7" t="s">
        <v>119</v>
      </c>
      <c r="E1" s="7" t="s">
        <v>120</v>
      </c>
      <c r="F1" s="23" t="s">
        <v>121</v>
      </c>
      <c r="G1" s="7" t="s">
        <v>118</v>
      </c>
      <c r="H1" s="7" t="s">
        <v>122</v>
      </c>
      <c r="I1" s="7" t="s">
        <v>123</v>
      </c>
      <c r="J1" s="23" t="s">
        <v>124</v>
      </c>
      <c r="K1" s="7" t="s">
        <v>125</v>
      </c>
      <c r="L1" s="7" t="s">
        <v>126</v>
      </c>
      <c r="M1" s="7" t="s">
        <v>127</v>
      </c>
      <c r="N1" s="23" t="s">
        <v>128</v>
      </c>
      <c r="P1" s="2"/>
    </row>
    <row r="2" spans="1:16" x14ac:dyDescent="0.35">
      <c r="A2" s="47" t="s">
        <v>67</v>
      </c>
      <c r="B2" s="15" t="s">
        <v>133</v>
      </c>
      <c r="C2" s="16">
        <f>'Cycle 1-1_1.xlsx'!$G$2</f>
        <v>131.77177395544462</v>
      </c>
      <c r="D2" s="16">
        <f>'Cycle 1-1_1.xlsx'!$G$4</f>
        <v>14.097697652215095</v>
      </c>
      <c r="E2" s="16">
        <f>'Cycle 1-1_1.xlsx'!$G$6</f>
        <v>5</v>
      </c>
      <c r="F2" s="17">
        <f>'Cycle 1-1_1.xlsx'!G$5</f>
        <v>0.10698571650846778</v>
      </c>
      <c r="G2" s="16">
        <f>'Cycle 1-1_1.xlsx'!$H$2</f>
        <v>6.5282114266509669E-5</v>
      </c>
      <c r="H2" s="16">
        <f>'Cycle 1-1_1.xlsx'!$H$4</f>
        <v>2.067793097215581E-5</v>
      </c>
      <c r="I2" s="16">
        <f>'Cycle 1-1_1.xlsx'!$H$6</f>
        <v>5</v>
      </c>
      <c r="J2" s="17">
        <f>'Cycle 1-1_1.xlsx'!$H$5</f>
        <v>0.31674726231659106</v>
      </c>
      <c r="K2" s="16">
        <f>'Cycle 1-1_1.xlsx'!$I$2</f>
        <v>1.7972206043590968E-3</v>
      </c>
      <c r="L2" s="16">
        <f>'Cycle 1-1_1.xlsx'!$I$4</f>
        <v>5.9512155192629459E-4</v>
      </c>
      <c r="M2" s="16">
        <f>'Cycle 1-1_1.xlsx'!$I$6</f>
        <v>48</v>
      </c>
      <c r="N2" s="18">
        <f>'Cycle 1-1_1.xlsx'!$I$5</f>
        <v>0.33113439189537874</v>
      </c>
    </row>
    <row r="3" spans="1:16" x14ac:dyDescent="0.35">
      <c r="A3" s="48"/>
      <c r="B3" s="19" t="s">
        <v>132</v>
      </c>
      <c r="C3" s="20">
        <f>'Cycle 1_1.xlsx'!$G$2</f>
        <v>91.215983350878432</v>
      </c>
      <c r="D3" s="20">
        <f>'Cycle 1_1.xlsx'!$G$4</f>
        <v>39.849101285275225</v>
      </c>
      <c r="E3" s="20">
        <f>'Cycle 1_1.xlsx'!$G$6</f>
        <v>8</v>
      </c>
      <c r="F3" s="21">
        <f>'Cycle 1_1.xlsx'!$G$5</f>
        <v>0.43686533676876127</v>
      </c>
      <c r="G3" s="20">
        <f>'Cycle 1_1.xlsx'!$H2</f>
        <v>1.2040216244886051E-4</v>
      </c>
      <c r="H3" s="20">
        <f>'Cycle 1_1.xlsx'!$H4</f>
        <v>3.6893069637204329E-5</v>
      </c>
      <c r="I3" s="20">
        <f>'Cycle 1_1.xlsx'!$H6</f>
        <v>8</v>
      </c>
      <c r="J3" s="21">
        <f>'Cycle 1_1.xlsx'!$H5</f>
        <v>0.30641534077823773</v>
      </c>
      <c r="K3" s="20">
        <f>'Cycle 1_1.xlsx'!$I2</f>
        <v>1.4411952723593746E-3</v>
      </c>
      <c r="L3" s="20">
        <f>'Cycle 1_1.xlsx'!$I4</f>
        <v>5.6954862171872524E-4</v>
      </c>
      <c r="M3" s="20">
        <f>'Cycle 1_1.xlsx'!$I6</f>
        <v>48</v>
      </c>
      <c r="N3" s="22">
        <f>'Cycle 1_1.xlsx'!$I5</f>
        <v>0.39519184710224564</v>
      </c>
    </row>
    <row r="4" spans="1:16" x14ac:dyDescent="0.35">
      <c r="A4" s="51" t="s">
        <v>68</v>
      </c>
      <c r="B4" s="15" t="s">
        <v>133</v>
      </c>
      <c r="C4" s="16">
        <f>'Cycle 1-2_1.xlsx'!$G$2</f>
        <v>183.6117373417558</v>
      </c>
      <c r="D4" s="16">
        <f>'Cycle 1-2_1.xlsx'!$G$4</f>
        <v>10.924797983022433</v>
      </c>
      <c r="E4" s="16">
        <f>'Cycle 1-2_1.xlsx'!$G$6</f>
        <v>5</v>
      </c>
      <c r="F4" s="17">
        <f>'Cycle 1-2_1.xlsx'!$G$5</f>
        <v>5.9499453254930813E-2</v>
      </c>
      <c r="G4" s="16">
        <f>'Cycle 1-2_1.xlsx'!$H$2</f>
        <v>7.2813824945947757E-5</v>
      </c>
      <c r="H4" s="16">
        <f>'Cycle 1-2_1.xlsx'!$H$4</f>
        <v>2.3697427475302979E-5</v>
      </c>
      <c r="I4" s="16">
        <f>'Cycle 1-2_1.xlsx'!$H$6</f>
        <v>5</v>
      </c>
      <c r="J4" s="17">
        <f>'Cycle 1-2_1.xlsx'!$H$5</f>
        <v>0.32545230926811503</v>
      </c>
      <c r="K4" s="16">
        <f>'Cycle 1-2_1.xlsx'!$I$2</f>
        <v>1.8080246483415786E-3</v>
      </c>
      <c r="L4" s="16">
        <f>'Cycle 1-2_1.xlsx'!$I$4</f>
        <v>5.2752071554598018E-4</v>
      </c>
      <c r="M4" s="16">
        <f>'Cycle 1-2_1.xlsx'!$I$6</f>
        <v>48</v>
      </c>
      <c r="N4" s="18">
        <f>'Cycle 1-2_1.xlsx'!$I$5</f>
        <v>0.29176632964039051</v>
      </c>
    </row>
    <row r="5" spans="1:16" x14ac:dyDescent="0.35">
      <c r="A5" s="51"/>
      <c r="B5" s="19" t="s">
        <v>132</v>
      </c>
      <c r="C5" s="20">
        <f>'Cycle 2_1.xlsx'!$G$2</f>
        <v>140.10119167644399</v>
      </c>
      <c r="D5" s="20" t="e">
        <f>'Cycle 2_1.xlsx'!$G$4</f>
        <v>#DIV/0!</v>
      </c>
      <c r="E5" s="20">
        <f>'Cycle 2_1.xlsx'!$G$6</f>
        <v>1</v>
      </c>
      <c r="F5" s="21" t="e">
        <f>'Cycle 2_1.xlsx'!$G$5</f>
        <v>#DIV/0!</v>
      </c>
      <c r="G5" s="20">
        <f>'Cycle 2_1.xlsx'!$H2</f>
        <v>1.2442905755906281E-4</v>
      </c>
      <c r="H5" s="20" t="e">
        <f>'Cycle 2_1.xlsx'!$H4</f>
        <v>#DIV/0!</v>
      </c>
      <c r="I5" s="20">
        <f>'Cycle 2_1.xlsx'!$H6</f>
        <v>1</v>
      </c>
      <c r="J5" s="21" t="e">
        <f>'Cycle 2_1.xlsx'!$H5</f>
        <v>#DIV/0!</v>
      </c>
      <c r="K5" s="20">
        <f>'Cycle 2_1.xlsx'!$I2</f>
        <v>1.4169328787150279E-3</v>
      </c>
      <c r="L5" s="20">
        <f>'Cycle 2_1.xlsx'!$I4</f>
        <v>4.2359993383460045E-4</v>
      </c>
      <c r="M5" s="20">
        <f>'Cycle 2_1.xlsx'!$I6</f>
        <v>48</v>
      </c>
      <c r="N5" s="22">
        <f>'Cycle 2_1.xlsx'!$I5</f>
        <v>0.29895553995384028</v>
      </c>
    </row>
    <row r="6" spans="1:16" x14ac:dyDescent="0.35">
      <c r="A6" s="51" t="s">
        <v>69</v>
      </c>
      <c r="B6" s="15" t="s">
        <v>133</v>
      </c>
      <c r="C6" s="16">
        <f>'Cycle 1-2_9.xlsx'!$G$2</f>
        <v>140.37918117018287</v>
      </c>
      <c r="D6" s="16">
        <f>'Cycle 1-2_9.xlsx'!$G$4</f>
        <v>23.911485061637148</v>
      </c>
      <c r="E6" s="16">
        <f>'Cycle 1-2_9.xlsx'!$G$6</f>
        <v>24</v>
      </c>
      <c r="F6" s="17">
        <f>'Cycle 1-2_9.xlsx'!$G$5</f>
        <v>0.17033498031769434</v>
      </c>
      <c r="G6" s="16">
        <f>'Cycle 1-2_9.xlsx'!$H$2</f>
        <v>7.1394411760025464E-5</v>
      </c>
      <c r="H6" s="16">
        <f>'Cycle 1-2_9.xlsx'!$H$4</f>
        <v>2.2565077471659779E-5</v>
      </c>
      <c r="I6" s="16">
        <f>'Cycle 1-2_9.xlsx'!$H$6</f>
        <v>24</v>
      </c>
      <c r="J6" s="17">
        <f>'Cycle 1-2_9.xlsx'!$H$5</f>
        <v>0.31606223674069434</v>
      </c>
      <c r="K6" s="16">
        <f>'Cycle 1-2_9.xlsx'!$I$2</f>
        <v>1.5963088032364249E-3</v>
      </c>
      <c r="L6" s="16">
        <f>'Cycle 1-2_9.xlsx'!$I$4</f>
        <v>5.8576733805164674E-4</v>
      </c>
      <c r="M6" s="16">
        <f>'Cycle 1-2_9.xlsx'!$I$6</f>
        <v>48</v>
      </c>
      <c r="N6" s="18">
        <f>'Cycle 1-2_9.xlsx'!$I$5</f>
        <v>0.36695114182421151</v>
      </c>
    </row>
    <row r="7" spans="1:16" x14ac:dyDescent="0.35">
      <c r="A7" s="51"/>
      <c r="B7" s="19" t="s">
        <v>132</v>
      </c>
      <c r="C7" s="20">
        <f>'Cycle 1_2.xlsx'!$G$2</f>
        <v>119.51950676694209</v>
      </c>
      <c r="D7" s="20">
        <f>'Cycle 1_2.xlsx'!$G$4</f>
        <v>25.851517523938831</v>
      </c>
      <c r="E7" s="20">
        <f>'Cycle 1_2.xlsx'!$G$6</f>
        <v>36</v>
      </c>
      <c r="F7" s="21">
        <f>'Cycle 1_2.xlsx'!$G$5</f>
        <v>0.21629538326616576</v>
      </c>
      <c r="G7" s="20">
        <f>'Cycle 1_2.xlsx'!$H2</f>
        <v>1.4751790744143862E-4</v>
      </c>
      <c r="H7" s="20">
        <f>'Cycle 1_2.xlsx'!$H4</f>
        <v>2.4500756694697003E-5</v>
      </c>
      <c r="I7" s="20">
        <f>'Cycle 1_2.xlsx'!$H6</f>
        <v>36</v>
      </c>
      <c r="J7" s="21">
        <f>'Cycle 1_2.xlsx'!$H5</f>
        <v>0.1660866610680691</v>
      </c>
      <c r="K7" s="20">
        <f>'Cycle 1_2.xlsx'!$I2</f>
        <v>1.2750893570245617E-3</v>
      </c>
      <c r="L7" s="20">
        <f>'Cycle 1_2.xlsx'!$I4</f>
        <v>4.3235090750534915E-4</v>
      </c>
      <c r="M7" s="20">
        <f>'Cycle 1_2.xlsx'!$I6</f>
        <v>48</v>
      </c>
      <c r="N7" s="22">
        <f>'Cycle 1_2.xlsx'!$I5</f>
        <v>0.33907498727324165</v>
      </c>
    </row>
    <row r="8" spans="1:16" x14ac:dyDescent="0.35">
      <c r="A8" s="51" t="s">
        <v>70</v>
      </c>
      <c r="B8" s="15" t="s">
        <v>133</v>
      </c>
      <c r="C8" s="16">
        <f>'Cycle 1-2_2.xlsx'!$G$2</f>
        <v>144.2192412829653</v>
      </c>
      <c r="D8" s="16">
        <f>'Cycle 1-2_2.xlsx'!$G$4</f>
        <v>14.862056025190135</v>
      </c>
      <c r="E8" s="16">
        <f>'Cycle 1-2_2.xlsx'!$G$6</f>
        <v>8</v>
      </c>
      <c r="F8" s="17">
        <f>'Cycle 1-2_2.xlsx'!$G$5</f>
        <v>0.10305182507533821</v>
      </c>
      <c r="G8" s="16">
        <f>'Cycle 1-2_2.xlsx'!$H$2</f>
        <v>6.4948076024997877E-5</v>
      </c>
      <c r="H8" s="16">
        <f>'Cycle 1-2_2.xlsx'!$H$4</f>
        <v>1.4300513099535935E-5</v>
      </c>
      <c r="I8" s="16">
        <f>'Cycle 1-2_2.xlsx'!$H$6</f>
        <v>8</v>
      </c>
      <c r="J8" s="17">
        <f>'Cycle 1-2_2.xlsx'!$H$5</f>
        <v>0.22018378333534941</v>
      </c>
      <c r="K8" s="16">
        <f>'Cycle 1-2_2.xlsx'!$I$2</f>
        <v>1.1775422215906685E-3</v>
      </c>
      <c r="L8" s="16">
        <f>'Cycle 1-2_2.xlsx'!$I$4</f>
        <v>4.2237544799052511E-4</v>
      </c>
      <c r="M8" s="16">
        <f>'Cycle 1-2_2.xlsx'!$I$6</f>
        <v>48</v>
      </c>
      <c r="N8" s="18">
        <f>'Cycle 1-2_2.xlsx'!$I$5</f>
        <v>0.35869240206093367</v>
      </c>
    </row>
    <row r="9" spans="1:16" x14ac:dyDescent="0.35">
      <c r="A9" s="51"/>
      <c r="B9" s="19" t="s">
        <v>132</v>
      </c>
      <c r="C9" s="20">
        <f>'Cycle 3_6.xlsx'!$G$2</f>
        <v>111.7502696772363</v>
      </c>
      <c r="D9" s="20">
        <f>'Cycle 3_6.xlsx'!$G$4</f>
        <v>28.037878438476277</v>
      </c>
      <c r="E9" s="20">
        <f>'Cycle 3_6.xlsx'!$G$6</f>
        <v>2</v>
      </c>
      <c r="F9" s="21">
        <f>'Cycle 3_6.xlsx'!$G$5</f>
        <v>0.25089763558921985</v>
      </c>
      <c r="G9" s="20">
        <f>'Cycle 3_6.xlsx'!$H$2</f>
        <v>1.1351391299758489E-4</v>
      </c>
      <c r="H9" s="20">
        <f>'Cycle 3_6.xlsx'!$H$4</f>
        <v>3.6020831344068135E-5</v>
      </c>
      <c r="I9" s="20">
        <f>'Cycle 3_6.xlsx'!$H$6</f>
        <v>2</v>
      </c>
      <c r="J9" s="21">
        <f>'Cycle 3_6.xlsx'!$H$5</f>
        <v>0.31732525461292582</v>
      </c>
      <c r="K9" s="20">
        <f>'Cycle 3_6.xlsx'!$I$2</f>
        <v>2.6718612787887844E-3</v>
      </c>
      <c r="L9" s="20">
        <f>'Cycle 3_6.xlsx'!$I$4</f>
        <v>6.792769200769707E-4</v>
      </c>
      <c r="M9" s="20">
        <f>'Cycle 3_6.xlsx'!$I$6</f>
        <v>48</v>
      </c>
      <c r="N9" s="22">
        <f>'Cycle 3_6.xlsx'!$I$5</f>
        <v>0.25423360317003524</v>
      </c>
    </row>
    <row r="10" spans="1:16" x14ac:dyDescent="0.35">
      <c r="A10" s="51" t="s">
        <v>71</v>
      </c>
      <c r="B10" s="15" t="s">
        <v>133</v>
      </c>
      <c r="C10" s="16">
        <f>'Cycle 1-3_12.xlsx'!$G$2</f>
        <v>140.10504582729661</v>
      </c>
      <c r="D10" s="16">
        <f>'Cycle 1-3_12.xlsx'!$G$4</f>
        <v>16.379357156729434</v>
      </c>
      <c r="E10" s="16">
        <f>'Cycle 1-3_12.xlsx'!$G$6</f>
        <v>28</v>
      </c>
      <c r="F10" s="17">
        <f>'Cycle 1-3_12.xlsx'!$G$5</f>
        <v>0.11690768922712311</v>
      </c>
      <c r="G10" s="16">
        <f>'Cycle 1-3_12.xlsx'!$H$2</f>
        <v>7.216103779158635E-5</v>
      </c>
      <c r="H10" s="16">
        <f>'Cycle 1-3_12.xlsx'!$H$4</f>
        <v>1.1074191708016536E-5</v>
      </c>
      <c r="I10" s="16">
        <f>'Cycle 1-3_12.xlsx'!$H$6</f>
        <v>28</v>
      </c>
      <c r="J10" s="17">
        <f>'Cycle 1-3_12.xlsx'!$H$5</f>
        <v>0.15346497288468511</v>
      </c>
      <c r="K10" s="16">
        <f>'Cycle 1-3_12.xlsx'!$I$2</f>
        <v>1.4692984322441361E-3</v>
      </c>
      <c r="L10" s="16">
        <f>'Cycle 1-3_12.xlsx'!$I$4</f>
        <v>6.1589820286466824E-4</v>
      </c>
      <c r="M10" s="16">
        <f>'Cycle 1-3_12.xlsx'!$I$6</f>
        <v>48</v>
      </c>
      <c r="N10" s="18">
        <f>'Cycle 1-3_12.xlsx'!$I$5</f>
        <v>0.41917842512359782</v>
      </c>
    </row>
    <row r="11" spans="1:16" x14ac:dyDescent="0.35">
      <c r="A11" s="51"/>
      <c r="B11" s="19" t="s">
        <v>132</v>
      </c>
      <c r="C11" s="20">
        <f>'Cycle 3_14.xlsx'!$G$2</f>
        <v>120.70794201231668</v>
      </c>
      <c r="D11" s="20">
        <f>'Cycle 3_14.xlsx'!$G$4</f>
        <v>13.060569163583549</v>
      </c>
      <c r="E11" s="20">
        <f>'Cycle 3_14.xlsx'!$G$6</f>
        <v>10</v>
      </c>
      <c r="F11" s="21">
        <f>'Cycle 3_14.xlsx'!$G$5</f>
        <v>0.10819975012291144</v>
      </c>
      <c r="G11" s="20">
        <f>'Cycle 3_14.xlsx'!$H$2</f>
        <v>1.3565875596716919E-4</v>
      </c>
      <c r="H11" s="20">
        <f>'Cycle 3_14.xlsx'!$H$4</f>
        <v>2.0311923920660443E-5</v>
      </c>
      <c r="I11" s="20">
        <f>'Cycle 3_14.xlsx'!$H$6</f>
        <v>10</v>
      </c>
      <c r="J11" s="21">
        <f>'Cycle 3_14.xlsx'!$H$5</f>
        <v>0.14972807155607515</v>
      </c>
      <c r="K11" s="20">
        <f>'Cycle 3_14.xlsx'!$I$2</f>
        <v>2.0120324771994449E-3</v>
      </c>
      <c r="L11" s="20">
        <f>'Cycle 3_14.xlsx'!$I$4</f>
        <v>5.1707803571440932E-4</v>
      </c>
      <c r="M11" s="20">
        <f>'Cycle 3_14.xlsx'!$I$6</f>
        <v>48</v>
      </c>
      <c r="N11" s="22">
        <f>'Cycle 3_14.xlsx'!$I$5</f>
        <v>0.2569928873286042</v>
      </c>
    </row>
    <row r="12" spans="1:16" x14ac:dyDescent="0.35">
      <c r="A12" s="51" t="s">
        <v>72</v>
      </c>
      <c r="B12" s="15" t="s">
        <v>133</v>
      </c>
      <c r="C12" s="16">
        <f>'Cycle 1-2_3.xlsx'!$G$2</f>
        <v>123.49948338816256</v>
      </c>
      <c r="D12" s="16">
        <f>'Cycle 1-2_3.xlsx'!$G$4</f>
        <v>15.87528319565075</v>
      </c>
      <c r="E12" s="16">
        <f>'Cycle 1-2_3.xlsx'!$G$6</f>
        <v>27</v>
      </c>
      <c r="F12" s="17">
        <f>'Cycle 1-2_3.xlsx'!$G$5</f>
        <v>0.12854534092061148</v>
      </c>
      <c r="G12" s="16">
        <f>'Cycle 1-2_3.xlsx'!$H$2</f>
        <v>8.0980373643159477E-5</v>
      </c>
      <c r="H12" s="16">
        <f>'Cycle 1-2_3.xlsx'!$H$4</f>
        <v>2.7332917885764064E-5</v>
      </c>
      <c r="I12" s="16">
        <f>'Cycle 1-2_3.xlsx'!$H$6</f>
        <v>27</v>
      </c>
      <c r="J12" s="12">
        <f>'Cycle 1-2_3.xlsx'!$H$5</f>
        <v>0.33752521328447727</v>
      </c>
      <c r="K12" s="16">
        <f>'Cycle 1-2_3.xlsx'!$I$2</f>
        <v>2.2668800958216806E-3</v>
      </c>
      <c r="L12" s="16">
        <f>'Cycle 1-2_3.xlsx'!$I$4</f>
        <v>8.716588898852925E-4</v>
      </c>
      <c r="M12" s="16">
        <f>'Cycle 1-2_3.xlsx'!$I$6</f>
        <v>48</v>
      </c>
      <c r="N12" s="18">
        <f>'Cycle 1-2_3.xlsx'!$I$5</f>
        <v>0.38451918630012077</v>
      </c>
    </row>
    <row r="13" spans="1:16" x14ac:dyDescent="0.35">
      <c r="A13" s="51"/>
      <c r="B13" s="19" t="s">
        <v>132</v>
      </c>
      <c r="C13" s="20">
        <f>'Cycle 2_7.xlsx'!G$2</f>
        <v>112.80622971186341</v>
      </c>
      <c r="D13" s="20">
        <f>'Cycle 2_7.xlsx'!G$4</f>
        <v>25.86613597013034</v>
      </c>
      <c r="E13" s="20">
        <f>'Cycle 2_7.xlsx'!G$6</f>
        <v>36</v>
      </c>
      <c r="F13" s="21">
        <f>'Cycle 2_7.xlsx'!G$5</f>
        <v>0.22929705244292989</v>
      </c>
      <c r="G13" s="20">
        <f>'Cycle 2_7.xlsx'!$H2</f>
        <v>9.3512857872716883E-5</v>
      </c>
      <c r="H13" s="20">
        <f>'Cycle 2_7.xlsx'!$H4</f>
        <v>3.4082516709955079E-5</v>
      </c>
      <c r="I13" s="20">
        <f>'Cycle 2_7.xlsx'!$H6</f>
        <v>36</v>
      </c>
      <c r="J13" s="21">
        <f>'Cycle 2_7.xlsx'!$H5</f>
        <v>0.36446877451169124</v>
      </c>
      <c r="K13" s="20">
        <f>'Cycle 2_7.xlsx'!$I2</f>
        <v>1.7101481978384809E-3</v>
      </c>
      <c r="L13" s="20">
        <f>'Cycle 2_7.xlsx'!$I4</f>
        <v>4.0581950029056166E-4</v>
      </c>
      <c r="M13" s="20">
        <f>'Cycle 2_7.xlsx'!$I6</f>
        <v>48</v>
      </c>
      <c r="N13" s="22">
        <f>'Cycle 2_7.xlsx'!$I5</f>
        <v>0.2373007794315673</v>
      </c>
    </row>
    <row r="14" spans="1:16" x14ac:dyDescent="0.35">
      <c r="A14" s="51" t="s">
        <v>73</v>
      </c>
      <c r="B14" s="15" t="s">
        <v>133</v>
      </c>
      <c r="C14" s="16">
        <f>'Cycle 1-2_4.xlsx'!$G$2</f>
        <v>150.73786532449117</v>
      </c>
      <c r="D14" s="16">
        <f>'Cycle 1-2_4.xlsx'!$G$4</f>
        <v>15.767399865262139</v>
      </c>
      <c r="E14" s="16">
        <f>'Cycle 1-2_4.xlsx'!$G$6</f>
        <v>22</v>
      </c>
      <c r="F14" s="17">
        <f>'Cycle 1-2_4.xlsx'!$G$5</f>
        <v>0.1046014538637647</v>
      </c>
      <c r="G14" s="16">
        <f>'Cycle 1-2_4.xlsx'!$H$2</f>
        <v>5.6313693793558168E-5</v>
      </c>
      <c r="H14" s="16">
        <f>'Cycle 1-2_4.xlsx'!$H$4</f>
        <v>1.385967836704884E-5</v>
      </c>
      <c r="I14" s="16">
        <f>'Cycle 1-2_4.xlsx'!$H$6</f>
        <v>22</v>
      </c>
      <c r="J14" s="17">
        <f>'Cycle 1-2_4.xlsx'!$H$5</f>
        <v>0.24611559699595259</v>
      </c>
      <c r="K14" s="16">
        <f>'Cycle 1-2_4.xlsx'!$I$2</f>
        <v>1.2899326187250863E-3</v>
      </c>
      <c r="L14" s="16">
        <f>'Cycle 1-2_4.xlsx'!$I$4</f>
        <v>4.4515358651104096E-4</v>
      </c>
      <c r="M14" s="16">
        <f>'Cycle 1-2_4.xlsx'!$I$6</f>
        <v>48</v>
      </c>
      <c r="N14" s="18">
        <f>'Cycle 1-2_4.xlsx'!$I$5</f>
        <v>0.34509832533036611</v>
      </c>
    </row>
    <row r="15" spans="1:16" x14ac:dyDescent="0.35">
      <c r="A15" s="51"/>
      <c r="B15" s="19" t="s">
        <v>132</v>
      </c>
      <c r="C15" s="20">
        <f>'Cycle 2_2.xlsx'!$G$2</f>
        <v>114.89726848226761</v>
      </c>
      <c r="D15" s="20">
        <f>'Cycle 2_2.xlsx'!$G$4</f>
        <v>33.863382202534822</v>
      </c>
      <c r="E15" s="20">
        <f>'Cycle 2_2.xlsx'!$G$6</f>
        <v>11</v>
      </c>
      <c r="F15" s="21">
        <f>'Cycle 2_2.xlsx'!$G$5</f>
        <v>0.29472747829302004</v>
      </c>
      <c r="G15" s="20">
        <f>'Cycle 2_2.xlsx'!$H2</f>
        <v>6.5158766809640025E-5</v>
      </c>
      <c r="H15" s="20">
        <f>'Cycle 2_2.xlsx'!$H4</f>
        <v>2.5656771775036792E-5</v>
      </c>
      <c r="I15" s="20">
        <f>'Cycle 2_2.xlsx'!$H6</f>
        <v>11</v>
      </c>
      <c r="J15" s="21">
        <f>'Cycle 2_2.xlsx'!$H5</f>
        <v>0.39375778626984326</v>
      </c>
      <c r="K15" s="20">
        <f>'Cycle 2_2.xlsx'!$I2</f>
        <v>1.2608195893534699E-3</v>
      </c>
      <c r="L15" s="20">
        <f>'Cycle 2_2.xlsx'!$I4</f>
        <v>3.374305871905251E-4</v>
      </c>
      <c r="M15" s="20">
        <f>'Cycle 2_2.xlsx'!$I6</f>
        <v>48</v>
      </c>
      <c r="N15" s="22">
        <f>'Cycle 2_2.xlsx'!$I5</f>
        <v>0.26762796996480254</v>
      </c>
    </row>
    <row r="16" spans="1:16" x14ac:dyDescent="0.35">
      <c r="A16" s="51" t="s">
        <v>74</v>
      </c>
      <c r="B16" s="15" t="s">
        <v>133</v>
      </c>
      <c r="C16" s="16">
        <f>'Cycle 1-2_5.xlsx'!$G$2</f>
        <v>141.86639806883608</v>
      </c>
      <c r="D16" s="16">
        <f>'Cycle 1-2_5.xlsx'!$G$4</f>
        <v>24.134530184078891</v>
      </c>
      <c r="E16" s="16">
        <f>'Cycle 1-2_5.xlsx'!$G$6</f>
        <v>40</v>
      </c>
      <c r="F16" s="17">
        <f>'Cycle 1-2_5.xlsx'!$G$5</f>
        <v>0.17012154049592768</v>
      </c>
      <c r="G16" s="16">
        <f>'Cycle 1-2_5.xlsx'!$H$2</f>
        <v>8.4903961781079214E-5</v>
      </c>
      <c r="H16" s="16">
        <f>'Cycle 1-2_5.xlsx'!$H$4</f>
        <v>2.270166009210722E-5</v>
      </c>
      <c r="I16" s="16">
        <f>'Cycle 1-2_5.xlsx'!$H$6</f>
        <v>40</v>
      </c>
      <c r="J16" s="17">
        <f>'Cycle 1-2_5.xlsx'!$H$5</f>
        <v>0.26738045688188683</v>
      </c>
      <c r="K16" s="16">
        <f>'Cycle 1-2_5.xlsx'!$I$2</f>
        <v>2.0064287528391909E-3</v>
      </c>
      <c r="L16" s="16">
        <f>'Cycle 1-2_5.xlsx'!$I$4</f>
        <v>5.1348306277215414E-4</v>
      </c>
      <c r="M16" s="16">
        <f>'Cycle 1-2_5.xlsx'!$I$6</f>
        <v>48</v>
      </c>
      <c r="N16" s="18">
        <f>'Cycle 1-2_5.xlsx'!$I$5</f>
        <v>0.25591891167107306</v>
      </c>
    </row>
    <row r="17" spans="1:14" x14ac:dyDescent="0.35">
      <c r="A17" s="51"/>
      <c r="B17" s="19" t="s">
        <v>132</v>
      </c>
      <c r="C17" s="20">
        <f>'Cycle 2_3.xlsx'!$G$2</f>
        <v>99.628846495351297</v>
      </c>
      <c r="D17" s="20">
        <f>'Cycle 2_3.xlsx'!$G$4</f>
        <v>25.49043187097363</v>
      </c>
      <c r="E17" s="20">
        <f>'Cycle 2_3.xlsx'!$G$6</f>
        <v>31</v>
      </c>
      <c r="F17" s="21">
        <f>'Cycle 2_3.xlsx'!$G$5</f>
        <v>0.25585392953599057</v>
      </c>
      <c r="G17" s="20">
        <f>'Cycle 2_3.xlsx'!$H2</f>
        <v>1.0052551121589475E-4</v>
      </c>
      <c r="H17" s="20">
        <f>'Cycle 2_3.xlsx'!$H4</f>
        <v>3.0561809875174181E-5</v>
      </c>
      <c r="I17" s="20">
        <f>'Cycle 2_3.xlsx'!$H6</f>
        <v>31</v>
      </c>
      <c r="J17" s="21">
        <f>'Cycle 2_3.xlsx'!$H5</f>
        <v>0.30402043725535266</v>
      </c>
      <c r="K17" s="20">
        <f>'Cycle 2_3.xlsx'!$I2</f>
        <v>1.42223375620538E-3</v>
      </c>
      <c r="L17" s="20">
        <f>'Cycle 2_3.xlsx'!$I4</f>
        <v>4.0245624675330045E-4</v>
      </c>
      <c r="M17" s="20">
        <f>'Cycle 2_3.xlsx'!$I6</f>
        <v>48</v>
      </c>
      <c r="N17" s="22">
        <f>'Cycle 2_3.xlsx'!$I5</f>
        <v>0.28297475362072838</v>
      </c>
    </row>
    <row r="18" spans="1:14" x14ac:dyDescent="0.35">
      <c r="A18" s="51" t="s">
        <v>75</v>
      </c>
      <c r="B18" s="15" t="s">
        <v>133</v>
      </c>
      <c r="C18" s="16">
        <f>'Cycle 1-2_6.xlsx'!$G$2</f>
        <v>158.15101649202535</v>
      </c>
      <c r="D18" s="16">
        <f>'Cycle 1-2_6.xlsx'!$G$4</f>
        <v>25.722898006453086</v>
      </c>
      <c r="E18" s="16">
        <f>'Cycle 1-2_6.xlsx'!$G$6</f>
        <v>23</v>
      </c>
      <c r="F18" s="17">
        <f>'Cycle 1-2_6.xlsx'!$G$5</f>
        <v>0.16264769317970298</v>
      </c>
      <c r="G18" s="16">
        <f>'Cycle 1-2_6.xlsx'!$H$2</f>
        <v>6.6330666114638651E-5</v>
      </c>
      <c r="H18" s="16">
        <f>'Cycle 1-2_6.xlsx'!$H$4</f>
        <v>2.1500570439397196E-5</v>
      </c>
      <c r="I18" s="16">
        <f>'Cycle 1-2_6.xlsx'!$H$6</f>
        <v>23</v>
      </c>
      <c r="J18" s="17">
        <f>'Cycle 1-2_6.xlsx'!$H$5</f>
        <v>0.32414223614516352</v>
      </c>
      <c r="K18" s="16">
        <f>'Cycle 1-2_6.xlsx'!$I$2</f>
        <v>1.7033797394838705E-3</v>
      </c>
      <c r="L18" s="16">
        <f>'Cycle 1-2_6.xlsx'!$I$4</f>
        <v>6.1115957147364023E-4</v>
      </c>
      <c r="M18" s="16">
        <f>'Cycle 1-2_6.xlsx'!$I$6</f>
        <v>48</v>
      </c>
      <c r="N18" s="18">
        <f>'Cycle 1-2_6.xlsx'!$I$5</f>
        <v>0.35879232170439196</v>
      </c>
    </row>
    <row r="19" spans="1:14" x14ac:dyDescent="0.35">
      <c r="A19" s="51"/>
      <c r="B19" s="19" t="s">
        <v>132</v>
      </c>
      <c r="C19" s="20">
        <f>'Cycle 2_4.xlsx'!$G$2</f>
        <v>92.724787728015357</v>
      </c>
      <c r="D19" s="20">
        <f>'Cycle 2_4.xlsx'!$G$4</f>
        <v>22.36025402973447</v>
      </c>
      <c r="E19" s="20">
        <f>'Cycle 2_4.xlsx'!$G$6</f>
        <v>29</v>
      </c>
      <c r="F19" s="21">
        <f>'Cycle 2_4.xlsx'!$G$5</f>
        <v>0.24114645692500913</v>
      </c>
      <c r="G19" s="20">
        <f>'Cycle 2_4.xlsx'!$H2</f>
        <v>8.1735689096443877E-5</v>
      </c>
      <c r="H19" s="20">
        <f>'Cycle 2_4.xlsx'!$H4</f>
        <v>1.9269502595098875E-5</v>
      </c>
      <c r="I19" s="20">
        <f>'Cycle 2_4.xlsx'!$H6</f>
        <v>29</v>
      </c>
      <c r="J19" s="21">
        <f>'Cycle 2_4.xlsx'!$H5</f>
        <v>0.23575384031278993</v>
      </c>
      <c r="K19" s="20">
        <f>'Cycle 2_4.xlsx'!$I2</f>
        <v>1.5149055211972759E-3</v>
      </c>
      <c r="L19" s="20">
        <f>'Cycle 2_4.xlsx'!$I4</f>
        <v>4.2063054062458732E-4</v>
      </c>
      <c r="M19" s="20">
        <f>'Cycle 2_4.xlsx'!$I6</f>
        <v>48</v>
      </c>
      <c r="N19" s="22">
        <f>'Cycle 2_4.xlsx'!$I5</f>
        <v>0.27766123678270721</v>
      </c>
    </row>
    <row r="20" spans="1:14" x14ac:dyDescent="0.35">
      <c r="A20" s="51" t="s">
        <v>76</v>
      </c>
      <c r="B20" s="15" t="s">
        <v>133</v>
      </c>
      <c r="C20" s="16">
        <f>'Cycle 1-2_7.xlsx'!$G$2</f>
        <v>146.6707594983796</v>
      </c>
      <c r="D20" s="16">
        <f>'Cycle 1-2_7.xlsx'!$G$4</f>
        <v>21.64736725281541</v>
      </c>
      <c r="E20" s="16">
        <f>'Cycle 1-2_7.xlsx'!$G$6</f>
        <v>18</v>
      </c>
      <c r="F20" s="17">
        <f>'Cycle 1-2_7.xlsx'!$G$5</f>
        <v>0.14759156717296856</v>
      </c>
      <c r="G20" s="16">
        <f>'Cycle 1-2_7.xlsx'!$H$2</f>
        <v>8.1667278037153606E-5</v>
      </c>
      <c r="H20" s="16">
        <f>'Cycle 1-2_7.xlsx'!$H$4</f>
        <v>2.1544336771580707E-5</v>
      </c>
      <c r="I20" s="16">
        <f>'Cycle 1-2_7.xlsx'!$H$6</f>
        <v>18</v>
      </c>
      <c r="J20" s="17">
        <f>'Cycle 1-2_7.xlsx'!$H$5</f>
        <v>0.26380623046820972</v>
      </c>
      <c r="K20" s="16">
        <f>'Cycle 1-2_7.xlsx'!$I$2</f>
        <v>1.6990051676868756E-3</v>
      </c>
      <c r="L20" s="16">
        <f>'Cycle 1-2_7.xlsx'!$I$4</f>
        <v>6.6612726557476636E-4</v>
      </c>
      <c r="M20" s="16">
        <f>'Cycle 1-2_7.xlsx'!$I$6</f>
        <v>48</v>
      </c>
      <c r="N20" s="18">
        <f>'Cycle 1-2_7.xlsx'!$I$5</f>
        <v>0.39206900499406411</v>
      </c>
    </row>
    <row r="21" spans="1:14" x14ac:dyDescent="0.35">
      <c r="A21" s="51"/>
      <c r="B21" s="19" t="s">
        <v>132</v>
      </c>
      <c r="C21" s="20">
        <f>'Cycle 2_5.xlsx'!$G$2</f>
        <v>98.943290750533293</v>
      </c>
      <c r="D21" s="20">
        <f>'Cycle 2_5.xlsx'!$G$4</f>
        <v>6.0660869532764181</v>
      </c>
      <c r="E21" s="20">
        <f>'Cycle 2_5.xlsx'!$G$6</f>
        <v>5</v>
      </c>
      <c r="F21" s="21">
        <f>'Cycle 2_5.xlsx'!$G$5</f>
        <v>6.1308724495235396E-2</v>
      </c>
      <c r="G21" s="20">
        <f>'Cycle 2_5.xlsx'!$H2</f>
        <v>9.3057857315250529E-5</v>
      </c>
      <c r="H21" s="20">
        <f>'Cycle 2_5.xlsx'!$H4</f>
        <v>3.4463002732461445E-5</v>
      </c>
      <c r="I21" s="20">
        <f>'Cycle 2_5.xlsx'!$H6</f>
        <v>5</v>
      </c>
      <c r="J21" s="21">
        <f>'Cycle 2_5.xlsx'!$H5</f>
        <v>0.37033952561052114</v>
      </c>
      <c r="K21" s="20">
        <f>'Cycle 2_5.xlsx'!$I2</f>
        <v>1.9678762279598818E-3</v>
      </c>
      <c r="L21" s="20">
        <f>'Cycle 2_5.xlsx'!$I4</f>
        <v>4.1977230824272763E-4</v>
      </c>
      <c r="M21" s="20">
        <f>'Cycle 2_5.xlsx'!$I6</f>
        <v>48</v>
      </c>
      <c r="N21" s="22">
        <f>'Cycle 2_5.xlsx'!$I5</f>
        <v>0.21331235281901345</v>
      </c>
    </row>
    <row r="22" spans="1:14" x14ac:dyDescent="0.35">
      <c r="A22" s="51" t="s">
        <v>77</v>
      </c>
      <c r="B22" s="15" t="s">
        <v>133</v>
      </c>
      <c r="C22" s="16">
        <f>'Cycle 1-2_8.xlsx'!$G$2</f>
        <v>159.08769954769448</v>
      </c>
      <c r="D22" s="16">
        <f>'Cycle 1-2_8.xlsx'!$G$4</f>
        <v>19.195750505711917</v>
      </c>
      <c r="E22" s="16">
        <f>'Cycle 1-2_8.xlsx'!$G$6</f>
        <v>3</v>
      </c>
      <c r="F22" s="17">
        <f>'Cycle 1-2_8.xlsx'!$G$5</f>
        <v>0.12066143743537527</v>
      </c>
      <c r="G22" s="16">
        <f>'Cycle 1-2_8.xlsx'!$H$2</f>
        <v>8.5420468774062366E-5</v>
      </c>
      <c r="H22" s="16">
        <f>'Cycle 1-2_8.xlsx'!$H$4</f>
        <v>4.0642693495082725E-5</v>
      </c>
      <c r="I22" s="16">
        <f>'Cycle 1-2_8.xlsx'!$H$6</f>
        <v>3</v>
      </c>
      <c r="J22" s="17">
        <f>'Cycle 1-2_8.xlsx'!$H$5</f>
        <v>0.47579572060863873</v>
      </c>
      <c r="K22" s="16">
        <f>'Cycle 1-2_8.xlsx'!$I$2</f>
        <v>1.6011400467686153E-3</v>
      </c>
      <c r="L22" s="16">
        <f>'Cycle 1-2_8.xlsx'!$I$4</f>
        <v>6.0274531871668869E-4</v>
      </c>
      <c r="M22" s="16">
        <f>'Cycle 1-2_8.xlsx'!$I$6</f>
        <v>48</v>
      </c>
      <c r="N22" s="18">
        <f>'Cycle 1-2_8.xlsx'!$I$5</f>
        <v>0.37644759428329566</v>
      </c>
    </row>
    <row r="23" spans="1:14" x14ac:dyDescent="0.35">
      <c r="A23" s="51"/>
      <c r="B23" s="19" t="s">
        <v>132</v>
      </c>
      <c r="C23" s="20">
        <f>'Cycle 2_6.xlsx'!$G$2</f>
        <v>145.94830129940976</v>
      </c>
      <c r="D23" s="20">
        <f>'Cycle 2_6.xlsx'!$G$4</f>
        <v>43.535422820072853</v>
      </c>
      <c r="E23" s="20">
        <f>'Cycle 2_6.xlsx'!$G$6</f>
        <v>4</v>
      </c>
      <c r="F23" s="21">
        <f>'Cycle 2_6.xlsx'!$G$5</f>
        <v>0.29829345345212949</v>
      </c>
      <c r="G23" s="20">
        <f>'Cycle 2_6.xlsx'!$H2</f>
        <v>8.53496705291975E-5</v>
      </c>
      <c r="H23" s="20">
        <f>'Cycle 2_6.xlsx'!$H4</f>
        <v>4.3223240077884089E-5</v>
      </c>
      <c r="I23" s="20">
        <f>'Cycle 2_6.xlsx'!$H6</f>
        <v>4</v>
      </c>
      <c r="J23" s="21">
        <f>'Cycle 2_6.xlsx'!$H5</f>
        <v>0.50642538875528209</v>
      </c>
      <c r="K23" s="20">
        <f>'Cycle 2_6.xlsx'!$I2</f>
        <v>1.630210082225499E-3</v>
      </c>
      <c r="L23" s="20">
        <f>'Cycle 2_6.xlsx'!$I4</f>
        <v>4.5781056803770309E-4</v>
      </c>
      <c r="M23" s="20">
        <f>'Cycle 2_6.xlsx'!$I6</f>
        <v>48</v>
      </c>
      <c r="N23" s="22">
        <f>'Cycle 2_6.xlsx'!$I5</f>
        <v>0.28082918455069178</v>
      </c>
    </row>
    <row r="24" spans="1:14" x14ac:dyDescent="0.35">
      <c r="A24" s="51" t="s">
        <v>78</v>
      </c>
      <c r="B24" s="15" t="s">
        <v>133</v>
      </c>
      <c r="C24" s="16">
        <f>'Cycle 1-1_2.xlsx'!$G$2</f>
        <v>141.02902488193612</v>
      </c>
      <c r="D24" s="16">
        <f>'Cycle 1-1_2.xlsx'!$G$4</f>
        <v>21.810678698236522</v>
      </c>
      <c r="E24" s="16">
        <f>'Cycle 1-1_2.xlsx'!$G$6</f>
        <v>40</v>
      </c>
      <c r="F24" s="17">
        <f>'Cycle 1-1_2.xlsx'!$G$5</f>
        <v>0.15465382900077168</v>
      </c>
      <c r="G24" s="16">
        <f>'Cycle 1-1_2.xlsx'!$H$2</f>
        <v>9.0420422349287181E-5</v>
      </c>
      <c r="H24" s="16">
        <f>'Cycle 1-1_2.xlsx'!$H$4</f>
        <v>2.3330112260409978E-5</v>
      </c>
      <c r="I24" s="16">
        <f>'Cycle 1-1_2.xlsx'!$H$6</f>
        <v>40</v>
      </c>
      <c r="J24" s="17">
        <f>'Cycle 1-1_2.xlsx'!$H$5</f>
        <v>0.25801817392853504</v>
      </c>
      <c r="K24" s="16">
        <f>'Cycle 1-1_2.xlsx'!$I$2</f>
        <v>1.9371516892781649E-3</v>
      </c>
      <c r="L24" s="16">
        <f>'Cycle 1-1_2.xlsx'!$I$4</f>
        <v>5.8279728639055528E-4</v>
      </c>
      <c r="M24" s="16">
        <f>'Cycle 1-1_2.xlsx'!$I$6</f>
        <v>48</v>
      </c>
      <c r="N24" s="18">
        <f>'Cycle 1-1_2.xlsx'!$I$5</f>
        <v>0.30085268470004084</v>
      </c>
    </row>
    <row r="25" spans="1:14" x14ac:dyDescent="0.35">
      <c r="A25" s="51"/>
      <c r="B25" s="19" t="s">
        <v>132</v>
      </c>
      <c r="C25" s="20">
        <f>'Cycle 2_8.xlsx'!$G$2</f>
        <v>101.14840681368726</v>
      </c>
      <c r="D25" s="20">
        <f>'Cycle 2_8.xlsx'!$G$4</f>
        <v>34.871234600478658</v>
      </c>
      <c r="E25" s="20">
        <f>'Cycle 2_8.xlsx'!$G$6</f>
        <v>35</v>
      </c>
      <c r="F25" s="21">
        <f>'Cycle 2_8.xlsx'!$G$5</f>
        <v>0.34475317702937791</v>
      </c>
      <c r="G25" s="20">
        <f>'Cycle 2_8.xlsx'!$H2</f>
        <v>8.9002710016682044E-5</v>
      </c>
      <c r="H25" s="20">
        <f>'Cycle 2_8.xlsx'!$H4</f>
        <v>3.3343074062833085E-5</v>
      </c>
      <c r="I25" s="20">
        <f>'Cycle 2_8.xlsx'!$H6</f>
        <v>35</v>
      </c>
      <c r="J25" s="21">
        <f>'Cycle 2_8.xlsx'!$H5</f>
        <v>0.37462987426544081</v>
      </c>
      <c r="K25" s="20">
        <f>'Cycle 2_8.xlsx'!$I2</f>
        <v>2.1320912757793469E-3</v>
      </c>
      <c r="L25" s="20">
        <f>'Cycle 2_8.xlsx'!$I4</f>
        <v>1.1077360103037661E-3</v>
      </c>
      <c r="M25" s="20">
        <f>'Cycle 2_8.xlsx'!$I6</f>
        <v>48</v>
      </c>
      <c r="N25" s="22">
        <f>'Cycle 2_8.xlsx'!$I5</f>
        <v>0.5195537465434511</v>
      </c>
    </row>
    <row r="26" spans="1:14" x14ac:dyDescent="0.35">
      <c r="A26" s="51" t="s">
        <v>79</v>
      </c>
      <c r="B26" s="15" t="s">
        <v>133</v>
      </c>
      <c r="C26" s="16">
        <f>'Cycle 1-2_10.xlsx'!$G$2</f>
        <v>153.3009450956111</v>
      </c>
      <c r="D26" s="16">
        <f>'Cycle 1-2_10.xlsx'!$G$4</f>
        <v>32.770070510039218</v>
      </c>
      <c r="E26" s="16">
        <f>'Cycle 1-2_10.xlsx'!$G$6</f>
        <v>5</v>
      </c>
      <c r="F26" s="17">
        <f>'Cycle 1-2_10.xlsx'!$G$5</f>
        <v>0.21376300380666996</v>
      </c>
      <c r="G26" s="16">
        <f>'Cycle 1-2_10.xlsx'!$H$2</f>
        <v>1.0017054260731388E-4</v>
      </c>
      <c r="H26" s="16">
        <f>'Cycle 1-2_10.xlsx'!$H$4</f>
        <v>2.8539380204238134E-5</v>
      </c>
      <c r="I26" s="16">
        <f>'Cycle 1-2_10.xlsx'!$H$6</f>
        <v>5</v>
      </c>
      <c r="J26" s="17">
        <f>'Cycle 1-2_10.xlsx'!$H$5</f>
        <v>0.28490791265968796</v>
      </c>
      <c r="K26" s="16">
        <f>'Cycle 1-2_10.xlsx'!$I$2</f>
        <v>1.8205984672464593E-3</v>
      </c>
      <c r="L26" s="16">
        <f>'Cycle 1-2_10.xlsx'!$I$4</f>
        <v>7.0320085340884605E-4</v>
      </c>
      <c r="M26" s="16">
        <f>'Cycle 1-2_10.xlsx'!$I$6</f>
        <v>48</v>
      </c>
      <c r="N26" s="18">
        <f>'Cycle 1-2_10.xlsx'!$I$5</f>
        <v>0.3862470863618781</v>
      </c>
    </row>
    <row r="27" spans="1:14" x14ac:dyDescent="0.35">
      <c r="A27" s="51"/>
      <c r="B27" s="19" t="s">
        <v>132</v>
      </c>
      <c r="C27" s="20">
        <f>'Cycle 1_3.xlsx'!$G$2</f>
        <v>128.07606251097201</v>
      </c>
      <c r="D27" s="20" t="e">
        <f>'Cycle 1_3.xlsx'!$G$4</f>
        <v>#DIV/0!</v>
      </c>
      <c r="E27" s="20">
        <f>'Cycle 1_3.xlsx'!$G$6</f>
        <v>1</v>
      </c>
      <c r="F27" s="21" t="e">
        <f>'Cycle 1_3.xlsx'!$G$5</f>
        <v>#DIV/0!</v>
      </c>
      <c r="G27" s="20">
        <f>'Cycle 1_3.xlsx'!$H2</f>
        <v>1.545857037514138E-4</v>
      </c>
      <c r="H27" s="20" t="e">
        <f>'Cycle 1_3.xlsx'!$H4</f>
        <v>#DIV/0!</v>
      </c>
      <c r="I27" s="20">
        <f>'Cycle 1_3.xlsx'!$H6</f>
        <v>1</v>
      </c>
      <c r="J27" s="21" t="e">
        <f>'Cycle 1_3.xlsx'!$H5</f>
        <v>#DIV/0!</v>
      </c>
      <c r="K27" s="20">
        <f>'Cycle 1_3.xlsx'!$I2</f>
        <v>1.188011048451437E-3</v>
      </c>
      <c r="L27" s="20">
        <f>'Cycle 1_3.xlsx'!$I4</f>
        <v>3.7570777092614006E-4</v>
      </c>
      <c r="M27" s="20">
        <f>'Cycle 1_3.xlsx'!$I6</f>
        <v>48</v>
      </c>
      <c r="N27" s="22">
        <f>'Cycle 1_3.xlsx'!$I5</f>
        <v>0.31624939129637908</v>
      </c>
    </row>
    <row r="28" spans="1:14" x14ac:dyDescent="0.35">
      <c r="A28" s="51" t="s">
        <v>80</v>
      </c>
      <c r="B28" s="15" t="s">
        <v>133</v>
      </c>
      <c r="C28" s="16">
        <f>'Chile 19 + SK16 Cycle 4_1.xlsx'!$G$2</f>
        <v>149.1462667165039</v>
      </c>
      <c r="D28" s="16">
        <f>'Chile 19 + SK16 Cycle 4_1.xlsx'!$G$4</f>
        <v>35.665695482101462</v>
      </c>
      <c r="E28" s="16">
        <f>'Chile 19 + SK16 Cycle 4_1.xlsx'!$G$6</f>
        <v>7</v>
      </c>
      <c r="F28" s="17">
        <f>'Chile 19 + SK16 Cycle 4_1.xlsx'!$G$5</f>
        <v>0.23913233812211035</v>
      </c>
      <c r="G28" s="16">
        <f>'Chile 19 + SK16 Cycle 4_1.xlsx'!$H$2</f>
        <v>5.8378753734785885E-5</v>
      </c>
      <c r="H28" s="16">
        <f>'Chile 19 + SK16 Cycle 4_1.xlsx'!$H$4</f>
        <v>2.6331454964943265E-5</v>
      </c>
      <c r="I28" s="16">
        <f>'Chile 19 + SK16 Cycle 4_1.xlsx'!$H$6</f>
        <v>7</v>
      </c>
      <c r="J28" s="17">
        <f>'Chile 19 + SK16 Cycle 4_1.xlsx'!$H$5</f>
        <v>0.45104517106628911</v>
      </c>
      <c r="K28" s="16">
        <f>'Chile 19 + SK16 Cycle 4_1.xlsx'!$I$2</f>
        <v>1.8878814788554821E-3</v>
      </c>
      <c r="L28" s="16">
        <f>'Chile 19 + SK16 Cycle 4_1.xlsx'!$I$4</f>
        <v>5.6622713175574475E-4</v>
      </c>
      <c r="M28" s="16">
        <f>'Chile 19 + SK16 Cycle 4_1.xlsx'!$I$6</f>
        <v>48</v>
      </c>
      <c r="N28" s="18">
        <f>'Chile 19 + SK16 Cycle 4_1.xlsx'!$I$5</f>
        <v>0.29992726667302066</v>
      </c>
    </row>
    <row r="29" spans="1:14" x14ac:dyDescent="0.35">
      <c r="A29" s="51"/>
      <c r="B29" s="19" t="s">
        <v>132</v>
      </c>
      <c r="C29" s="20">
        <f>'Cycle 2_9.xlsx'!$G$2</f>
        <v>104.25685812960343</v>
      </c>
      <c r="D29" s="20">
        <f>'Cycle 2_9.xlsx'!$G$4</f>
        <v>28.778639663955378</v>
      </c>
      <c r="E29" s="20">
        <f>'Cycle 2_9.xlsx'!$G$6</f>
        <v>36</v>
      </c>
      <c r="F29" s="21">
        <f>'Cycle 2_9.xlsx'!$G$5</f>
        <v>0.27603593835697765</v>
      </c>
      <c r="G29" s="20">
        <f>'Cycle 2_9.xlsx'!$H2</f>
        <v>9.3223738577700137E-5</v>
      </c>
      <c r="H29" s="20">
        <f>'Cycle 2_9.xlsx'!$H4</f>
        <v>2.5892939519414902E-5</v>
      </c>
      <c r="I29" s="20">
        <f>'Cycle 2_9.xlsx'!$H6</f>
        <v>36</v>
      </c>
      <c r="J29" s="21">
        <f>'Cycle 2_9.xlsx'!$H5</f>
        <v>0.27775049482523867</v>
      </c>
      <c r="K29" s="20">
        <f>'Cycle 2_9.xlsx'!$I2</f>
        <v>2.0962052451920054E-3</v>
      </c>
      <c r="L29" s="20">
        <f>'Cycle 2_9.xlsx'!$I4</f>
        <v>9.4047486769916226E-4</v>
      </c>
      <c r="M29" s="20">
        <f>'Cycle 2_9.xlsx'!$I6</f>
        <v>48</v>
      </c>
      <c r="N29" s="22">
        <f>'Cycle 2_9.xlsx'!$I5</f>
        <v>0.44865590803014038</v>
      </c>
    </row>
    <row r="30" spans="1:14" x14ac:dyDescent="0.35">
      <c r="A30" s="51" t="s">
        <v>81</v>
      </c>
      <c r="B30" s="15" t="s">
        <v>133</v>
      </c>
      <c r="C30">
        <f>'Chile 19 + SK16 Cycle 4_2.xlsx'!$G$2</f>
        <v>148.46890971170319</v>
      </c>
      <c r="D30">
        <f>'Chile 19 + SK16 Cycle 4_2.xlsx'!$G$4</f>
        <v>17.685700229199455</v>
      </c>
      <c r="E30">
        <f>'Chile 19 + SK16 Cycle 4_2.xlsx'!$G$6</f>
        <v>19</v>
      </c>
      <c r="F30" s="12">
        <f>'Chile 19 + SK16 Cycle 4_2.xlsx'!$G$5</f>
        <v>0.11912056378363345</v>
      </c>
      <c r="G30">
        <f>'Chile 19 + SK16 Cycle 4_2.xlsx'!$H$2</f>
        <v>6.0141251343148353E-5</v>
      </c>
      <c r="H30">
        <f>'Chile 19 + SK16 Cycle 4_2.xlsx'!$H$4</f>
        <v>1.8358477218977584E-5</v>
      </c>
      <c r="I30">
        <f>'Chile 19 + SK16 Cycle 4_2.xlsx'!$H$6</f>
        <v>19</v>
      </c>
      <c r="J30" s="12">
        <f>'Chile 19 + SK16 Cycle 4_2.xlsx'!$H$5</f>
        <v>0.30525599000641829</v>
      </c>
      <c r="K30">
        <f>'Chile 19 + SK16 Cycle 4_2.xlsx'!$I$2</f>
        <v>1.3545002626241399E-3</v>
      </c>
      <c r="L30">
        <f>'Chile 19 + SK16 Cycle 4_2.xlsx'!$I$4</f>
        <v>4.9961814557400409E-4</v>
      </c>
      <c r="M30">
        <f>'Chile 19 + SK16 Cycle 4_2.xlsx'!$I$6</f>
        <v>48</v>
      </c>
      <c r="N30" s="12">
        <f>'Chile 19 + SK16 Cycle 4_2.xlsx'!$I$5</f>
        <v>0.36885791709340043</v>
      </c>
    </row>
    <row r="31" spans="1:14" x14ac:dyDescent="0.35">
      <c r="A31" s="51"/>
      <c r="B31" s="19" t="s">
        <v>132</v>
      </c>
      <c r="C31" s="20">
        <f>'Cycle 2_10.xlsx'!$G$2</f>
        <v>105.31242759961636</v>
      </c>
      <c r="D31" s="20">
        <f>'Cycle 2_10.xlsx'!$G$4</f>
        <v>19.415633826777647</v>
      </c>
      <c r="E31" s="20">
        <f>'Cycle 2_10.xlsx'!$G$6</f>
        <v>37</v>
      </c>
      <c r="F31" s="21">
        <f>'Cycle 2_10.xlsx'!$G$5</f>
        <v>0.18436222836485422</v>
      </c>
      <c r="G31" s="20">
        <f>'Cycle 2_10.xlsx'!$H2</f>
        <v>9.1064189547313359E-5</v>
      </c>
      <c r="H31" s="20">
        <f>'Cycle 2_10.xlsx'!$H4</f>
        <v>2.279283167307233E-5</v>
      </c>
      <c r="I31" s="20">
        <f>'Cycle 2_10.xlsx'!$H6</f>
        <v>37</v>
      </c>
      <c r="J31" s="21">
        <f>'Cycle 2_10.xlsx'!$H5</f>
        <v>0.25029412534583723</v>
      </c>
      <c r="K31" s="20">
        <f>'Cycle 2_10.xlsx'!$I2</f>
        <v>1.445968801209599E-3</v>
      </c>
      <c r="L31" s="20">
        <f>'Cycle 2_10.xlsx'!$I4</f>
        <v>3.7705578984561876E-4</v>
      </c>
      <c r="M31" s="20">
        <f>'Cycle 2_10.xlsx'!$I6</f>
        <v>48</v>
      </c>
      <c r="N31" s="22">
        <f>'Cycle 2_10.xlsx'!$I5</f>
        <v>0.26076343385154616</v>
      </c>
    </row>
    <row r="32" spans="1:14" x14ac:dyDescent="0.35">
      <c r="A32" s="51" t="s">
        <v>82</v>
      </c>
      <c r="B32" s="15" t="s">
        <v>133</v>
      </c>
    </row>
    <row r="33" spans="1:14" x14ac:dyDescent="0.35">
      <c r="A33" s="51"/>
      <c r="B33" s="19" t="s">
        <v>132</v>
      </c>
      <c r="C33" s="20">
        <f>'Cycle 1_4.xlsx'!$G$2</f>
        <v>76.842951920305495</v>
      </c>
      <c r="D33" s="20">
        <f>'Cycle 1_4.xlsx'!$G$4</f>
        <v>28.68219016868288</v>
      </c>
      <c r="E33" s="20">
        <f>'Cycle 1_4.xlsx'!$G$6</f>
        <v>3</v>
      </c>
      <c r="F33" s="21">
        <f>'Cycle 1_4.xlsx'!$G$5</f>
        <v>0.37325726630634171</v>
      </c>
      <c r="G33" s="20">
        <f>'Cycle 1_4.xlsx'!$H2</f>
        <v>5.297546874170083E-5</v>
      </c>
      <c r="H33" s="20">
        <f>'Cycle 1_4.xlsx'!$H4</f>
        <v>1.8877963642634597E-5</v>
      </c>
      <c r="I33" s="20">
        <f>'Cycle 1_4.xlsx'!$H6</f>
        <v>3</v>
      </c>
      <c r="J33" s="21">
        <f>'Cycle 1_4.xlsx'!$H5</f>
        <v>0.356352932612645</v>
      </c>
      <c r="K33" s="20">
        <f>'Cycle 1_4.xlsx'!$I2</f>
        <v>1.7667209595514301E-3</v>
      </c>
      <c r="L33" s="20">
        <f>'Cycle 1_4.xlsx'!$I4</f>
        <v>7.4432488182421162E-4</v>
      </c>
      <c r="M33" s="20">
        <f>'Cycle 1_4.xlsx'!$I6</f>
        <v>48</v>
      </c>
      <c r="N33" s="22">
        <f>'Cycle 1_4.xlsx'!$I5</f>
        <v>0.42130302343455273</v>
      </c>
    </row>
    <row r="34" spans="1:14" x14ac:dyDescent="0.35">
      <c r="A34" s="51" t="s">
        <v>83</v>
      </c>
      <c r="B34" s="15" t="s">
        <v>133</v>
      </c>
      <c r="C34" s="16">
        <f>'Cycle 1-1_3.xlsx'!$G$2</f>
        <v>138.55507795654165</v>
      </c>
      <c r="D34" s="16">
        <f>'Cycle 1-1_3.xlsx'!$G$4</f>
        <v>20.404955305516751</v>
      </c>
      <c r="E34" s="16">
        <f>'Cycle 1-1_3.xlsx'!$G$6</f>
        <v>6</v>
      </c>
      <c r="F34" s="17">
        <f>'Cycle 1-1_3.xlsx'!$G$5</f>
        <v>0.14726963173386431</v>
      </c>
      <c r="G34" s="16">
        <f>'Cycle 1-1_3.xlsx'!$H$2</f>
        <v>6.1176508770990329E-5</v>
      </c>
      <c r="H34" s="16">
        <f>'Cycle 1-1_3.xlsx'!$H$4</f>
        <v>9.6226166018280344E-6</v>
      </c>
      <c r="I34" s="16">
        <f>'Cycle 1-1_3.xlsx'!$H$6</f>
        <v>6</v>
      </c>
      <c r="J34" s="17">
        <f>'Cycle 1-1_3.xlsx'!$H$5</f>
        <v>0.15729267320319926</v>
      </c>
      <c r="K34" s="16">
        <f>'Cycle 1-1_3.xlsx'!$I$2</f>
        <v>1.633429536318685E-3</v>
      </c>
      <c r="L34" s="16">
        <f>'Cycle 1-1_3.xlsx'!$I$4</f>
        <v>4.2577098650214154E-4</v>
      </c>
      <c r="M34" s="16">
        <f>'Cycle 1-1_3.xlsx'!$I$6</f>
        <v>48</v>
      </c>
      <c r="N34" s="18">
        <f>'Cycle 1-1_3.xlsx'!$I$5</f>
        <v>0.26066076132167654</v>
      </c>
    </row>
    <row r="35" spans="1:14" x14ac:dyDescent="0.35">
      <c r="A35" s="51"/>
      <c r="B35" s="19" t="s">
        <v>132</v>
      </c>
      <c r="C35" s="20">
        <f>'Cycle 2_11.xlsx'!$G$2</f>
        <v>70.327379721861107</v>
      </c>
      <c r="D35" s="20" t="e">
        <f>'Cycle 2_11.xlsx'!$G$4</f>
        <v>#DIV/0!</v>
      </c>
      <c r="E35" s="20">
        <f>'Cycle 2_11.xlsx'!$G$6</f>
        <v>1</v>
      </c>
      <c r="F35" s="21" t="e">
        <f>'Cycle 2_11.xlsx'!$G$5</f>
        <v>#DIV/0!</v>
      </c>
      <c r="G35" s="20">
        <f>'Cycle 2_11.xlsx'!$H2</f>
        <v>4.0493977629154368E-5</v>
      </c>
      <c r="H35" s="20" t="e">
        <f>'Cycle 2_11.xlsx'!$H4</f>
        <v>#DIV/0!</v>
      </c>
      <c r="I35" s="20">
        <f>'Cycle 2_11.xlsx'!$H6</f>
        <v>1</v>
      </c>
      <c r="J35" s="21" t="e">
        <f>'Cycle 2_11.xlsx'!$H5</f>
        <v>#DIV/0!</v>
      </c>
      <c r="K35" s="20">
        <f>'Cycle 2_11.xlsx'!$I2</f>
        <v>1.282115771060821E-3</v>
      </c>
      <c r="L35" s="20">
        <f>'Cycle 2_11.xlsx'!$I4</f>
        <v>3.7009546214463747E-4</v>
      </c>
      <c r="M35" s="20">
        <f>'Cycle 2_11.xlsx'!$I6</f>
        <v>48</v>
      </c>
      <c r="N35" s="22">
        <f>'Cycle 2_11.xlsx'!$I5</f>
        <v>0.28865994046576693</v>
      </c>
    </row>
    <row r="36" spans="1:14" x14ac:dyDescent="0.35">
      <c r="A36" s="51" t="s">
        <v>84</v>
      </c>
      <c r="B36" s="15" t="s">
        <v>133</v>
      </c>
      <c r="C36" s="16">
        <f>'Cycle 1-1_4.xlsx'!$G$2</f>
        <v>124.41197578583323</v>
      </c>
      <c r="D36" s="16">
        <f>'Cycle 1-1_4.xlsx'!$G$4</f>
        <v>24.920145268975133</v>
      </c>
      <c r="E36" s="16">
        <f>'Cycle 1-1_4.xlsx'!$G$6</f>
        <v>35</v>
      </c>
      <c r="F36" s="17">
        <f>'Cycle 1-1_4.xlsx'!$G$5</f>
        <v>0.20030342827987452</v>
      </c>
      <c r="G36" s="16">
        <f>'Cycle 1-1_4.xlsx'!$H$2</f>
        <v>6.5617233692765489E-5</v>
      </c>
      <c r="H36" s="16">
        <f>'Cycle 1-1_4.xlsx'!$H$4</f>
        <v>2.0655939393501221E-5</v>
      </c>
      <c r="I36" s="16">
        <f>'Cycle 1-1_4.xlsx'!$H$6</f>
        <v>35</v>
      </c>
      <c r="J36" s="17">
        <f>'Cycle 1-1_4.xlsx'!$H$5</f>
        <v>0.314794425656786</v>
      </c>
      <c r="K36" s="16">
        <f>'Cycle 1-1_4.xlsx'!$I$2</f>
        <v>1.8918646032453088E-3</v>
      </c>
      <c r="L36" s="16">
        <f>'Cycle 1-1_4.xlsx'!$I$4</f>
        <v>4.8692846938095611E-4</v>
      </c>
      <c r="M36" s="16">
        <f>'Cycle 1-1_4.xlsx'!$I$6</f>
        <v>48</v>
      </c>
      <c r="N36" s="18">
        <f>'Cycle 1-1_4.xlsx'!$I$5</f>
        <v>0.25738018912435801</v>
      </c>
    </row>
    <row r="37" spans="1:14" x14ac:dyDescent="0.35">
      <c r="A37" s="51"/>
      <c r="B37" s="19" t="s">
        <v>132</v>
      </c>
      <c r="C37" s="20">
        <f>'Cycle 1_5.xlsx'!$G$2</f>
        <v>66.714605582055583</v>
      </c>
      <c r="D37" s="20">
        <f>'Cycle 1_5.xlsx'!$G$4</f>
        <v>16.23578827813137</v>
      </c>
      <c r="E37" s="20">
        <f>'Cycle 1_5.xlsx'!$G$6</f>
        <v>6</v>
      </c>
      <c r="F37" s="21">
        <f>'Cycle 1_5.xlsx'!$G$5</f>
        <v>0.24336182664172651</v>
      </c>
      <c r="G37" s="20">
        <f>'Cycle 1_5.xlsx'!$H2</f>
        <v>1.069025258466631E-4</v>
      </c>
      <c r="H37" s="20">
        <f>'Cycle 1_5.xlsx'!$H4</f>
        <v>9.4875531603768864E-6</v>
      </c>
      <c r="I37" s="20">
        <f>'Cycle 1_5.xlsx'!$H6</f>
        <v>6</v>
      </c>
      <c r="J37" s="21">
        <f>'Cycle 1_5.xlsx'!$H5</f>
        <v>8.8749569621820443E-2</v>
      </c>
      <c r="K37" s="20">
        <f>'Cycle 1_5.xlsx'!$I2</f>
        <v>1.6845541238287654E-3</v>
      </c>
      <c r="L37" s="20">
        <f>'Cycle 1_5.xlsx'!$I4</f>
        <v>5.0199388230743637E-4</v>
      </c>
      <c r="M37" s="20">
        <f>'Cycle 1_5.xlsx'!$I6</f>
        <v>48</v>
      </c>
      <c r="N37" s="22">
        <f>'Cycle 1_5.xlsx'!$I5</f>
        <v>0.29799807272827283</v>
      </c>
    </row>
    <row r="38" spans="1:14" x14ac:dyDescent="0.35">
      <c r="A38" s="51" t="s">
        <v>85</v>
      </c>
      <c r="B38" s="15" t="s">
        <v>133</v>
      </c>
      <c r="C38" s="16">
        <f>'Cycle 1-1_5.xlsx'!$G$2</f>
        <v>83.974830966509273</v>
      </c>
      <c r="D38" s="16">
        <f>'Cycle 1-1_5.xlsx'!$G$4</f>
        <v>27.317287897372221</v>
      </c>
      <c r="E38" s="16">
        <f>'Cycle 1-1_5.xlsx'!$G$6</f>
        <v>15</v>
      </c>
      <c r="F38" s="17">
        <f>'Cycle 1-1_5.xlsx'!$G$5</f>
        <v>0.32530327936315662</v>
      </c>
      <c r="G38" s="16">
        <f>'Cycle 1-1_5.xlsx'!$H$2</f>
        <v>6.884661849531895E-5</v>
      </c>
      <c r="H38" s="16">
        <f>'Cycle 1-1_5.xlsx'!$H$4</f>
        <v>1.5124194110462119E-5</v>
      </c>
      <c r="I38" s="16">
        <f>'Cycle 1-1_5.xlsx'!$H$6</f>
        <v>15</v>
      </c>
      <c r="J38" s="17">
        <f>'Cycle 1-1_5.xlsx'!$H$5</f>
        <v>0.21967954913414448</v>
      </c>
      <c r="K38" s="16">
        <f>'Cycle 1-1_5.xlsx'!$I$2</f>
        <v>2.6707749890061351E-3</v>
      </c>
      <c r="L38" s="16">
        <f>'Cycle 1-1_5.xlsx'!$I$4</f>
        <v>7.5842625386810935E-4</v>
      </c>
      <c r="M38" s="16">
        <f>'Cycle 1-1_5.xlsx'!$I$6</f>
        <v>48</v>
      </c>
      <c r="N38" s="18">
        <f>'Cycle 1-1_5.xlsx'!$I$5</f>
        <v>0.28397235146729433</v>
      </c>
    </row>
    <row r="39" spans="1:14" x14ac:dyDescent="0.35">
      <c r="A39" s="51"/>
      <c r="B39" s="19" t="s">
        <v>132</v>
      </c>
      <c r="C39" s="20">
        <f>'Cycle 2_12.xlsx'!$G$2</f>
        <v>83.714247273397191</v>
      </c>
      <c r="D39" s="20">
        <f>'Cycle 2_12.xlsx'!$G$4</f>
        <v>25.012591764250828</v>
      </c>
      <c r="E39" s="20">
        <f>'Cycle 2_12.xlsx'!$G$6</f>
        <v>20</v>
      </c>
      <c r="F39" s="21">
        <f>'Cycle 2_12.xlsx'!$G$5</f>
        <v>0.29878536305252495</v>
      </c>
      <c r="G39" s="20">
        <f>'Cycle 2_12.xlsx'!$H2</f>
        <v>1.3000880812228611E-4</v>
      </c>
      <c r="H39" s="20">
        <f>'Cycle 2_12.xlsx'!$H4</f>
        <v>3.5456325410830478E-5</v>
      </c>
      <c r="I39" s="20">
        <f>'Cycle 2_12.xlsx'!$H6</f>
        <v>20</v>
      </c>
      <c r="J39" s="21">
        <f>'Cycle 2_12.xlsx'!$H5</f>
        <v>0.27272248644476693</v>
      </c>
      <c r="K39" s="20">
        <f>'Cycle 2_12.xlsx'!$I2</f>
        <v>1.8516485229960664E-3</v>
      </c>
      <c r="L39" s="20">
        <f>'Cycle 2_12.xlsx'!$I4</f>
        <v>4.6946393734988373E-4</v>
      </c>
      <c r="M39" s="20">
        <f>'Cycle 2_12.xlsx'!$I6</f>
        <v>48</v>
      </c>
      <c r="N39" s="22">
        <f>'Cycle 2_12.xlsx'!$I5</f>
        <v>0.25353836406828761</v>
      </c>
    </row>
    <row r="40" spans="1:14" x14ac:dyDescent="0.35">
      <c r="A40" s="51" t="s">
        <v>86</v>
      </c>
      <c r="B40" s="15" t="s">
        <v>133</v>
      </c>
      <c r="C40" s="16"/>
      <c r="D40" s="16"/>
      <c r="E40" s="16"/>
      <c r="F40" s="17"/>
      <c r="G40" s="16"/>
      <c r="H40" s="16"/>
      <c r="I40" s="16"/>
      <c r="J40" s="17"/>
      <c r="K40" s="16"/>
      <c r="L40" s="16"/>
      <c r="M40" s="16"/>
      <c r="N40" s="18"/>
    </row>
    <row r="41" spans="1:14" x14ac:dyDescent="0.35">
      <c r="A41" s="51"/>
      <c r="B41" s="19" t="s">
        <v>132</v>
      </c>
      <c r="C41" s="20">
        <f>'Cycle 2_13.xlsx'!$G$2</f>
        <v>102.73899295675237</v>
      </c>
      <c r="D41" s="20">
        <f>'Cycle 2_13.xlsx'!$G$4</f>
        <v>27.028879879560712</v>
      </c>
      <c r="E41" s="20">
        <f>'Cycle 2_13.xlsx'!$G$6</f>
        <v>24</v>
      </c>
      <c r="F41" s="21">
        <f>'Cycle 2_13.xlsx'!$G$5</f>
        <v>0.26308297464954156</v>
      </c>
      <c r="G41" s="20">
        <f>'Cycle 2_13.xlsx'!$H2</f>
        <v>9.9082506742728316E-5</v>
      </c>
      <c r="H41" s="20">
        <f>'Cycle 2_13.xlsx'!$H4</f>
        <v>3.2461496108350852E-5</v>
      </c>
      <c r="I41" s="20">
        <f>'Cycle 2_13.xlsx'!$H6</f>
        <v>24</v>
      </c>
      <c r="J41" s="21">
        <f>'Cycle 2_13.xlsx'!$H5</f>
        <v>0.32762086038697447</v>
      </c>
      <c r="K41" s="20">
        <f>'Cycle 2_13.xlsx'!$I2</f>
        <v>1.4766530005851373E-3</v>
      </c>
      <c r="L41" s="20">
        <f>'Cycle 2_13.xlsx'!$I4</f>
        <v>4.0566854088167417E-4</v>
      </c>
      <c r="M41" s="20">
        <f>'Cycle 2_13.xlsx'!$I6</f>
        <v>48</v>
      </c>
      <c r="N41" s="22">
        <f>'Cycle 2_13.xlsx'!$I5</f>
        <v>0.27472164463887205</v>
      </c>
    </row>
    <row r="42" spans="1:14" x14ac:dyDescent="0.35">
      <c r="A42" s="51" t="s">
        <v>87</v>
      </c>
      <c r="B42" s="15" t="s">
        <v>133</v>
      </c>
      <c r="C42" s="16">
        <f>'Cycle 1-1_7.xlsx'!$G$2</f>
        <v>98.397829171238655</v>
      </c>
      <c r="D42" s="16">
        <f>'Cycle 1-1_7.xlsx'!$G$4</f>
        <v>26.343158287710782</v>
      </c>
      <c r="E42" s="16">
        <f>'Cycle 1-1_7.xlsx'!$G$6</f>
        <v>32</v>
      </c>
      <c r="F42" s="17">
        <f>'Cycle 1-1_7.xlsx'!$G$5</f>
        <v>0.26772092951224169</v>
      </c>
      <c r="G42" s="16">
        <f>'Cycle 1-1_7.xlsx'!$H$2</f>
        <v>4.2889608115079365E-5</v>
      </c>
      <c r="H42" s="16">
        <f>'Cycle 1-1_7.xlsx'!$H$4</f>
        <v>1.6205944893768255E-5</v>
      </c>
      <c r="I42" s="16">
        <f>'Cycle 1-1_7.xlsx'!$H$6</f>
        <v>32</v>
      </c>
      <c r="J42" s="17">
        <f>'Cycle 1-1_7.xlsx'!$H$5</f>
        <v>0.37785248236088403</v>
      </c>
      <c r="K42" s="16">
        <f>'Cycle 1-1_7.xlsx'!$I$2</f>
        <v>2.7500421004253046E-3</v>
      </c>
      <c r="L42" s="16">
        <f>'Cycle 1-1_7.xlsx'!$I$4</f>
        <v>5.7713948017729263E-4</v>
      </c>
      <c r="M42" s="16">
        <f>'Cycle 1-1_7.xlsx'!$I$6</f>
        <v>48</v>
      </c>
      <c r="N42" s="18">
        <f>'Cycle 1-1_7.xlsx'!$I$5</f>
        <v>0.20986568899728328</v>
      </c>
    </row>
    <row r="43" spans="1:14" x14ac:dyDescent="0.35">
      <c r="A43" s="51"/>
      <c r="B43" s="19" t="s">
        <v>132</v>
      </c>
      <c r="C43" s="20">
        <f>'Cycle 2_14.xlsx'!$G$2</f>
        <v>77.670099114568828</v>
      </c>
      <c r="D43" s="20">
        <f>'Cycle 2_14.xlsx'!$G$4</f>
        <v>16.143188043524979</v>
      </c>
      <c r="E43" s="20">
        <f>'Cycle 2_14.xlsx'!$G$6</f>
        <v>46</v>
      </c>
      <c r="F43" s="21">
        <f>'Cycle 2_14.xlsx'!$G$5</f>
        <v>0.20784302102811339</v>
      </c>
      <c r="G43" s="20">
        <f>'Cycle 2_14.xlsx'!$H2</f>
        <v>9.8584500100692659E-5</v>
      </c>
      <c r="H43" s="20">
        <f>'Cycle 2_14.xlsx'!$H4</f>
        <v>2.1972253976696278E-5</v>
      </c>
      <c r="I43" s="20">
        <f>'Cycle 2_14.xlsx'!$H6</f>
        <v>46</v>
      </c>
      <c r="J43" s="21">
        <f>'Cycle 2_14.xlsx'!$H5</f>
        <v>0.22287736869643973</v>
      </c>
      <c r="K43" s="20">
        <f>'Cycle 2_14.xlsx'!$I2</f>
        <v>2.7712362496492217E-3</v>
      </c>
      <c r="L43" s="20">
        <f>'Cycle 2_14.xlsx'!$I4</f>
        <v>9.1043902548660813E-4</v>
      </c>
      <c r="M43" s="20">
        <f>'Cycle 2_14.xlsx'!$I6</f>
        <v>48</v>
      </c>
      <c r="N43" s="22">
        <f>'Cycle 2_14.xlsx'!$I5</f>
        <v>0.32853172500246053</v>
      </c>
    </row>
    <row r="44" spans="1:14" x14ac:dyDescent="0.35">
      <c r="A44" s="51" t="s">
        <v>129</v>
      </c>
      <c r="B44" s="15" t="s">
        <v>133</v>
      </c>
      <c r="C44" s="16">
        <f>'Cycle 1-1_8.xlsx'!$G$2</f>
        <v>146.04009971601383</v>
      </c>
      <c r="D44" s="16">
        <f>'Cycle 1-1_8.xlsx'!$G$4</f>
        <v>31.991134045170128</v>
      </c>
      <c r="E44" s="16">
        <f>'Cycle 1-1_8.xlsx'!$G$6</f>
        <v>10</v>
      </c>
      <c r="F44" s="17">
        <f>'Cycle 1-1_8.xlsx'!$G$5</f>
        <v>0.21905719119186676</v>
      </c>
      <c r="G44" s="16">
        <f>'Cycle 1-1_8.xlsx'!$H$2</f>
        <v>6.8404307510862847E-5</v>
      </c>
      <c r="H44" s="16">
        <f>'Cycle 1-1_8.xlsx'!$H$4</f>
        <v>1.6823307978503809E-5</v>
      </c>
      <c r="I44" s="16">
        <f>'Cycle 1-1_8.xlsx'!$H$6</f>
        <v>10</v>
      </c>
      <c r="J44" s="17">
        <f>'Cycle 1-1_8.xlsx'!$H$5</f>
        <v>0.24593930690449878</v>
      </c>
      <c r="K44" s="16">
        <f>'Cycle 1-1_8.xlsx'!$I$2</f>
        <v>2.3431550843049814E-3</v>
      </c>
      <c r="L44" s="16">
        <f>'Cycle 1-1_8.xlsx'!$I$4</f>
        <v>4.5804301304850509E-4</v>
      </c>
      <c r="M44" s="16">
        <f>'Cycle 1-1_8.xlsx'!$I$6</f>
        <v>48</v>
      </c>
      <c r="N44" s="18">
        <f>'Cycle 1-1_8.xlsx'!$I$5</f>
        <v>0.19548130472310082</v>
      </c>
    </row>
    <row r="45" spans="1:14" x14ac:dyDescent="0.35">
      <c r="A45" s="51"/>
      <c r="B45" s="19" t="s">
        <v>132</v>
      </c>
      <c r="C45" s="20">
        <f>'Cycle 1_6.xlsx'!$G$2</f>
        <v>86.566470052083346</v>
      </c>
      <c r="D45" s="20">
        <f>'Cycle 1_6.xlsx'!$G$4</f>
        <v>23.583726596842567</v>
      </c>
      <c r="E45" s="20">
        <f>'Cycle 1_6.xlsx'!$G$6</f>
        <v>31</v>
      </c>
      <c r="F45" s="21">
        <f>'Cycle 1_6.xlsx'!$G$5</f>
        <v>0.27243488827317602</v>
      </c>
      <c r="G45" s="20">
        <f>'Cycle 1_6.xlsx'!$H2</f>
        <v>8.8937480858974566E-5</v>
      </c>
      <c r="H45" s="20">
        <f>'Cycle 1_6.xlsx'!$H4</f>
        <v>1.8843738246254681E-5</v>
      </c>
      <c r="I45" s="20">
        <f>'Cycle 1_6.xlsx'!$H6</f>
        <v>31</v>
      </c>
      <c r="J45" s="21">
        <f>'Cycle 1_6.xlsx'!$H5</f>
        <v>0.21187623108118633</v>
      </c>
      <c r="K45" s="20">
        <f>'Cycle 1_6.xlsx'!$I2</f>
        <v>2.2999389329028618E-3</v>
      </c>
      <c r="L45" s="20">
        <f>'Cycle 1_6.xlsx'!$I4</f>
        <v>1.056276642991173E-3</v>
      </c>
      <c r="M45" s="20">
        <f>'Cycle 1_6.xlsx'!$I6</f>
        <v>48</v>
      </c>
      <c r="N45" s="22">
        <f>'Cycle 1_6.xlsx'!$I5</f>
        <v>0.45926290819295634</v>
      </c>
    </row>
    <row r="46" spans="1:14" x14ac:dyDescent="0.35">
      <c r="A46" s="51" t="s">
        <v>88</v>
      </c>
      <c r="B46" s="15" t="s">
        <v>133</v>
      </c>
      <c r="C46" s="16">
        <f>'Cycle 1-1_6.xlsx'!$G$2</f>
        <v>114.92542108970521</v>
      </c>
      <c r="D46" s="16">
        <f>'Cycle 1-1_6.xlsx'!$G$4</f>
        <v>35.353479046542027</v>
      </c>
      <c r="E46" s="16">
        <f>'Cycle 1-1_6.xlsx'!$G$6</f>
        <v>13</v>
      </c>
      <c r="F46" s="17">
        <f>'Cycle 1-1_6.xlsx'!$G$5</f>
        <v>0.30762105295178183</v>
      </c>
      <c r="G46" s="16">
        <f>'Cycle 1-1_6.xlsx'!$H$2</f>
        <v>9.7917625859240089E-5</v>
      </c>
      <c r="H46" s="16">
        <f>'Cycle 1-1_6.xlsx'!$H$4</f>
        <v>3.0818403738106033E-5</v>
      </c>
      <c r="I46" s="16">
        <f>'Cycle 1-1_6.xlsx'!$H$6</f>
        <v>13</v>
      </c>
      <c r="J46" s="17">
        <f>'Cycle 1-1_6.xlsx'!$H$5</f>
        <v>0.31473806138241683</v>
      </c>
      <c r="K46" s="16">
        <f>'Cycle 1-1_6.xlsx'!$I$2</f>
        <v>2.2281077788558648E-3</v>
      </c>
      <c r="L46" s="16">
        <f>'Cycle 1-1_6.xlsx'!$I$4</f>
        <v>6.0959004740126913E-4</v>
      </c>
      <c r="M46" s="16">
        <f>'Cycle 1-1_6.xlsx'!$I$6</f>
        <v>48</v>
      </c>
      <c r="N46" s="18">
        <f>'Cycle 1-1_6.xlsx'!$I$5</f>
        <v>0.27359091565772198</v>
      </c>
    </row>
    <row r="47" spans="1:14" x14ac:dyDescent="0.35">
      <c r="A47" s="51"/>
      <c r="B47" s="19" t="s">
        <v>132</v>
      </c>
      <c r="C47" s="20">
        <f>'Cycle 2_15.xlsx'!$G$2</f>
        <v>77.3657629324167</v>
      </c>
      <c r="D47" s="20" t="e">
        <f>'Cycle 2_15.xlsx'!$G$4</f>
        <v>#DIV/0!</v>
      </c>
      <c r="E47" s="20">
        <f>'Cycle 2_15.xlsx'!$G$6</f>
        <v>1</v>
      </c>
      <c r="F47" s="21" t="e">
        <f>'Cycle 2_15.xlsx'!$G$5</f>
        <v>#DIV/0!</v>
      </c>
      <c r="G47" s="20">
        <f>'Cycle 2_15.xlsx'!$H2</f>
        <v>9.7427529029476734E-5</v>
      </c>
      <c r="H47" s="20" t="e">
        <f>'Cycle 2_15.xlsx'!$H4</f>
        <v>#DIV/0!</v>
      </c>
      <c r="I47" s="20">
        <f>'Cycle 2_15.xlsx'!$H6</f>
        <v>1</v>
      </c>
      <c r="J47" s="21" t="e">
        <f>'Cycle 2_15.xlsx'!$H5</f>
        <v>#DIV/0!</v>
      </c>
      <c r="K47" s="20">
        <f>'Cycle 2_15.xlsx'!$I2</f>
        <v>2.2326597764456531E-3</v>
      </c>
      <c r="L47" s="20">
        <f>'Cycle 2_15.xlsx'!$I4</f>
        <v>5.5338369371617626E-4</v>
      </c>
      <c r="M47" s="20">
        <f>'Cycle 2_15.xlsx'!$I6</f>
        <v>48</v>
      </c>
      <c r="N47" s="22">
        <f>'Cycle 2_15.xlsx'!$I5</f>
        <v>0.24785849575216126</v>
      </c>
    </row>
    <row r="48" spans="1:14" x14ac:dyDescent="0.35">
      <c r="A48" s="51" t="s">
        <v>89</v>
      </c>
      <c r="B48" s="15" t="s">
        <v>133</v>
      </c>
      <c r="C48" s="16">
        <f>'Cycle 1-1_9.xlsx'!$G$2</f>
        <v>122.4131824055778</v>
      </c>
      <c r="D48" s="16">
        <f>'Cycle 1-1_9.xlsx'!$G$4</f>
        <v>24.231423955215355</v>
      </c>
      <c r="E48" s="16">
        <f>'Cycle 1-1_9.xlsx'!$G$6</f>
        <v>10</v>
      </c>
      <c r="F48" s="17">
        <f>'Cycle 1-1_9.xlsx'!$G$5</f>
        <v>0.19794783109985745</v>
      </c>
      <c r="G48" s="16">
        <f>'Cycle 1-1_9.xlsx'!$H$2</f>
        <v>9.1252918553306876E-5</v>
      </c>
      <c r="H48" s="16">
        <f>'Cycle 1-1_9.xlsx'!$H$4</f>
        <v>1.9586073537438476E-5</v>
      </c>
      <c r="I48" s="16">
        <f>'Cycle 1-1_9.xlsx'!$H$6</f>
        <v>10</v>
      </c>
      <c r="J48" s="17">
        <f>'Cycle 1-1_9.xlsx'!$H$5</f>
        <v>0.21463503686182872</v>
      </c>
      <c r="K48" s="16">
        <f>'Cycle 1-1_9.xlsx'!$I$2</f>
        <v>2.1802019385947927E-3</v>
      </c>
      <c r="L48" s="16">
        <f>'Cycle 1-1_9.xlsx'!$I$4</f>
        <v>5.0785600874944875E-4</v>
      </c>
      <c r="M48" s="16">
        <f>'Cycle 1-1_9.xlsx'!$I$6</f>
        <v>48</v>
      </c>
      <c r="N48" s="18">
        <f>'Cycle 1-1_9.xlsx'!$I$5</f>
        <v>0.23293989412594396</v>
      </c>
    </row>
    <row r="49" spans="1:14" x14ac:dyDescent="0.35">
      <c r="A49" s="51"/>
      <c r="B49" s="19" t="s">
        <v>132</v>
      </c>
      <c r="C49" s="20">
        <f>'Cycle 1_7.xlsx'!$G$2</f>
        <v>93.211497610622857</v>
      </c>
      <c r="D49" s="20">
        <f>'Cycle 1_7.xlsx'!$G$4</f>
        <v>51.696708829031031</v>
      </c>
      <c r="E49" s="20">
        <f>'Cycle 1_7.xlsx'!$G$6</f>
        <v>7</v>
      </c>
      <c r="F49" s="21">
        <f>'Cycle 1_7.xlsx'!$G$5</f>
        <v>0.55461729673077809</v>
      </c>
      <c r="G49" s="20">
        <f>'Cycle 1_7.xlsx'!$H2</f>
        <v>8.4623563611406182E-5</v>
      </c>
      <c r="H49" s="20">
        <f>'Cycle 1_7.xlsx'!$H4</f>
        <v>3.968074356576148E-5</v>
      </c>
      <c r="I49" s="20">
        <f>'Cycle 1_7.xlsx'!$H6</f>
        <v>7</v>
      </c>
      <c r="J49" s="21">
        <f>'Cycle 1_7.xlsx'!$H5</f>
        <v>0.46890891700066645</v>
      </c>
      <c r="K49" s="20">
        <f>'Cycle 1_7.xlsx'!$I2</f>
        <v>2.9970796019050216E-3</v>
      </c>
      <c r="L49" s="20">
        <f>'Cycle 1_7.xlsx'!$I4</f>
        <v>1.1351267556423896E-3</v>
      </c>
      <c r="M49" s="20">
        <f>'Cycle 1_7.xlsx'!$I6</f>
        <v>48</v>
      </c>
      <c r="N49" s="22">
        <f>'Cycle 1_7.xlsx'!$I5</f>
        <v>0.37874427990530296</v>
      </c>
    </row>
    <row r="50" spans="1:14" x14ac:dyDescent="0.35">
      <c r="A50" s="51" t="s">
        <v>90</v>
      </c>
      <c r="B50" s="15" t="s">
        <v>133</v>
      </c>
      <c r="C50" s="16">
        <f>'Cycle 1-2_13.xlsx'!$G$2</f>
        <v>122.37652856908487</v>
      </c>
      <c r="D50" s="16">
        <f>'Cycle 1-2_13.xlsx'!$G$4</f>
        <v>22.030184632983822</v>
      </c>
      <c r="E50" s="16">
        <f>'Cycle 1-2_13.xlsx'!$G$6</f>
        <v>36</v>
      </c>
      <c r="F50" s="17">
        <f>'Cycle 1-2_13.xlsx'!$G$5</f>
        <v>0.18001968915589223</v>
      </c>
      <c r="G50" s="16">
        <f>'Cycle 1-2_13.xlsx'!$H$2</f>
        <v>8.4217958882020847E-5</v>
      </c>
      <c r="H50" s="16">
        <f>'Cycle 1-2_13.xlsx'!$H$4</f>
        <v>2.2309803596255436E-5</v>
      </c>
      <c r="I50" s="16">
        <f>'Cycle 1-2_13.xlsx'!$H$6</f>
        <v>36</v>
      </c>
      <c r="J50" s="17">
        <f>'Cycle 1-2_13.xlsx'!$H$5</f>
        <v>0.2649055366861689</v>
      </c>
      <c r="K50" s="16">
        <f>'Cycle 1-2_13.xlsx'!$I$2</f>
        <v>1.9353919796108101E-3</v>
      </c>
      <c r="L50" s="16">
        <f>'Cycle 1-2_13.xlsx'!$I$4</f>
        <v>5.9266902955290265E-4</v>
      </c>
      <c r="M50" s="16">
        <f>'Cycle 1-2_13.xlsx'!$I$6</f>
        <v>48</v>
      </c>
      <c r="N50" s="18">
        <f>'Cycle 1-2_13.xlsx'!$I$5</f>
        <v>0.30622687073038457</v>
      </c>
    </row>
    <row r="51" spans="1:14" x14ac:dyDescent="0.35">
      <c r="A51" s="51"/>
      <c r="B51" s="19" t="s">
        <v>132</v>
      </c>
      <c r="C51" s="20">
        <f>'Cycle 2_16.xlsx'!$G$2</f>
        <v>105.18932070746689</v>
      </c>
      <c r="D51" s="20">
        <f>'Cycle 2_16.xlsx'!$G$4</f>
        <v>33.171244599451875</v>
      </c>
      <c r="E51" s="20">
        <f>'Cycle 2_16.xlsx'!$G$6</f>
        <v>5</v>
      </c>
      <c r="F51" s="21">
        <f>'Cycle 2_16.xlsx'!$G$5</f>
        <v>0.31534802560139746</v>
      </c>
      <c r="G51" s="20">
        <f>'Cycle 2_16.xlsx'!$H2</f>
        <v>9.4759381126078402E-5</v>
      </c>
      <c r="H51" s="20">
        <f>'Cycle 2_16.xlsx'!$H4</f>
        <v>2.7310304018372964E-5</v>
      </c>
      <c r="I51" s="20">
        <f>'Cycle 2_16.xlsx'!$H6</f>
        <v>5</v>
      </c>
      <c r="J51" s="21">
        <f>'Cycle 2_16.xlsx'!$H5</f>
        <v>0.28820686346649205</v>
      </c>
      <c r="K51" s="20">
        <f>'Cycle 2_16.xlsx'!$I2</f>
        <v>2.1963345162406603E-3</v>
      </c>
      <c r="L51" s="20">
        <f>'Cycle 2_16.xlsx'!$I4</f>
        <v>5.3649997030799201E-4</v>
      </c>
      <c r="M51" s="20">
        <f>'Cycle 2_16.xlsx'!$I6</f>
        <v>48</v>
      </c>
      <c r="N51" s="22">
        <f>'Cycle 2_16.xlsx'!$I5</f>
        <v>0.24427060920860461</v>
      </c>
    </row>
    <row r="52" spans="1:14" x14ac:dyDescent="0.35">
      <c r="A52" s="51" t="s">
        <v>91</v>
      </c>
      <c r="B52" s="15" t="s">
        <v>133</v>
      </c>
      <c r="C52" s="16">
        <f>'Cycle 1-2_14.xlsx'!$G$2</f>
        <v>116.2405123655556</v>
      </c>
      <c r="D52" s="16" t="e">
        <f>'Cycle 1-2_14.xlsx'!$G$4</f>
        <v>#DIV/0!</v>
      </c>
      <c r="E52" s="16">
        <f>'Cycle 1-2_14.xlsx'!$G$6</f>
        <v>1</v>
      </c>
      <c r="F52" s="17" t="e">
        <f>'Cycle 1-2_14.xlsx'!$G$5</f>
        <v>#DIV/0!</v>
      </c>
      <c r="G52" s="16">
        <f>'Cycle 1-2_14.xlsx'!$H$2</f>
        <v>2.4880775093219329E-5</v>
      </c>
      <c r="H52" s="16" t="e">
        <f>'Cycle 1-2_14.xlsx'!$H$4</f>
        <v>#DIV/0!</v>
      </c>
      <c r="I52" s="16">
        <f>'Cycle 1-2_14.xlsx'!$H$6</f>
        <v>1</v>
      </c>
      <c r="J52" s="17" t="e">
        <f>'Cycle 1-2_14.xlsx'!$H$5</f>
        <v>#DIV/0!</v>
      </c>
      <c r="K52" s="16">
        <f>'Cycle 1-2_14.xlsx'!$I$2</f>
        <v>1.2998107683947226E-3</v>
      </c>
      <c r="L52" s="16">
        <f>'Cycle 1-2_14.xlsx'!$I$4</f>
        <v>6.720592718680511E-4</v>
      </c>
      <c r="M52" s="16">
        <f>'Cycle 1-2_14.xlsx'!$I$6</f>
        <v>48</v>
      </c>
      <c r="N52" s="18">
        <f>'Cycle 1-2_14.xlsx'!$I$5</f>
        <v>0.5170439330165344</v>
      </c>
    </row>
    <row r="53" spans="1:14" x14ac:dyDescent="0.35">
      <c r="A53" s="51"/>
      <c r="B53" s="19" t="s">
        <v>132</v>
      </c>
      <c r="C53" s="20">
        <f>'Cycle 3_1.xlsx'!$G$2</f>
        <v>99.102894706340209</v>
      </c>
      <c r="D53" s="20">
        <f>'Cycle 3_1.xlsx'!$G$4</f>
        <v>31.120924530256794</v>
      </c>
      <c r="E53" s="20">
        <f>'Cycle 3_1.xlsx'!$G$6</f>
        <v>41</v>
      </c>
      <c r="F53" s="21">
        <f>'Cycle 3_1.xlsx'!$G$5</f>
        <v>0.314026392694923</v>
      </c>
      <c r="G53" s="20">
        <f>'Cycle 3_1.xlsx'!$H$2</f>
        <v>9.3814093288827055E-5</v>
      </c>
      <c r="H53" s="20">
        <f>'Cycle 3_1.xlsx'!$H$4</f>
        <v>1.2227644883314846E-5</v>
      </c>
      <c r="I53" s="20">
        <f>'Cycle 3_1.xlsx'!$H$6</f>
        <v>41</v>
      </c>
      <c r="J53" s="21">
        <f>'Cycle 3_1.xlsx'!$H$5</f>
        <v>0.13033910422892844</v>
      </c>
      <c r="K53" s="20">
        <f>'Cycle 3_1.xlsx'!$I$2</f>
        <v>2.3446093304897481E-3</v>
      </c>
      <c r="L53" s="20">
        <f>'Cycle 3_1.xlsx'!$I$4</f>
        <v>5.888624399440031E-4</v>
      </c>
      <c r="M53" s="20">
        <f>'Cycle 3_1.xlsx'!$I$6</f>
        <v>48</v>
      </c>
      <c r="N53" s="22">
        <f>'Cycle 3_1.xlsx'!$I$5</f>
        <v>0.25115588865331351</v>
      </c>
    </row>
    <row r="54" spans="1:14" x14ac:dyDescent="0.35">
      <c r="A54" s="51" t="s">
        <v>92</v>
      </c>
      <c r="B54" s="15" t="s">
        <v>133</v>
      </c>
      <c r="C54" s="16">
        <f>'Cycle 1-2_15.xlsx'!$G$2</f>
        <v>139.28875003519167</v>
      </c>
      <c r="D54" s="16">
        <f>'Cycle 1-2_15.xlsx'!$G$4</f>
        <v>21.965680705622376</v>
      </c>
      <c r="E54" s="16">
        <f>'Cycle 1-2_15.xlsx'!$G$6</f>
        <v>10</v>
      </c>
      <c r="F54" s="17">
        <f>'Cycle 1-2_15.xlsx'!$G$5</f>
        <v>0.15769888594787942</v>
      </c>
      <c r="G54" s="16">
        <f>'Cycle 1-2_15.xlsx'!$H$2</f>
        <v>6.9426648750330755E-5</v>
      </c>
      <c r="H54" s="16">
        <f>'Cycle 1-2_15.xlsx'!$H$4</f>
        <v>1.4965728979224586E-5</v>
      </c>
      <c r="I54" s="16">
        <f>'Cycle 1-2_15.xlsx'!$H$6</f>
        <v>10</v>
      </c>
      <c r="J54" s="17">
        <f>'Cycle 1-2_15.xlsx'!$H$5</f>
        <v>0.21556173671933557</v>
      </c>
      <c r="K54" s="16">
        <f>'Cycle 1-2_15.xlsx'!$I$2</f>
        <v>1.2606268801683667E-3</v>
      </c>
      <c r="L54" s="16">
        <f>'Cycle 1-2_15.xlsx'!$I$4</f>
        <v>4.7473892192566151E-4</v>
      </c>
      <c r="M54" s="16">
        <f>'Cycle 1-2_15.xlsx'!$I$6</f>
        <v>48</v>
      </c>
      <c r="N54" s="18">
        <f>'Cycle 1-2_15.xlsx'!$I$5</f>
        <v>0.37658955984046316</v>
      </c>
    </row>
    <row r="55" spans="1:14" x14ac:dyDescent="0.35">
      <c r="A55" s="51"/>
      <c r="B55" s="19" t="s">
        <v>132</v>
      </c>
      <c r="C55" s="20">
        <f>'Cycle 3_2.xlsx'!$G$2</f>
        <v>122.13308183971631</v>
      </c>
      <c r="D55" s="20">
        <f>'Cycle 3_2.xlsx'!$G$4</f>
        <v>36.396780642604817</v>
      </c>
      <c r="E55" s="20">
        <f>'Cycle 3_2.xlsx'!$G$6</f>
        <v>14</v>
      </c>
      <c r="F55" s="21">
        <f>'Cycle 3_2.xlsx'!$G$5</f>
        <v>0.29800918878286253</v>
      </c>
      <c r="G55" s="20">
        <f>'Cycle 3_2.xlsx'!$H$2</f>
        <v>1.0061836305350961E-4</v>
      </c>
      <c r="H55">
        <f>'Cycle 3_2.xlsx'!$H$4</f>
        <v>1.5421269556871978E-5</v>
      </c>
      <c r="I55" s="20">
        <f>'Cycle 3_2.xlsx'!$H$6</f>
        <v>14</v>
      </c>
      <c r="J55" s="21">
        <f>'Cycle 3_2.xlsx'!$H$5</f>
        <v>0.15326496167176593</v>
      </c>
      <c r="K55" s="20">
        <f>'Cycle 3_2.xlsx'!$I$2</f>
        <v>1.8047658120339302E-3</v>
      </c>
      <c r="L55" s="20">
        <f>'Cycle 3_2.xlsx'!$I$4</f>
        <v>3.7778036682759779E-4</v>
      </c>
      <c r="M55" s="20">
        <f>'Cycle 3_2.xlsx'!$I$6</f>
        <v>48</v>
      </c>
      <c r="N55" s="22">
        <f>'Cycle 3_2.xlsx'!$I$5</f>
        <v>0.20932376062789437</v>
      </c>
    </row>
    <row r="56" spans="1:14" x14ac:dyDescent="0.35">
      <c r="A56" s="51" t="s">
        <v>93</v>
      </c>
      <c r="B56" s="15" t="s">
        <v>133</v>
      </c>
      <c r="C56" s="16">
        <f>'Cycle 1-2_16.xlsx'!$G$2</f>
        <v>164.26617039461766</v>
      </c>
      <c r="D56" s="16">
        <f>'Cycle 1-2_16.xlsx'!$G$4</f>
        <v>22.670816095671157</v>
      </c>
      <c r="E56" s="16">
        <f>'Cycle 1-2_16.xlsx'!$G$6</f>
        <v>21</v>
      </c>
      <c r="F56" s="17">
        <f>'Cycle 1-2_16.xlsx'!$G$5</f>
        <v>0.1380126902648848</v>
      </c>
      <c r="G56" s="16">
        <f>'Cycle 1-2_16.xlsx'!$H$2</f>
        <v>1.0865531098844383E-4</v>
      </c>
      <c r="H56" s="16">
        <f>'Cycle 1-2_16.xlsx'!$H$4</f>
        <v>2.4791268456044721E-5</v>
      </c>
      <c r="I56" s="16">
        <f>'Cycle 1-2_16.xlsx'!$H$6</f>
        <v>21</v>
      </c>
      <c r="J56" s="17">
        <f>'Cycle 1-2_16.xlsx'!$H$5</f>
        <v>0.22816435046310279</v>
      </c>
      <c r="K56" s="16">
        <f>'Cycle 1-2_16.xlsx'!$I$2</f>
        <v>2.1191290635708105E-3</v>
      </c>
      <c r="L56" s="16">
        <f>'Cycle 1-2_16.xlsx'!$I$4</f>
        <v>5.4689823435849039E-4</v>
      </c>
      <c r="M56" s="16">
        <f>'Cycle 1-2_16.xlsx'!$I$6</f>
        <v>48</v>
      </c>
      <c r="N56" s="18">
        <f>'Cycle 1-2_16.xlsx'!$I$5</f>
        <v>0.25807688817072177</v>
      </c>
    </row>
    <row r="57" spans="1:14" x14ac:dyDescent="0.35">
      <c r="A57" s="51"/>
      <c r="B57" s="19" t="s">
        <v>132</v>
      </c>
      <c r="C57" s="20">
        <f>'Cycle 3_3.xlsx'!$G$2</f>
        <v>114.85540112487911</v>
      </c>
      <c r="D57" s="20">
        <f>'Cycle 3_3.xlsx'!$G$4</f>
        <v>40.110527349284681</v>
      </c>
      <c r="E57" s="20">
        <f>'Cycle 3_3.xlsx'!$G$6</f>
        <v>14</v>
      </c>
      <c r="F57" s="21">
        <f>'Cycle 3_3.xlsx'!$G$5</f>
        <v>0.34922630504484165</v>
      </c>
      <c r="G57" s="20">
        <f>'Cycle 3_3.xlsx'!$H$2</f>
        <v>9.4674539859811364E-5</v>
      </c>
      <c r="H57" s="20">
        <f>'Cycle 3_3.xlsx'!$H$4</f>
        <v>3.519258981132345E-5</v>
      </c>
      <c r="I57" s="20">
        <f>'Cycle 3_3.xlsx'!$H$6</f>
        <v>14</v>
      </c>
      <c r="J57" s="21">
        <f>'Cycle 3_3.xlsx'!$H$5</f>
        <v>0.37172179408988543</v>
      </c>
      <c r="K57" s="20">
        <f>'Cycle 3_3.xlsx'!$I$2</f>
        <v>3.0760515492693897E-3</v>
      </c>
      <c r="L57" s="20">
        <f>'Cycle 3_3.xlsx'!$I$4</f>
        <v>6.1062846463113434E-4</v>
      </c>
      <c r="M57" s="20">
        <f>'Cycle 3_3.xlsx'!$I$6</f>
        <v>48</v>
      </c>
      <c r="N57" s="22">
        <f>'Cycle 3_3.xlsx'!$I$5</f>
        <v>0.1985104784008474</v>
      </c>
    </row>
    <row r="58" spans="1:14" x14ac:dyDescent="0.35">
      <c r="A58" s="51" t="s">
        <v>94</v>
      </c>
      <c r="B58" s="15" t="s">
        <v>133</v>
      </c>
      <c r="C58" s="16">
        <f>'Cycle 1-3_2.xlsx'!$G$2</f>
        <v>117.50790145219933</v>
      </c>
      <c r="D58" s="16">
        <f>'Cycle 1-3_2.xlsx'!$G$4</f>
        <v>19.906210932995592</v>
      </c>
      <c r="E58" s="16">
        <f>'Cycle 1-3_2.xlsx'!$G$6</f>
        <v>17</v>
      </c>
      <c r="F58" s="17">
        <f>'Cycle 1-3_2.xlsx'!$G$5</f>
        <v>0.16940316937830072</v>
      </c>
      <c r="G58" s="16">
        <f>'Cycle 1-3_2.xlsx'!$H$2</f>
        <v>8.6099867727766692E-5</v>
      </c>
      <c r="H58" s="16">
        <f>'Cycle 1-3_2.xlsx'!$H$4</f>
        <v>2.0616790123998351E-5</v>
      </c>
      <c r="I58" s="16">
        <f>'Cycle 1-3_2.xlsx'!$H$6</f>
        <v>17</v>
      </c>
      <c r="J58" s="17">
        <f>'Cycle 1-3_2.xlsx'!$H$5</f>
        <v>0.23945205338973546</v>
      </c>
      <c r="K58" s="16">
        <f>'Cycle 1-3_2.xlsx'!$I$2</f>
        <v>2.0970569790773773E-3</v>
      </c>
      <c r="L58" s="16">
        <f>'Cycle 1-3_2.xlsx'!$I$4</f>
        <v>9.3944664588446606E-4</v>
      </c>
      <c r="M58" s="16">
        <f>'Cycle 1-3_2.xlsx'!$I$6</f>
        <v>48</v>
      </c>
      <c r="N58" s="18">
        <f>'Cycle 1-3_2.xlsx'!$I$5</f>
        <v>0.44798336681237233</v>
      </c>
    </row>
    <row r="59" spans="1:14" x14ac:dyDescent="0.35">
      <c r="A59" s="51"/>
      <c r="B59" s="19" t="s">
        <v>132</v>
      </c>
      <c r="C59" s="20">
        <f>'Cycle 3_4.xlsx'!$G$2</f>
        <v>82.901195048941034</v>
      </c>
      <c r="D59" s="20">
        <f>'Cycle 3_4.xlsx'!$G$4</f>
        <v>26.863856562723832</v>
      </c>
      <c r="E59" s="20">
        <f>'Cycle 3_4.xlsx'!$G$6</f>
        <v>33</v>
      </c>
      <c r="F59" s="21">
        <f>'Cycle 3_4.xlsx'!$G$5</f>
        <v>0.32404667444015317</v>
      </c>
      <c r="G59" s="20">
        <f>'Cycle 3_4.xlsx'!$H$2</f>
        <v>9.9676004587802725E-5</v>
      </c>
      <c r="H59" s="20">
        <f>'Cycle 3_4.xlsx'!$H$4</f>
        <v>1.9215134717559944E-5</v>
      </c>
      <c r="I59" s="20">
        <f>'Cycle 3_4.xlsx'!$H$6</f>
        <v>33</v>
      </c>
      <c r="J59" s="21">
        <f>'Cycle 3_4.xlsx'!$H$5</f>
        <v>0.19277593235224122</v>
      </c>
      <c r="K59" s="20">
        <f>'Cycle 3_4.xlsx'!$I$2</f>
        <v>2.8974111159758152E-3</v>
      </c>
      <c r="L59" s="20">
        <f>'Cycle 3_4.xlsx'!$I$4</f>
        <v>8.6016184783971447E-4</v>
      </c>
      <c r="M59" s="20">
        <f>'Cycle 3_4.xlsx'!$I$6</f>
        <v>48</v>
      </c>
      <c r="N59" s="22">
        <f>'Cycle 3_4.xlsx'!$I$5</f>
        <v>0.29687255740027135</v>
      </c>
    </row>
    <row r="60" spans="1:14" x14ac:dyDescent="0.35">
      <c r="A60" s="51" t="s">
        <v>95</v>
      </c>
      <c r="B60" s="15" t="s">
        <v>133</v>
      </c>
      <c r="C60" s="16">
        <f>'Cycle 1-1_16.xlsx'!$G$2</f>
        <v>128.98670759957986</v>
      </c>
      <c r="D60" s="16">
        <f>'Cycle 1-1_16.xlsx'!$G$4</f>
        <v>31.144284117875628</v>
      </c>
      <c r="E60" s="16">
        <f>'Cycle 1-1_16.xlsx'!$G$6</f>
        <v>24</v>
      </c>
      <c r="F60" s="17">
        <f>'Cycle 1-1_16.xlsx'!$G$5</f>
        <v>0.24145343886564224</v>
      </c>
      <c r="G60" s="16">
        <f>'Cycle 1-1_16.xlsx'!$H$2</f>
        <v>5.0720274327417284E-5</v>
      </c>
      <c r="H60" s="16">
        <f>'Cycle 1-1_16.xlsx'!$H$4</f>
        <v>1.2430381950997532E-5</v>
      </c>
      <c r="I60" s="16">
        <f>'Cycle 1-1_16.xlsx'!$H$6</f>
        <v>24</v>
      </c>
      <c r="J60" s="17">
        <f>'Cycle 1-1_16.xlsx'!$H$5</f>
        <v>0.24507718295754921</v>
      </c>
      <c r="K60" s="16">
        <f>'Cycle 1-1_16.xlsx'!$I$2</f>
        <v>1.9362286547841261E-3</v>
      </c>
      <c r="L60" s="16">
        <f>'Cycle 1-1_16.xlsx'!$I$4</f>
        <v>5.6687403215649782E-4</v>
      </c>
      <c r="M60" s="16">
        <f>'Cycle 1-1_16.xlsx'!$I$6</f>
        <v>48</v>
      </c>
      <c r="N60" s="18">
        <f>'Cycle 1-1_16.xlsx'!$I$5</f>
        <v>0.29277225639432536</v>
      </c>
    </row>
    <row r="61" spans="1:14" x14ac:dyDescent="0.35">
      <c r="A61" s="51"/>
      <c r="B61" s="19" t="s">
        <v>132</v>
      </c>
      <c r="C61" s="20">
        <f>'Cycle 1_8.xlsx'!$G$2</f>
        <v>76.129708152638912</v>
      </c>
      <c r="D61" s="20">
        <f>'Cycle 1_8.xlsx'!$G$4</f>
        <v>18.891962682771233</v>
      </c>
      <c r="E61" s="20">
        <f>'Cycle 1_8.xlsx'!$G$6</f>
        <v>35</v>
      </c>
      <c r="F61" s="21">
        <f>'Cycle 1_8.xlsx'!$G$5</f>
        <v>0.24815493374666739</v>
      </c>
      <c r="G61" s="20">
        <f>'Cycle 1_8.xlsx'!$H2</f>
        <v>8.2038037340628585E-5</v>
      </c>
      <c r="H61" s="20">
        <f>'Cycle 1_8.xlsx'!$H4</f>
        <v>1.1014335148782833E-5</v>
      </c>
      <c r="I61" s="20">
        <f>'Cycle 1_8.xlsx'!$H6</f>
        <v>35</v>
      </c>
      <c r="J61" s="21">
        <f>'Cycle 1_8.xlsx'!$H5</f>
        <v>0.13425888168253489</v>
      </c>
      <c r="K61" s="20">
        <f>'Cycle 1_8.xlsx'!$I2</f>
        <v>1.3691857455288663E-3</v>
      </c>
      <c r="L61" s="20">
        <f>'Cycle 1_8.xlsx'!$I4</f>
        <v>4.0572288324024111E-4</v>
      </c>
      <c r="M61" s="20">
        <f>'Cycle 1_8.xlsx'!$I6</f>
        <v>48</v>
      </c>
      <c r="N61" s="22">
        <f>'Cycle 1_8.xlsx'!$I5</f>
        <v>0.29632420916237717</v>
      </c>
    </row>
    <row r="62" spans="1:14" x14ac:dyDescent="0.35">
      <c r="A62" s="51" t="s">
        <v>96</v>
      </c>
      <c r="B62" s="15" t="s">
        <v>133</v>
      </c>
      <c r="C62" s="16">
        <f>'Cycle 1-3_3.xlsx'!$G$2</f>
        <v>136.3667823924936</v>
      </c>
      <c r="D62" s="16">
        <f>'Cycle 1-3_3.xlsx'!$G$4</f>
        <v>29.390228504765592</v>
      </c>
      <c r="E62" s="16">
        <f>'Cycle 1-3_3.xlsx'!$G$6</f>
        <v>13</v>
      </c>
      <c r="F62" s="17">
        <f>'Cycle 1-3_3.xlsx'!$G$5</f>
        <v>0.21552337005484259</v>
      </c>
      <c r="G62" s="16">
        <f>'Cycle 1-3_3.xlsx'!$H$2</f>
        <v>6.8505598947089701E-5</v>
      </c>
      <c r="H62" s="16">
        <f>'Cycle 1-3_3.xlsx'!$H$4</f>
        <v>1.4964881103355156E-5</v>
      </c>
      <c r="I62" s="16">
        <f>'Cycle 1-3_3.xlsx'!$H$6</f>
        <v>13</v>
      </c>
      <c r="J62" s="17">
        <f>'Cycle 1-3_3.xlsx'!$H$5</f>
        <v>0.21844756243811958</v>
      </c>
      <c r="K62" s="16">
        <f>'Cycle 1-3_3.xlsx'!$I$2</f>
        <v>1.5708004363279441E-3</v>
      </c>
      <c r="L62" s="16">
        <f>'Cycle 1-3_3.xlsx'!$I$4</f>
        <v>4.6601304748362357E-4</v>
      </c>
      <c r="M62" s="16">
        <f>'Cycle 1-3_3.xlsx'!$I$6</f>
        <v>48</v>
      </c>
      <c r="N62" s="18">
        <f>'Cycle 1-3_3.xlsx'!$I$5</f>
        <v>0.29667234405219611</v>
      </c>
    </row>
    <row r="63" spans="1:14" x14ac:dyDescent="0.35">
      <c r="A63" s="51"/>
      <c r="B63" s="19" t="s">
        <v>132</v>
      </c>
      <c r="C63" s="20">
        <f>'Cycle 3_5.xlsx'!$G$2</f>
        <v>85.259069074127353</v>
      </c>
      <c r="D63" s="20">
        <f>'Cycle 3_5.xlsx'!$G$4</f>
        <v>21.07985949809094</v>
      </c>
      <c r="E63" s="20">
        <f>'Cycle 3_5.xlsx'!$G$6</f>
        <v>12</v>
      </c>
      <c r="F63" s="21">
        <f>'Cycle 3_5.xlsx'!$G$5</f>
        <v>0.24724477673763173</v>
      </c>
      <c r="G63" s="20">
        <f>'Cycle 3_5.xlsx'!$H$2</f>
        <v>1.1373994272081117E-4</v>
      </c>
      <c r="H63" s="20">
        <f>'Cycle 3_5.xlsx'!$H$4</f>
        <v>1.3011082802459049E-5</v>
      </c>
      <c r="I63" s="20">
        <f>'Cycle 3_5.xlsx'!$H$6</f>
        <v>12</v>
      </c>
      <c r="J63" s="21">
        <f>'Cycle 3_5.xlsx'!$H$5</f>
        <v>0.11439325966952849</v>
      </c>
      <c r="K63" s="20">
        <f>'Cycle 3_5.xlsx'!$I$2</f>
        <v>3.0252358225966946E-3</v>
      </c>
      <c r="L63" s="20">
        <f>'Cycle 3_5.xlsx'!$I$4</f>
        <v>7.5079316924087428E-4</v>
      </c>
      <c r="M63" s="20">
        <f>'Cycle 3_5.xlsx'!$I$6</f>
        <v>48</v>
      </c>
      <c r="N63" s="22">
        <f>'Cycle 3_5.xlsx'!$I$5</f>
        <v>0.24817674167180628</v>
      </c>
    </row>
    <row r="64" spans="1:14" x14ac:dyDescent="0.35">
      <c r="A64" s="51" t="s">
        <v>97</v>
      </c>
      <c r="B64" s="15" t="s">
        <v>133</v>
      </c>
      <c r="C64" s="16">
        <f>'Cycle 1-3_4.xlsx'!$G$2</f>
        <v>132.3991915554835</v>
      </c>
      <c r="D64" s="16">
        <f>'Cycle 1-3_4.xlsx'!$G$4</f>
        <v>13.325951121217868</v>
      </c>
      <c r="E64" s="16">
        <f>'Cycle 1-3_4.xlsx'!$G$6</f>
        <v>37</v>
      </c>
      <c r="F64" s="17">
        <f>'Cycle 1-3_4.xlsx'!$G$5</f>
        <v>0.10064979222802478</v>
      </c>
      <c r="G64" s="16">
        <f>'Cycle 1-3_4.xlsx'!$H$2</f>
        <v>6.2838513196086711E-5</v>
      </c>
      <c r="H64" s="16">
        <f>'Cycle 1-3_4.xlsx'!$H$4</f>
        <v>1.0823558569697634E-5</v>
      </c>
      <c r="I64" s="16">
        <f>'Cycle 1-3_4.xlsx'!$H$6</f>
        <v>37</v>
      </c>
      <c r="J64" s="17">
        <f>'Cycle 1-3_4.xlsx'!$H$5</f>
        <v>0.17224402709724956</v>
      </c>
      <c r="K64" s="16">
        <f>'Cycle 1-3_4.xlsx'!$I$2</f>
        <v>1.5506140114454612E-3</v>
      </c>
      <c r="L64" s="16">
        <f>'Cycle 1-3_4.xlsx'!$I$4</f>
        <v>5.0555847189595756E-4</v>
      </c>
      <c r="M64">
        <f>'Cycle 1-3_4.xlsx'!$I$6</f>
        <v>48</v>
      </c>
      <c r="N64" s="18">
        <f>'Cycle 1-3_4.xlsx'!$I$5</f>
        <v>0.32603760069514842</v>
      </c>
    </row>
    <row r="65" spans="1:14" x14ac:dyDescent="0.35">
      <c r="A65" s="51"/>
      <c r="B65" s="19" t="s">
        <v>132</v>
      </c>
      <c r="C65" s="20">
        <f>'Cycle 3_7.xlsx'!$G$2</f>
        <v>113.72152705027186</v>
      </c>
      <c r="D65" s="20">
        <f>'Cycle 3_7.xlsx'!$G$4</f>
        <v>20.537627499133002</v>
      </c>
      <c r="E65" s="20">
        <f>'Cycle 3_7.xlsx'!$G$6</f>
        <v>47</v>
      </c>
      <c r="F65" s="21">
        <f>'Cycle 3_7.xlsx'!$G$5</f>
        <v>0.18059577664705573</v>
      </c>
      <c r="G65" s="20">
        <f>'Cycle 3_7.xlsx'!$H$2</f>
        <v>1.0507259459979861E-4</v>
      </c>
      <c r="H65" s="20">
        <f>'Cycle 3_7.xlsx'!$H$4</f>
        <v>1.7043958408183144E-5</v>
      </c>
      <c r="I65" s="20">
        <f>'Cycle 3_7.xlsx'!$H$6</f>
        <v>47</v>
      </c>
      <c r="J65" s="21">
        <f>'Cycle 3_7.xlsx'!$H$5</f>
        <v>0.16221126425116195</v>
      </c>
      <c r="K65" s="20">
        <f>'Cycle 3_7.xlsx'!$I$2</f>
        <v>2.1015402332389037E-3</v>
      </c>
      <c r="L65" s="20">
        <f>'Cycle 3_7.xlsx'!$I$4</f>
        <v>5.71337936529625E-4</v>
      </c>
      <c r="M65" s="20">
        <f>'Cycle 3_7.xlsx'!$I$6</f>
        <v>48</v>
      </c>
      <c r="N65" s="22">
        <f>'Cycle 3_7.xlsx'!$I$5</f>
        <v>0.27186628525739726</v>
      </c>
    </row>
    <row r="66" spans="1:14" x14ac:dyDescent="0.35">
      <c r="A66" s="51" t="s">
        <v>98</v>
      </c>
      <c r="B66" s="15" t="s">
        <v>133</v>
      </c>
      <c r="C66" s="16">
        <f>'Cycle 1-1_10.xlsx'!$G$2</f>
        <v>130.15965693696037</v>
      </c>
      <c r="D66" s="16">
        <f>'Cycle 1-1_10.xlsx'!$G$4</f>
        <v>30.391862657407973</v>
      </c>
      <c r="E66" s="16">
        <f>'Cycle 1-1_10.xlsx'!$G$6</f>
        <v>26</v>
      </c>
      <c r="F66" s="17">
        <f>'Cycle 1-1_10.xlsx'!$G$5</f>
        <v>0.23349679441862331</v>
      </c>
      <c r="G66" s="16">
        <f>'Cycle 1-1_10.xlsx'!$H$2</f>
        <v>5.5375565138525682E-5</v>
      </c>
      <c r="H66" s="16">
        <f>'Cycle 1-1_10.xlsx'!$H$4</f>
        <v>1.5516104760955287E-5</v>
      </c>
      <c r="I66" s="16">
        <f>'Cycle 1-1_10.xlsx'!$H$6</f>
        <v>26</v>
      </c>
      <c r="J66" s="17">
        <f>'Cycle 1-1_10.xlsx'!$H$5</f>
        <v>0.28019767784113286</v>
      </c>
      <c r="K66" s="16">
        <f>'Cycle 1-1_10.xlsx'!$I$2</f>
        <v>2.8391640763769342E-3</v>
      </c>
      <c r="L66" s="16">
        <f>'Cycle 1-1_10.xlsx'!$I$4</f>
        <v>8.95979830953191E-4</v>
      </c>
      <c r="M66" s="16">
        <f>'Cycle 1-1_1.xlsx'!$I$6</f>
        <v>48</v>
      </c>
      <c r="N66" s="18">
        <f>'Cycle 1-1_10.xlsx'!$I$5</f>
        <v>0.31557874319703055</v>
      </c>
    </row>
    <row r="67" spans="1:14" x14ac:dyDescent="0.35">
      <c r="A67" s="51"/>
      <c r="B67" s="19" t="s">
        <v>132</v>
      </c>
      <c r="C67" s="20">
        <f>'Cycle 3_8.xlsx'!$G$2</f>
        <v>69.98103933102955</v>
      </c>
      <c r="D67" s="20">
        <f>'Cycle 3_8.xlsx'!$G$4</f>
        <v>19.36288869609859</v>
      </c>
      <c r="E67" s="20">
        <f>'Cycle 3_8.xlsx'!$G$6</f>
        <v>47</v>
      </c>
      <c r="F67" s="21">
        <f>'Cycle 3_8.xlsx'!$G$5</f>
        <v>0.27668764112671729</v>
      </c>
      <c r="G67" s="20">
        <f>'Cycle 3_8.xlsx'!$H$2</f>
        <v>1.0992600126762769E-4</v>
      </c>
      <c r="H67" s="20">
        <f>'Cycle 3_8.xlsx'!$H$4</f>
        <v>1.8463379049906591E-5</v>
      </c>
      <c r="I67" s="20">
        <f>'Cycle 3_8.xlsx'!$H$6</f>
        <v>47</v>
      </c>
      <c r="J67" s="21">
        <f>'Cycle 3_8.xlsx'!$H$5</f>
        <v>0.16796189106301918</v>
      </c>
      <c r="K67" s="20">
        <f>'Cycle 3_8.xlsx'!$I$2</f>
        <v>2.8481345858488456E-3</v>
      </c>
      <c r="L67" s="20">
        <f>'Cycle 3_8.xlsx'!$I$4</f>
        <v>6.9522896715400022E-4</v>
      </c>
      <c r="M67" s="20">
        <f>'Cycle 3_8.xlsx'!$I$6</f>
        <v>48</v>
      </c>
      <c r="N67" s="22">
        <f>'Cycle 3_8.xlsx'!$I$5</f>
        <v>0.24409975940332793</v>
      </c>
    </row>
    <row r="68" spans="1:14" x14ac:dyDescent="0.35">
      <c r="A68" s="51" t="s">
        <v>99</v>
      </c>
      <c r="B68" s="15" t="s">
        <v>133</v>
      </c>
      <c r="C68">
        <f>'Cycle 1-3_5.xlsx'!$G$2</f>
        <v>175.46116680029562</v>
      </c>
      <c r="D68">
        <f>'Cycle 1-3_5.xlsx'!$G$4</f>
        <v>20.454242765683691</v>
      </c>
      <c r="E68">
        <f>'Cycle 1-3_5.xlsx'!$G$6</f>
        <v>14</v>
      </c>
      <c r="F68" s="12">
        <f>'Cycle 1-3_5.xlsx'!$G$5</f>
        <v>0.11657418640652303</v>
      </c>
      <c r="G68">
        <f>'Cycle 1-3_5.xlsx'!$H$2</f>
        <v>7.3943031149235772E-5</v>
      </c>
      <c r="H68">
        <f>'Cycle 1-3_5.xlsx'!$H$4</f>
        <v>1.6108937101530562E-5</v>
      </c>
      <c r="I68">
        <f>'Cycle 1-3_5.xlsx'!$H$6</f>
        <v>14</v>
      </c>
      <c r="J68" s="12">
        <f>'Cycle 1-3_5.xlsx'!$H$5</f>
        <v>0.21785605554928691</v>
      </c>
      <c r="K68">
        <f>'Cycle 1-3_5.xlsx'!$I$2</f>
        <v>1.5978572837286942E-3</v>
      </c>
      <c r="L68" s="16">
        <f>'Cycle 1-3_5.xlsx'!$I$4</f>
        <v>4.4251932226112089E-4</v>
      </c>
      <c r="M68" s="16">
        <f>'Cycle 1-3_5.xlsx'!$I$6</f>
        <v>48</v>
      </c>
      <c r="N68" s="18">
        <f>'Cycle 1-3_5.xlsx'!$I$5</f>
        <v>0.27694546112934187</v>
      </c>
    </row>
    <row r="69" spans="1:14" x14ac:dyDescent="0.35">
      <c r="A69" s="51"/>
      <c r="B69" s="19" t="s">
        <v>132</v>
      </c>
      <c r="C69" s="20">
        <f>'Cycle 3_9.xlsx'!$G$2</f>
        <v>110.50039635820082</v>
      </c>
      <c r="D69" s="20">
        <f>'Cycle 3_9.xlsx'!$G$4</f>
        <v>24.468838301946835</v>
      </c>
      <c r="E69" s="20">
        <f>'Cycle 3_9.xlsx'!$G$6</f>
        <v>22</v>
      </c>
      <c r="F69" s="21">
        <f>'Cycle 3_9.xlsx'!$G$5</f>
        <v>0.22143665641368421</v>
      </c>
      <c r="G69" s="20">
        <f>'Cycle 3_9.xlsx'!$H$2</f>
        <v>1.1088597267505596E-4</v>
      </c>
      <c r="H69" s="20">
        <f>'Cycle 3_9.xlsx'!$H$4</f>
        <v>1.5562841225491644E-5</v>
      </c>
      <c r="I69" s="20">
        <f>'Cycle 3_9.xlsx'!$H$6</f>
        <v>22</v>
      </c>
      <c r="J69" s="21">
        <f>'Cycle 3_9.xlsx'!$H$5</f>
        <v>0.14034995455284074</v>
      </c>
      <c r="K69" s="20">
        <f>'Cycle 3_9.xlsx'!$I$2</f>
        <v>2.567884955847794E-3</v>
      </c>
      <c r="L69" s="20">
        <f>'Cycle 3_9.xlsx'!$I$4</f>
        <v>6.2920683347303396E-4</v>
      </c>
      <c r="M69" s="20">
        <f>'Cycle 3_9.xlsx'!$I$6</f>
        <v>48</v>
      </c>
      <c r="N69" s="22">
        <f>'Cycle 3_9.xlsx'!$I$5</f>
        <v>0.24502921442806602</v>
      </c>
    </row>
    <row r="70" spans="1:14" x14ac:dyDescent="0.35">
      <c r="A70" s="51" t="s">
        <v>100</v>
      </c>
      <c r="B70" s="15" t="s">
        <v>133</v>
      </c>
      <c r="C70" s="16">
        <f>'Cycle 1-3_6.xlsx'!$G$2</f>
        <v>149.51775814872033</v>
      </c>
      <c r="D70" s="16">
        <f>'Cycle 1-3_6.xlsx'!$G$4</f>
        <v>27.324860125452492</v>
      </c>
      <c r="E70" s="16">
        <f>'Cycle 1-3_6.xlsx'!$G$6</f>
        <v>43</v>
      </c>
      <c r="F70" s="17">
        <f>'Cycle 1-3_6.xlsx'!$G$5</f>
        <v>0.18275327602406508</v>
      </c>
      <c r="G70" s="16">
        <f>'Cycle 1-3_6.xlsx'!$H$2</f>
        <v>7.2106650785889334E-5</v>
      </c>
      <c r="H70" s="16">
        <f>'Cycle 1-3_6.xlsx'!$H$4</f>
        <v>1.6421789590534107E-5</v>
      </c>
      <c r="I70" s="16">
        <f>'Cycle 1-3_6.xlsx'!$H$6</f>
        <v>43</v>
      </c>
      <c r="J70" s="17">
        <f>'Cycle 1-3_6.xlsx'!$H$5</f>
        <v>0.22774306408012662</v>
      </c>
      <c r="K70" s="16">
        <f>'Cycle 1-3_6.xlsx'!$I$2</f>
        <v>1.5174434984634036E-3</v>
      </c>
      <c r="L70" s="16">
        <f>'Cycle 1-3_6.xlsx'!$I$4</f>
        <v>5.8411115652154801E-4</v>
      </c>
      <c r="M70" s="16">
        <f>'Cycle 1-3_6.xlsx'!$I$6</f>
        <v>48</v>
      </c>
      <c r="N70" s="18">
        <f>'Cycle 1-3_6.xlsx'!$I$5</f>
        <v>0.38493107460872955</v>
      </c>
    </row>
    <row r="71" spans="1:14" x14ac:dyDescent="0.35">
      <c r="A71" s="51"/>
      <c r="B71" s="19" t="s">
        <v>132</v>
      </c>
      <c r="C71" s="20">
        <f>'Chile 19 + SK16 Cycle 4_5.xlsx'!$G$2</f>
        <v>101.63720647934329</v>
      </c>
      <c r="D71" s="20">
        <f>'Chile 19 + SK16 Cycle 4_5.xlsx'!$G$4</f>
        <v>30.076303706484424</v>
      </c>
      <c r="E71" s="20">
        <f>'Chile 19 + SK16 Cycle 4_5.xlsx'!$G$6</f>
        <v>39</v>
      </c>
      <c r="F71" s="21">
        <f>'Chile 19 + SK16 Cycle 4_5.xlsx'!$G$5</f>
        <v>0.29591824439406567</v>
      </c>
      <c r="G71" s="20">
        <f>'Chile 19 + SK16 Cycle 4_5.xlsx'!$H$2</f>
        <v>8.8990931836509661E-5</v>
      </c>
      <c r="H71" s="20">
        <f>'Chile 19 + SK16 Cycle 4_5.xlsx'!$H$4</f>
        <v>2.2705733652114588E-5</v>
      </c>
      <c r="I71" s="20">
        <f>'Chile 19 + SK16 Cycle 4_5.xlsx'!$H$6</f>
        <v>39</v>
      </c>
      <c r="J71" s="21">
        <f>'Chile 19 + SK16 Cycle 4_5.xlsx'!$H$5</f>
        <v>0.25514659958644542</v>
      </c>
      <c r="K71" s="20">
        <f>'Chile 19 + SK16 Cycle 4_5.xlsx'!$I$2</f>
        <v>2.9788980568524761E-3</v>
      </c>
      <c r="L71" s="20">
        <f>'Chile 19 + SK16 Cycle 4_5.xlsx'!$I$4</f>
        <v>1.4750800013497184E-3</v>
      </c>
      <c r="M71" s="20">
        <f>'Chile 19 + SK16 Cycle 4_5.xlsx'!$I$6</f>
        <v>48</v>
      </c>
      <c r="N71" s="22">
        <f>'Chile 19 + SK16 Cycle 4_5.xlsx'!$I$5</f>
        <v>0.49517639516281331</v>
      </c>
    </row>
    <row r="72" spans="1:14" x14ac:dyDescent="0.35">
      <c r="A72" s="51" t="s">
        <v>101</v>
      </c>
      <c r="B72" s="15" t="s">
        <v>133</v>
      </c>
      <c r="C72" s="16">
        <f>'Cycle 1-1_11.xlsx'!$G$2</f>
        <v>129.66441345360229</v>
      </c>
      <c r="D72" s="16">
        <f>'Cycle 1-1_11.xlsx'!$G$4</f>
        <v>29.153466255374497</v>
      </c>
      <c r="E72" s="16">
        <f>'Cycle 1-1_11.xlsx'!$G$6</f>
        <v>38</v>
      </c>
      <c r="F72" s="17">
        <f>'Cycle 1-1_11.xlsx'!$G$5</f>
        <v>0.2248378369891478</v>
      </c>
      <c r="G72" s="16">
        <f>'Cycle 1-1_11.xlsx'!$H$2</f>
        <v>5.357145768338876E-5</v>
      </c>
      <c r="H72" s="16">
        <f>'Cycle 1-1_11.xlsx'!$H$4</f>
        <v>1.4906793459304876E-5</v>
      </c>
      <c r="I72" s="16">
        <f>'Cycle 1-1_11.xlsx'!$H$6</f>
        <v>38</v>
      </c>
      <c r="J72" s="17">
        <f>'Cycle 1-1_11.xlsx'!$H$5</f>
        <v>0.2782599933607392</v>
      </c>
      <c r="K72" s="16">
        <f>'Cycle 1-1_11.xlsx'!$I$2</f>
        <v>2.3616187772213075E-3</v>
      </c>
      <c r="L72" s="16">
        <f>'Cycle 1-1_11.xlsx'!$I$4</f>
        <v>6.8191099166281456E-4</v>
      </c>
      <c r="M72" s="16">
        <f>'Cycle 1-1_11.xlsx'!$I$6</f>
        <v>48</v>
      </c>
      <c r="N72" s="18">
        <f>'Cycle 1-1_11.xlsx'!$I$5</f>
        <v>0.28874727718127075</v>
      </c>
    </row>
    <row r="73" spans="1:14" x14ac:dyDescent="0.35">
      <c r="A73" s="51"/>
      <c r="B73" s="19" t="s">
        <v>132</v>
      </c>
      <c r="C73" s="20">
        <f>'Cycle 1_9.xlsx'!$G$2</f>
        <v>100.44472123845159</v>
      </c>
      <c r="D73" s="20">
        <f>'Cycle 1_9.xlsx'!$G$4</f>
        <v>30.845573084603007</v>
      </c>
      <c r="E73" s="20">
        <f>'Cycle 1_9.xlsx'!$G$6</f>
        <v>31</v>
      </c>
      <c r="F73" s="21">
        <f>'Cycle 1_9.xlsx'!$G$5</f>
        <v>0.30709003623372999</v>
      </c>
      <c r="G73" s="20">
        <f>'Cycle 1_9.xlsx'!$H2</f>
        <v>8.2600208127342619E-5</v>
      </c>
      <c r="H73" s="20">
        <f>'Cycle 1_9.xlsx'!$H4</f>
        <v>1.4350895937849141E-5</v>
      </c>
      <c r="I73" s="20">
        <f>'Cycle 1_9.xlsx'!$H6</f>
        <v>31</v>
      </c>
      <c r="J73" s="21">
        <f>'Cycle 1_9.xlsx'!$H5</f>
        <v>0.17373922249354062</v>
      </c>
      <c r="K73" s="20">
        <f>'Cycle 1_9.xlsx'!$I2</f>
        <v>1.165346088608243E-3</v>
      </c>
      <c r="L73" s="20">
        <f>'Cycle 1_9.xlsx'!$I4</f>
        <v>4.6686656758711709E-4</v>
      </c>
      <c r="M73" s="20">
        <f>'Cycle 1_9.xlsx'!$I6</f>
        <v>48</v>
      </c>
      <c r="N73" s="22">
        <f>'Cycle 1_9.xlsx'!$I5</f>
        <v>0.4006248205154998</v>
      </c>
    </row>
    <row r="74" spans="1:14" x14ac:dyDescent="0.35">
      <c r="A74" s="51" t="s">
        <v>102</v>
      </c>
      <c r="B74" s="15" t="s">
        <v>133</v>
      </c>
      <c r="C74" s="16">
        <f>'Cycle 1-1_12.xlsx'!$G$2</f>
        <v>119.81942777486107</v>
      </c>
      <c r="D74" s="16">
        <f>'Cycle 1-1_12.xlsx'!$G$4</f>
        <v>33.878380753070033</v>
      </c>
      <c r="E74" s="16">
        <f>'Cycle 1-1_12.xlsx'!$G$6</f>
        <v>22</v>
      </c>
      <c r="F74" s="17">
        <f>'Cycle 1-1_12.xlsx'!$G$5</f>
        <v>0.28274530585079249</v>
      </c>
      <c r="G74" s="16">
        <f>'Cycle 1-1_12.xlsx'!$H$2</f>
        <v>7.3916653774777399E-5</v>
      </c>
      <c r="H74" s="16">
        <f>'Cycle 1-1_12.xlsx'!$H$4</f>
        <v>2.543058123842314E-5</v>
      </c>
      <c r="I74" s="16">
        <f>'Cycle 1-1_12.xlsx'!$H$6</f>
        <v>22</v>
      </c>
      <c r="J74" s="17">
        <f>'Cycle 1-1_12.xlsx'!$H$5</f>
        <v>0.34404400009650904</v>
      </c>
      <c r="K74" s="16">
        <f>'Cycle 1-1_12.xlsx'!$I$2</f>
        <v>2.8272817317159631E-3</v>
      </c>
      <c r="L74" s="16">
        <f>'Cycle 1-1_12.xlsx'!$I$4</f>
        <v>6.9336503874489351E-4</v>
      </c>
      <c r="M74" s="16">
        <f>'Cycle 1-1_12.xlsx'!$I$6</f>
        <v>48</v>
      </c>
      <c r="N74" s="18">
        <f>'Cycle 1-1_12.xlsx'!$I$5</f>
        <v>0.24524087251965132</v>
      </c>
    </row>
    <row r="75" spans="1:14" x14ac:dyDescent="0.35">
      <c r="A75" s="51"/>
      <c r="B75" s="19" t="s">
        <v>132</v>
      </c>
      <c r="C75" s="20">
        <f>'Cycle 1_10.xlsx'!$G$2</f>
        <v>57.101246600179401</v>
      </c>
      <c r="D75" s="20">
        <f>'Cycle 1_10.xlsx'!$G$4</f>
        <v>34.022387543979399</v>
      </c>
      <c r="E75" s="20">
        <f>'Cycle 1_10.xlsx'!$G$6</f>
        <v>24</v>
      </c>
      <c r="F75" s="21">
        <f>'Cycle 1_10.xlsx'!$G$5</f>
        <v>0.59582565302300261</v>
      </c>
      <c r="G75" s="20">
        <f>'Cycle 1_10.xlsx'!$H2</f>
        <v>6.1526169858759348E-5</v>
      </c>
      <c r="H75" s="20">
        <f>'Cycle 1_10.xlsx'!$H4</f>
        <v>1.8214533367141058E-5</v>
      </c>
      <c r="I75" s="20">
        <f>'Cycle 1_10.xlsx'!$H6</f>
        <v>24</v>
      </c>
      <c r="J75" s="21">
        <f>'Cycle 1_10.xlsx'!$H5</f>
        <v>0.29604529924347134</v>
      </c>
      <c r="K75" s="20">
        <f>'Cycle 1_10.xlsx'!$I2</f>
        <v>2.4192692691710469E-3</v>
      </c>
      <c r="L75" s="20">
        <f>'Cycle 1_10.xlsx'!$I4</f>
        <v>7.0871575879664841E-4</v>
      </c>
      <c r="M75" s="20">
        <f>'Cycle 1_10.xlsx'!$I6</f>
        <v>48</v>
      </c>
      <c r="N75" s="22">
        <f>'Cycle 1_10.xlsx'!$I5</f>
        <v>0.2929462081083215</v>
      </c>
    </row>
    <row r="76" spans="1:14" x14ac:dyDescent="0.35">
      <c r="A76" s="51" t="s">
        <v>103</v>
      </c>
      <c r="B76" s="15" t="s">
        <v>133</v>
      </c>
      <c r="C76" s="16">
        <f>'Cycle 1-3_7.xlsx'!$G$2</f>
        <v>164.37040800923754</v>
      </c>
      <c r="D76" s="16">
        <f>'Cycle 1-3_7.xlsx'!$G$4</f>
        <v>18.888169006942146</v>
      </c>
      <c r="E76" s="16">
        <f>'Cycle 1-3_7.xlsx'!$G$6</f>
        <v>29</v>
      </c>
      <c r="F76" s="17">
        <f>'Cycle 1-3_7.xlsx'!$G$5</f>
        <v>0.11491222316538048</v>
      </c>
      <c r="G76" s="16">
        <f>'Cycle 1-3_7.xlsx'!$H$2</f>
        <v>7.7636977375710435E-5</v>
      </c>
      <c r="H76" s="16">
        <f>'Cycle 1-3_7.xlsx'!$H$4</f>
        <v>1.8406968438770762E-5</v>
      </c>
      <c r="I76" s="16">
        <f>'Cycle 1-3_7.xlsx'!$H$6</f>
        <v>29</v>
      </c>
      <c r="J76" s="17">
        <f>'Cycle 1-3_7.xlsx'!$H$5</f>
        <v>0.23709022505723645</v>
      </c>
      <c r="K76" s="16">
        <f>'Cycle 1-3_7.xlsx'!$I$2</f>
        <v>1.2967947420369252E-3</v>
      </c>
      <c r="L76" s="16">
        <f>'Cycle 1-3_7.xlsx'!$I$4</f>
        <v>3.8987251343204659E-4</v>
      </c>
      <c r="M76" s="16">
        <f>'Cycle 1-3_7.xlsx'!$I$6</f>
        <v>48</v>
      </c>
      <c r="N76" s="18">
        <f>'Cycle 1-3_7.xlsx'!$I$5</f>
        <v>0.30064319417247087</v>
      </c>
    </row>
    <row r="77" spans="1:14" x14ac:dyDescent="0.35">
      <c r="A77" s="51"/>
      <c r="B77" s="19" t="s">
        <v>132</v>
      </c>
      <c r="C77" s="20">
        <f>'Cycle 1_11.xlsx'!$G$2</f>
        <v>130.64304507929623</v>
      </c>
      <c r="D77" s="20">
        <f>'Cycle 1_11.xlsx'!$G$4</f>
        <v>41.431352098353152</v>
      </c>
      <c r="E77" s="20">
        <f>'Cycle 1_11.xlsx'!$G$6</f>
        <v>15</v>
      </c>
      <c r="F77" s="21">
        <f>'Cycle 1_11.xlsx'!$G$5</f>
        <v>0.31713400490018906</v>
      </c>
      <c r="G77" s="20">
        <f>'Cycle 1_11.xlsx'!$H2</f>
        <v>1.1465293834502147E-4</v>
      </c>
      <c r="H77" s="20">
        <f>'Cycle 1_11.xlsx'!$H4</f>
        <v>2.24890607355459E-5</v>
      </c>
      <c r="I77" s="20">
        <f>'Cycle 1_11.xlsx'!$H6</f>
        <v>15</v>
      </c>
      <c r="J77" s="21">
        <f>'Cycle 1_11.xlsx'!$H5</f>
        <v>0.1961490133630093</v>
      </c>
      <c r="K77" s="20">
        <f>'Cycle 1_11.xlsx'!$I2</f>
        <v>1.3791522542164105E-3</v>
      </c>
      <c r="L77" s="20">
        <f>'Cycle 1_11.xlsx'!$I4</f>
        <v>5.4813227865195514E-4</v>
      </c>
      <c r="M77" s="20">
        <f>'Cycle 1_11.xlsx'!$I6</f>
        <v>48</v>
      </c>
      <c r="N77" s="22">
        <f>'Cycle 1_11.xlsx'!$I5</f>
        <v>0.39744145505050571</v>
      </c>
    </row>
    <row r="78" spans="1:14" x14ac:dyDescent="0.35">
      <c r="A78" s="51" t="s">
        <v>104</v>
      </c>
      <c r="B78" s="15" t="s">
        <v>133</v>
      </c>
      <c r="C78" s="16">
        <f>'Cycle 1-3_8.xlsx'!$G$2</f>
        <v>151.8972933518148</v>
      </c>
      <c r="D78" s="16">
        <f>'Cycle 1-3_8.xlsx'!$G$4</f>
        <v>8.5721371211709343</v>
      </c>
      <c r="E78" s="16">
        <f>'Cycle 1-3_8.xlsx'!$G$6</f>
        <v>3</v>
      </c>
      <c r="F78" s="17">
        <f>'Cycle 1-3_8.xlsx'!$G$5</f>
        <v>5.6433771346515692E-2</v>
      </c>
      <c r="G78" s="16">
        <f>'Cycle 1-3_8.xlsx'!$H$2</f>
        <v>3.9298264028476107E-5</v>
      </c>
      <c r="H78" s="16">
        <f>'Cycle 1-3_8.xlsx'!$H$4</f>
        <v>1.1077879273766272E-5</v>
      </c>
      <c r="I78" s="16">
        <f>'Cycle 1-3_8.xlsx'!$H$6</f>
        <v>3</v>
      </c>
      <c r="J78" s="12">
        <f>'Cycle 1-3_8.xlsx'!$H$5</f>
        <v>0.28189233157319815</v>
      </c>
      <c r="K78" s="16">
        <f>'Cycle 1-3_8.xlsx'!$I$2</f>
        <v>1.3446834461743496E-3</v>
      </c>
      <c r="L78" s="16">
        <f>'Cycle 1-3_8.xlsx'!$I$4</f>
        <v>4.0020820502923295E-4</v>
      </c>
      <c r="M78">
        <f>'Cycle 1-3_8.xlsx'!$I$6</f>
        <v>48</v>
      </c>
      <c r="N78" s="18">
        <f>'Cycle 1-3_8.xlsx'!$I$5</f>
        <v>0.29762261606464557</v>
      </c>
    </row>
    <row r="79" spans="1:14" x14ac:dyDescent="0.35">
      <c r="A79" s="51"/>
      <c r="B79" s="19" t="s">
        <v>132</v>
      </c>
      <c r="C79" s="20" t="e">
        <f>'Cycle 3_10.xlsx'!$G$2</f>
        <v>#DIV/0!</v>
      </c>
      <c r="D79" s="20" t="e">
        <f>'Cycle 3_10.xlsx'!$G$4</f>
        <v>#DIV/0!</v>
      </c>
      <c r="E79" s="20">
        <f>'Cycle 3_10.xlsx'!$G$6</f>
        <v>0</v>
      </c>
      <c r="F79" s="21" t="e">
        <f>'Cycle 3_10.xlsx'!$G$5</f>
        <v>#DIV/0!</v>
      </c>
      <c r="G79" s="20" t="e">
        <f>'Cycle 3_10.xlsx'!$H$2</f>
        <v>#DIV/0!</v>
      </c>
      <c r="H79" s="20" t="e">
        <f>'Cycle 3_10.xlsx'!$H$4</f>
        <v>#DIV/0!</v>
      </c>
      <c r="I79" s="20">
        <f>'Cycle 3_10.xlsx'!$H$6</f>
        <v>0</v>
      </c>
      <c r="J79" s="21" t="e">
        <f>'Cycle 3_10.xlsx'!$H$5</f>
        <v>#DIV/0!</v>
      </c>
      <c r="K79" s="20">
        <f>'Cycle 3_10.xlsx'!$I$2</f>
        <v>2.3630432928025374E-3</v>
      </c>
      <c r="L79" s="20">
        <f>'Cycle 3_10.xlsx'!$I$4</f>
        <v>7.9645629127508106E-4</v>
      </c>
      <c r="M79" s="20">
        <f>'Cycle 3_10.xlsx'!$I$6</f>
        <v>48</v>
      </c>
      <c r="N79" s="22">
        <f>'Cycle 3_10.xlsx'!$I$5</f>
        <v>0.33704684704717985</v>
      </c>
    </row>
    <row r="80" spans="1:14" x14ac:dyDescent="0.35">
      <c r="A80" s="51" t="s">
        <v>105</v>
      </c>
      <c r="B80" s="15" t="s">
        <v>133</v>
      </c>
      <c r="C80" s="16">
        <f>'Cycle 1-3_9.xlsx'!$G$2</f>
        <v>170.23987122728246</v>
      </c>
      <c r="D80" s="16">
        <f>'Cycle 1-3_9.xlsx'!$G$4</f>
        <v>21.221553089554746</v>
      </c>
      <c r="E80" s="16">
        <f>'Cycle 1-3_9.xlsx'!$G$6</f>
        <v>6</v>
      </c>
      <c r="F80" s="17">
        <f>'Cycle 1-3_9.xlsx'!$G$5</f>
        <v>0.12465677362515416</v>
      </c>
      <c r="G80" s="16">
        <f>'Cycle 1-3_9.xlsx'!$H$2</f>
        <v>6.7481146891701873E-5</v>
      </c>
      <c r="H80" s="16">
        <f>'Cycle 1-3_9.xlsx'!$H$4</f>
        <v>1.9014849867287254E-5</v>
      </c>
      <c r="I80">
        <f>'Cycle 1-3_9.xlsx'!$H$6</f>
        <v>6</v>
      </c>
      <c r="J80" s="17">
        <f>'Cycle 1-3_9.xlsx'!$H$5</f>
        <v>0.28178018221598278</v>
      </c>
      <c r="K80" s="16">
        <f>'Cycle 1-3_9.xlsx'!$I$2</f>
        <v>1.6680840706420721E-3</v>
      </c>
      <c r="L80" s="16">
        <f>'Cycle 1-3_9.xlsx'!$I$4</f>
        <v>4.453277516534093E-4</v>
      </c>
      <c r="M80" s="16">
        <f>'Cycle 1-3_9.xlsx'!$I$6</f>
        <v>48</v>
      </c>
      <c r="N80" s="18">
        <f>'Cycle 1-3_9.xlsx'!$I$5</f>
        <v>0.26696960872121728</v>
      </c>
    </row>
    <row r="81" spans="1:14" x14ac:dyDescent="0.35">
      <c r="A81" s="51"/>
      <c r="B81" s="19" t="s">
        <v>132</v>
      </c>
      <c r="C81" s="20">
        <f>'Cycle 3_11.xlsx'!$G$2</f>
        <v>113.32474010542109</v>
      </c>
      <c r="D81" s="20">
        <f>'Cycle 3_11.xlsx'!$G$4</f>
        <v>38.76970854126558</v>
      </c>
      <c r="E81" s="20">
        <f>'Cycle 3_11.xlsx'!$G$6</f>
        <v>13</v>
      </c>
      <c r="F81" s="21">
        <f>'Cycle 3_11.xlsx'!$G$5</f>
        <v>0.34211160339039653</v>
      </c>
      <c r="G81" s="20">
        <f>'Cycle 3_11.xlsx'!$H$2</f>
        <v>1.0101034346669733E-4</v>
      </c>
      <c r="H81" s="20">
        <f>'Cycle 3_11.xlsx'!$H$4</f>
        <v>3.5298280028243906E-5</v>
      </c>
      <c r="I81" s="20">
        <f>'Cycle 3_11.xlsx'!$H$6</f>
        <v>13</v>
      </c>
      <c r="J81" s="21">
        <f>'Cycle 3_11.xlsx'!$H$5</f>
        <v>0.34945213348256354</v>
      </c>
      <c r="K81" s="20">
        <f>'Cycle 3_11.xlsx'!$I$2</f>
        <v>2.9975900530673383E-3</v>
      </c>
      <c r="L81" s="20">
        <f>'Cycle 3_11.xlsx'!$I$4</f>
        <v>7.1368098595686689E-4</v>
      </c>
      <c r="M81" s="20">
        <f>'Cycle 3_11.xlsx'!$I$6</f>
        <v>48</v>
      </c>
      <c r="N81" s="22">
        <f>'Cycle 3_11.xlsx'!$I$5</f>
        <v>0.23808491932596984</v>
      </c>
    </row>
    <row r="82" spans="1:14" x14ac:dyDescent="0.35">
      <c r="A82" s="51" t="s">
        <v>106</v>
      </c>
      <c r="B82" s="15" t="s">
        <v>133</v>
      </c>
      <c r="C82" s="16">
        <f>'Cycle 1-1_13.xlsx'!$G$2</f>
        <v>93.051295892154343</v>
      </c>
      <c r="D82" s="16">
        <f>'Cycle 1-1_13.xlsx'!$G$4</f>
        <v>18.800795797775653</v>
      </c>
      <c r="E82" s="16">
        <f>'Cycle 1-1_13.xlsx'!$G$6</f>
        <v>45</v>
      </c>
      <c r="F82" s="17">
        <f>'Cycle 1-1_13.xlsx'!$G$5</f>
        <v>0.20204765143266371</v>
      </c>
      <c r="G82" s="16">
        <f>'Cycle 1-1_13.xlsx'!$H$2</f>
        <v>8.5191923041048873E-5</v>
      </c>
      <c r="H82" s="16">
        <f>'Cycle 1-1_13.xlsx'!$H$4</f>
        <v>1.5609546845368754E-5</v>
      </c>
      <c r="I82" s="16">
        <f>'Cycle 1-1_13.xlsx'!$H$6</f>
        <v>45</v>
      </c>
      <c r="J82" s="17">
        <f>'Cycle 1-1_13.xlsx'!$H$5</f>
        <v>0.18322801373843212</v>
      </c>
      <c r="K82" s="16">
        <f>'Cycle 1-1_13.xlsx'!$I$2</f>
        <v>2.2076209969936079E-3</v>
      </c>
      <c r="L82" s="16">
        <f>'Cycle 1-1_13.xlsx'!$I$4</f>
        <v>7.5716774752954434E-4</v>
      </c>
      <c r="M82" s="16">
        <f>'Cycle 1-1_13.xlsx'!$I$6</f>
        <v>48</v>
      </c>
      <c r="N82" s="18">
        <f>'Cycle 1-1_13.xlsx'!$I$5</f>
        <v>0.34297904783505584</v>
      </c>
    </row>
    <row r="83" spans="1:14" x14ac:dyDescent="0.35">
      <c r="A83" s="51"/>
      <c r="B83" s="19" t="s">
        <v>132</v>
      </c>
      <c r="C83" s="20">
        <f>'Cycle 1_12.xlsx'!$G$2</f>
        <v>89.028975569978542</v>
      </c>
      <c r="D83" s="20">
        <f>'Cycle 1_12.xlsx'!$G$4</f>
        <v>27.484331451623873</v>
      </c>
      <c r="E83" s="20">
        <f>'Cycle 1_12.xlsx'!$G$6</f>
        <v>44</v>
      </c>
      <c r="F83" s="21">
        <f>'Cycle 1_12.xlsx'!$G$5</f>
        <v>0.30871220606172922</v>
      </c>
      <c r="G83" s="20">
        <f>'Cycle 1_12.xlsx'!$H2</f>
        <v>1.2175793968469509E-4</v>
      </c>
      <c r="H83" s="20">
        <f>'Cycle 1_12.xlsx'!$H4</f>
        <v>1.8129527966911677E-5</v>
      </c>
      <c r="I83" s="20">
        <f>'Cycle 1_12.xlsx'!$H6</f>
        <v>44</v>
      </c>
      <c r="J83" s="21">
        <f>'Cycle 1_12.xlsx'!$H5</f>
        <v>0.14889811714833534</v>
      </c>
      <c r="K83" s="20">
        <f>'Cycle 1_12.xlsx'!$I2</f>
        <v>1.2549637508860202E-3</v>
      </c>
      <c r="L83" s="20">
        <f>'Cycle 1_12.xlsx'!$I4</f>
        <v>5.0580926864257289E-4</v>
      </c>
      <c r="M83" s="20">
        <f>'Cycle 1_12.xlsx'!$I6</f>
        <v>48</v>
      </c>
      <c r="N83" s="22">
        <f>'Cycle 1_12.xlsx'!$I5</f>
        <v>0.40304691532760623</v>
      </c>
    </row>
    <row r="84" spans="1:14" x14ac:dyDescent="0.35">
      <c r="A84" s="51" t="s">
        <v>107</v>
      </c>
      <c r="B84" s="15" t="s">
        <v>133</v>
      </c>
      <c r="C84" s="16">
        <f>'Cycle 1-3_10.xlsx'!$G$2</f>
        <v>158.60285766314502</v>
      </c>
      <c r="D84" s="16">
        <f>'Cycle 1-3_10.xlsx'!$G$4</f>
        <v>18.607056390148877</v>
      </c>
      <c r="E84" s="16">
        <f>'Cycle 1-3_10.xlsx'!$G$6</f>
        <v>41</v>
      </c>
      <c r="F84" s="17">
        <f>'Cycle 1-3_10.xlsx'!$G$5</f>
        <v>0.11731854434595505</v>
      </c>
      <c r="G84" s="16">
        <f>'Cycle 1-3_10.xlsx'!$H$2</f>
        <v>6.8633804993122188E-5</v>
      </c>
      <c r="H84" s="16">
        <f>'Cycle 1-3_10.xlsx'!$H$4</f>
        <v>1.517024170671468E-5</v>
      </c>
      <c r="I84" s="16">
        <f>'Cycle 1-3_10.xlsx'!$H$6</f>
        <v>41</v>
      </c>
      <c r="J84" s="17">
        <f>'Cycle 1-3_10.xlsx'!$H$5</f>
        <v>0.22103162877586191</v>
      </c>
      <c r="K84" s="16">
        <f>'Cycle 1-3_10.xlsx'!$I$2</f>
        <v>1.4355488287438646E-3</v>
      </c>
      <c r="L84" s="16">
        <f>'Cycle 1-3_10.xlsx'!$I$4</f>
        <v>4.3873916550743675E-4</v>
      </c>
      <c r="M84" s="16">
        <f>'Cycle 1-3_10.xlsx'!$I$6</f>
        <v>48</v>
      </c>
      <c r="N84" s="18">
        <f>'Cycle 1-3_10.xlsx'!$I$5</f>
        <v>0.30562468982078633</v>
      </c>
    </row>
    <row r="85" spans="1:14" x14ac:dyDescent="0.35">
      <c r="A85" s="51"/>
      <c r="B85" s="19" t="s">
        <v>132</v>
      </c>
      <c r="C85" s="20">
        <f>'Cycle 1_13.xlsx'!$G$2</f>
        <v>95.525441658215954</v>
      </c>
      <c r="D85" s="20">
        <f>'Cycle 1_13.xlsx'!$G$4</f>
        <v>25.192228391389897</v>
      </c>
      <c r="E85" s="20">
        <f>'Cycle 1_13.xlsx'!$G$6</f>
        <v>44</v>
      </c>
      <c r="F85" s="21">
        <f>'Cycle 1_13.xlsx'!$G$5</f>
        <v>0.26372271045368323</v>
      </c>
      <c r="G85" s="20">
        <f>'Cycle 1_13.xlsx'!$H2</f>
        <v>1.2744993809130434E-4</v>
      </c>
      <c r="H85" s="20">
        <f>'Cycle 1_13.xlsx'!$H4</f>
        <v>2.0224185729797839E-5</v>
      </c>
      <c r="I85" s="20">
        <f>'Cycle 1_13.xlsx'!$H6</f>
        <v>44</v>
      </c>
      <c r="J85" s="21">
        <f>'Cycle 1_13.xlsx'!$H5</f>
        <v>0.15868337037017122</v>
      </c>
      <c r="K85" s="20">
        <f>'Cycle 1_13.xlsx'!$I2</f>
        <v>1.3958859753399587E-3</v>
      </c>
      <c r="L85" s="20">
        <f>'Cycle 1_13.xlsx'!$I4</f>
        <v>4.7312245852009041E-4</v>
      </c>
      <c r="M85" s="20">
        <f>'Cycle 1_13.xlsx'!$I6</f>
        <v>48</v>
      </c>
      <c r="N85" s="22">
        <f>'Cycle 1_13.xlsx'!$I5</f>
        <v>0.3389406204219973</v>
      </c>
    </row>
    <row r="86" spans="1:14" x14ac:dyDescent="0.35">
      <c r="A86" s="51" t="s">
        <v>108</v>
      </c>
      <c r="B86" s="15" t="s">
        <v>133</v>
      </c>
      <c r="C86" s="16">
        <f>'Cycle 1-3_11.xlsx'!$G$2</f>
        <v>122.83623022421558</v>
      </c>
      <c r="D86" s="16">
        <f>'Cycle 1-3_11.xlsx'!$G$4</f>
        <v>24.398363371478787</v>
      </c>
      <c r="E86" s="16">
        <f>'Cycle 1-3_11.xlsx'!$G$6</f>
        <v>46</v>
      </c>
      <c r="F86" s="17">
        <f>'Cycle 1-3_11.xlsx'!$G$5</f>
        <v>0.19862513956138134</v>
      </c>
      <c r="G86" s="16">
        <f>'Cycle 1-3_11.xlsx'!$H$2</f>
        <v>6.5049314430901719E-5</v>
      </c>
      <c r="H86" s="16">
        <f>'Cycle 1-3_11.xlsx'!$H$4</f>
        <v>1.2479227342789066E-5</v>
      </c>
      <c r="I86" s="16">
        <f>'Cycle 1-3_11.xlsx'!$H$6</f>
        <v>46</v>
      </c>
      <c r="J86" s="17">
        <f>'Cycle 1-3_11.xlsx'!$H$5</f>
        <v>0.19184256516715573</v>
      </c>
      <c r="K86" s="16">
        <f>'Cycle 1-3_11.xlsx'!$I$2</f>
        <v>1.881777556715352E-3</v>
      </c>
      <c r="L86" s="16">
        <f>'Cycle 1-3_11.xlsx'!$I$4</f>
        <v>6.9181007597759266E-4</v>
      </c>
      <c r="M86" s="16">
        <f>'Cycle 1-3_11.xlsx'!$I$6</f>
        <v>48</v>
      </c>
      <c r="N86" s="18">
        <f>'Cycle 1-3_11.xlsx'!$I$5</f>
        <v>0.36763647940681632</v>
      </c>
    </row>
    <row r="87" spans="1:14" x14ac:dyDescent="0.35">
      <c r="A87" s="51"/>
      <c r="B87" s="19" t="s">
        <v>132</v>
      </c>
      <c r="C87" s="20">
        <f>'Cycle 3_12.xlsx'!$G$2</f>
        <v>94.998692668565226</v>
      </c>
      <c r="D87" s="20">
        <f>'Cycle 3_12.xlsx'!$G$4</f>
        <v>26.373546228662008</v>
      </c>
      <c r="E87" s="20">
        <f>'Cycle 3_12.xlsx'!$G$6</f>
        <v>43</v>
      </c>
      <c r="F87" s="21">
        <f>'Cycle 3_12.xlsx'!$G$5</f>
        <v>0.27762009652780129</v>
      </c>
      <c r="G87" s="20">
        <f>'Cycle 3_12.xlsx'!$H$2</f>
        <v>9.9627758715707326E-5</v>
      </c>
      <c r="H87" s="20">
        <f>'Cycle 3_12.xlsx'!$H$4</f>
        <v>1.891639905337169E-5</v>
      </c>
      <c r="I87" s="20">
        <f>'Cycle 3_12.xlsx'!$H$6</f>
        <v>43</v>
      </c>
      <c r="J87" s="21">
        <f>'Cycle 3_12.xlsx'!$H$5</f>
        <v>0.18987076791871388</v>
      </c>
      <c r="K87" s="20">
        <f>'Cycle 3_12.xlsx'!$I$2</f>
        <v>2.3707814074128471E-3</v>
      </c>
      <c r="L87" s="20">
        <f>'Cycle 3_12.xlsx'!$I$4</f>
        <v>5.5885184648440348E-4</v>
      </c>
      <c r="M87" s="20">
        <f>'Cycle 3_12.xlsx'!$I$6</f>
        <v>48</v>
      </c>
      <c r="N87" s="22">
        <f>'Cycle 3_12.xlsx'!$I$5</f>
        <v>0.23572474659072826</v>
      </c>
    </row>
    <row r="88" spans="1:14" x14ac:dyDescent="0.35">
      <c r="A88" s="51" t="s">
        <v>109</v>
      </c>
      <c r="B88" s="15" t="s">
        <v>133</v>
      </c>
      <c r="C88" s="16">
        <f>'Cycle 1-1-14.xlsx'!$G$2</f>
        <v>126.93414639926287</v>
      </c>
      <c r="D88" s="16">
        <f>'Cycle 1-1-14.xlsx'!$G$4</f>
        <v>18.625116223628829</v>
      </c>
      <c r="E88" s="16">
        <f>'Cycle 1-1-14.xlsx'!$G$6</f>
        <v>39</v>
      </c>
      <c r="F88" s="17">
        <f>'Cycle 1-1-14.xlsx'!$G$5</f>
        <v>0.1467305429781264</v>
      </c>
      <c r="G88" s="16">
        <f>'Cycle 1-1-14.xlsx'!$H$2</f>
        <v>8.5077547805553671E-5</v>
      </c>
      <c r="H88" s="16">
        <f>'Cycle 1-1-14.xlsx'!$H$4</f>
        <v>1.6232017610814641E-5</v>
      </c>
      <c r="I88" s="16">
        <f>'Cycle 1-1-14.xlsx'!$H$6</f>
        <v>39</v>
      </c>
      <c r="J88" s="17">
        <f>'Cycle 1-1-14.xlsx'!$H$5</f>
        <v>0.19079084940145691</v>
      </c>
      <c r="K88" s="16">
        <f>'Cycle 1-1-14.xlsx'!$I$2</f>
        <v>2.2575425986152285E-3</v>
      </c>
      <c r="L88" s="16">
        <f>'Cycle 1-1-14.xlsx'!$I$4</f>
        <v>6.0217638364873859E-4</v>
      </c>
      <c r="M88" s="16">
        <f>'Cycle 1-1-14.xlsx'!$I$6</f>
        <v>48</v>
      </c>
      <c r="N88" s="18">
        <f>'Cycle 1-1-14.xlsx'!$I$5</f>
        <v>0.26673976562750673</v>
      </c>
    </row>
    <row r="89" spans="1:14" x14ac:dyDescent="0.35">
      <c r="A89" s="51"/>
      <c r="B89" s="19" t="s">
        <v>132</v>
      </c>
      <c r="C89" s="20">
        <f>'Cycle 3_13.xlsx'!$G$2</f>
        <v>95.490766464264752</v>
      </c>
      <c r="D89" s="20">
        <f>'Cycle 3_13.xlsx'!$G$4</f>
        <v>18.918365518803192</v>
      </c>
      <c r="E89" s="20">
        <f>'Cycle 3_13.xlsx'!$G$6</f>
        <v>47</v>
      </c>
      <c r="F89" s="21">
        <f>'Cycle 3_13.xlsx'!$G$5</f>
        <v>0.19811722346875246</v>
      </c>
      <c r="G89" s="20">
        <f>'Cycle 3_13.xlsx'!$H$2</f>
        <v>1.0186200009209408E-4</v>
      </c>
      <c r="H89" s="20">
        <f>'Cycle 3_13.xlsx'!$H$4</f>
        <v>2.1733702685177887E-5</v>
      </c>
      <c r="I89" s="20">
        <f>'Cycle 3_13.xlsx'!$H$6</f>
        <v>47</v>
      </c>
      <c r="J89" s="21">
        <f>'Cycle 3_13.xlsx'!$H$5</f>
        <v>0.21336418552088424</v>
      </c>
      <c r="K89" s="20">
        <f>'Cycle 3_13.xlsx'!$I$2</f>
        <v>2.5969369311511863E-3</v>
      </c>
      <c r="L89" s="20">
        <f>'Cycle 3_13.xlsx'!$I$4</f>
        <v>5.7416895441993578E-4</v>
      </c>
      <c r="M89" s="20">
        <f>'Cycle 3_13.xlsx'!$I$6</f>
        <v>48</v>
      </c>
      <c r="N89" s="22">
        <f>'Cycle 3_13.xlsx'!$I$5</f>
        <v>0.22109468564006082</v>
      </c>
    </row>
    <row r="90" spans="1:14" x14ac:dyDescent="0.35">
      <c r="A90" s="51" t="s">
        <v>110</v>
      </c>
      <c r="B90" s="15" t="s">
        <v>133</v>
      </c>
      <c r="C90" s="16">
        <f>'Cycle 1-1_15.xlsx'!$G$2</f>
        <v>139.35228045714999</v>
      </c>
      <c r="D90" s="16">
        <f>'Cycle 1-1_15.xlsx'!$G$4</f>
        <v>10.625665334953174</v>
      </c>
      <c r="E90" s="16">
        <f>'Cycle 1-1_15.xlsx'!$G$6</f>
        <v>5</v>
      </c>
      <c r="F90" s="17">
        <f>'Cycle 1-1_15.xlsx'!$G$5</f>
        <v>7.6250387148996138E-2</v>
      </c>
      <c r="G90" s="16">
        <f>'Cycle 1-1_15.xlsx'!$H$2</f>
        <v>5.0206720212829188E-5</v>
      </c>
      <c r="H90" s="16">
        <f>'Cycle 1-1_15.xlsx'!$H$4</f>
        <v>5.1149077314320462E-6</v>
      </c>
      <c r="I90" s="16">
        <f>'Cycle 1-1_15.xlsx'!$H$6</f>
        <v>5</v>
      </c>
      <c r="J90" s="17">
        <f>'Cycle 1-1_15.xlsx'!$H$5</f>
        <v>0.10187695411589638</v>
      </c>
      <c r="K90" s="16">
        <f>'Cycle 1-1_15.xlsx'!$I$2</f>
        <v>1.9115186295081729E-3</v>
      </c>
      <c r="L90" s="16">
        <f>'Cycle 1-1_15.xlsx'!$I$4</f>
        <v>8.1582247247751123E-4</v>
      </c>
      <c r="M90" s="16">
        <f>'Cycle 1-1_15.xlsx'!$I$6</f>
        <v>48</v>
      </c>
      <c r="N90" s="18">
        <f>'Cycle 1-1_15.xlsx'!$I$5</f>
        <v>0.42679284412070811</v>
      </c>
    </row>
    <row r="91" spans="1:14" x14ac:dyDescent="0.35">
      <c r="A91" s="51"/>
      <c r="B91" s="19" t="s">
        <v>132</v>
      </c>
      <c r="C91" s="20">
        <f>'Cycle 1_14.xlsx'!$G$2</f>
        <v>44.793794009442628</v>
      </c>
      <c r="D91" s="20">
        <f>'Cycle 1_14.xlsx'!$G$4</f>
        <v>18.017646944124518</v>
      </c>
      <c r="E91" s="20">
        <f>'Cycle 1_14.xlsx'!$G$6</f>
        <v>46</v>
      </c>
      <c r="F91" s="21">
        <f>'Cycle 1_14.xlsx'!$G$5</f>
        <v>0.40223533957240504</v>
      </c>
      <c r="G91" s="20">
        <f>'Cycle 1_14.xlsx'!$H2</f>
        <v>9.2623434725019055E-5</v>
      </c>
      <c r="H91" s="20">
        <f>'Cycle 1_14.xlsx'!$H4</f>
        <v>1.260199751075484E-5</v>
      </c>
      <c r="I91" s="20">
        <f>'Cycle 1_14.xlsx'!$H6</f>
        <v>46</v>
      </c>
      <c r="J91" s="21">
        <f>'Cycle 1_14.xlsx'!$H5</f>
        <v>0.13605625345429823</v>
      </c>
      <c r="K91" s="20">
        <f>'Cycle 1_14.xlsx'!$I2</f>
        <v>2.2394117484254767E-3</v>
      </c>
      <c r="L91" s="20">
        <f>'Cycle 1_14.xlsx'!$I4</f>
        <v>7.6336435139290999E-4</v>
      </c>
      <c r="M91" s="20">
        <f>'Cycle 1_14.xlsx'!$I6</f>
        <v>48</v>
      </c>
      <c r="N91" s="22">
        <f>'Cycle 1_14.xlsx'!$I5</f>
        <v>0.34087717541431539</v>
      </c>
    </row>
    <row r="92" spans="1:14" x14ac:dyDescent="0.35">
      <c r="A92" s="51" t="s">
        <v>111</v>
      </c>
      <c r="B92" s="15" t="s">
        <v>133</v>
      </c>
      <c r="C92" s="16"/>
      <c r="D92" s="16"/>
      <c r="E92" s="16"/>
      <c r="F92" s="17"/>
      <c r="G92" s="16"/>
      <c r="H92" s="16"/>
      <c r="I92" s="16"/>
      <c r="J92" s="17"/>
      <c r="K92" s="16"/>
      <c r="L92" s="16"/>
      <c r="M92" s="16"/>
      <c r="N92" s="18"/>
    </row>
    <row r="93" spans="1:14" x14ac:dyDescent="0.35">
      <c r="A93" s="51"/>
      <c r="B93" s="19" t="s">
        <v>132</v>
      </c>
      <c r="C93" s="20">
        <f>'Cycle 3_15.xlsx'!$G$2</f>
        <v>68.6947729316459</v>
      </c>
      <c r="D93" s="20">
        <f>'Cycle 3_15.xlsx'!$G$4</f>
        <v>55.913543129163919</v>
      </c>
      <c r="E93" s="20">
        <f>'Cycle 3_15.xlsx'!$G$6</f>
        <v>4</v>
      </c>
      <c r="F93" s="21">
        <f>'Cycle 3_15.xlsx'!$G$5</f>
        <v>0.81394174175086331</v>
      </c>
      <c r="G93" s="20">
        <f>'Cycle 3_15.xlsx'!$H$2</f>
        <v>8.9813255677562647E-5</v>
      </c>
      <c r="H93" s="20">
        <f>'Cycle 3_15.xlsx'!$H$4</f>
        <v>2.470778457025471E-5</v>
      </c>
      <c r="I93" s="20">
        <f>'Cycle 3_15.xlsx'!$H$6</f>
        <v>4</v>
      </c>
      <c r="J93" s="21">
        <f>'Cycle 3_15.xlsx'!$H$5</f>
        <v>0.27510175846378171</v>
      </c>
      <c r="K93" s="20">
        <f>'Cycle 3_15.xlsx'!$I$2</f>
        <v>2.4611933823017189E-3</v>
      </c>
      <c r="L93" s="20">
        <f>'Cycle 3_15.xlsx'!$I$4</f>
        <v>8.0400030020994666E-4</v>
      </c>
      <c r="M93" s="20">
        <f>'Cycle 3_15.xlsx'!$I$6</f>
        <v>48</v>
      </c>
      <c r="N93" s="22">
        <f>'Cycle 3_15.xlsx'!$I$5</f>
        <v>0.32667091744657711</v>
      </c>
    </row>
    <row r="94" spans="1:14" x14ac:dyDescent="0.35">
      <c r="A94" s="51" t="s">
        <v>112</v>
      </c>
      <c r="B94" s="15" t="s">
        <v>133</v>
      </c>
      <c r="C94" s="16">
        <f>'Cycle 1-3_13.xlsx'!$G$2</f>
        <v>153.29221943085423</v>
      </c>
      <c r="D94" s="16">
        <f>'Cycle 1-3_13.xlsx'!$G$4</f>
        <v>13.836845566955924</v>
      </c>
      <c r="E94" s="16">
        <f>'Cycle 1-3_13.xlsx'!$G$6</f>
        <v>4</v>
      </c>
      <c r="F94" s="17">
        <f>'Cycle 1-3_13.xlsx'!$G$5</f>
        <v>9.0264500170521261E-2</v>
      </c>
      <c r="G94" s="16">
        <f>'Cycle 1-3_13.xlsx'!$H$2</f>
        <v>6.4177740548505553E-5</v>
      </c>
      <c r="H94" s="16">
        <f>'Cycle 1-3_13.xlsx'!$H$4</f>
        <v>1.4663664360508591E-5</v>
      </c>
      <c r="I94" s="16">
        <f>'Cycle 1-3_13.xlsx'!$H$6</f>
        <v>4</v>
      </c>
      <c r="J94" s="17">
        <f>'Cycle 1-3_13.xlsx'!$H$5</f>
        <v>0.22848520741277561</v>
      </c>
      <c r="K94" s="16">
        <f>'Cycle 1-3_13.xlsx'!$I$2</f>
        <v>1.3131458850667067E-3</v>
      </c>
      <c r="L94" s="16">
        <f>'Cycle 1-3_13.xlsx'!$I$4</f>
        <v>4.8664312564716155E-4</v>
      </c>
      <c r="M94" s="16">
        <f>'Cycle 1-3_13.xlsx'!$I$6</f>
        <v>48</v>
      </c>
      <c r="N94" s="18">
        <f>'Cycle 1-3_13.xlsx'!$I$5</f>
        <v>0.37059334471618172</v>
      </c>
    </row>
    <row r="95" spans="1:14" x14ac:dyDescent="0.35">
      <c r="A95" s="51"/>
      <c r="B95" s="19" t="s">
        <v>132</v>
      </c>
      <c r="C95" s="20">
        <f>'Cycle 3_16.xlsx'!$G$2</f>
        <v>121.63317593234979</v>
      </c>
      <c r="D95" s="20">
        <f>'Cycle 3_16.xlsx'!$G$4</f>
        <v>28.392525246971559</v>
      </c>
      <c r="E95" s="20">
        <f>'Cycle 3_16.xlsx'!$G$6</f>
        <v>22</v>
      </c>
      <c r="F95" s="21">
        <f>'Cycle 3_16.xlsx'!$G$5</f>
        <v>0.23342747592780919</v>
      </c>
      <c r="G95" s="20">
        <f>'Cycle 3_16.xlsx'!$H$2</f>
        <v>1.0709674064415587E-4</v>
      </c>
      <c r="H95" s="20">
        <f>'Cycle 3_16.xlsx'!$H$4</f>
        <v>1.2650073581197734E-5</v>
      </c>
      <c r="I95" s="20">
        <f>'Cycle 3_16.xlsx'!$H$6</f>
        <v>22</v>
      </c>
      <c r="J95" s="21">
        <f>'Cycle 3_16.xlsx'!$H$5</f>
        <v>0.11811819393485933</v>
      </c>
      <c r="K95" s="20">
        <f>'Cycle 3_16.xlsx'!$I$2</f>
        <v>2.562033677778402E-3</v>
      </c>
      <c r="L95" s="20">
        <f>'Cycle 3_16.xlsx'!$I$4</f>
        <v>5.4241555729862953E-4</v>
      </c>
      <c r="M95" s="20">
        <f>'Cycle 3_16.xlsx'!$I$6</f>
        <v>48</v>
      </c>
      <c r="N95" s="22">
        <f>'Cycle 3_16.xlsx'!$I$5</f>
        <v>0.21171289120952166</v>
      </c>
    </row>
    <row r="96" spans="1:14" x14ac:dyDescent="0.35">
      <c r="A96" s="51" t="s">
        <v>116</v>
      </c>
      <c r="B96" s="15" t="s">
        <v>133</v>
      </c>
      <c r="C96" s="16">
        <f>'Chile 19 + SK16 Cycle 4_4.xlsx'!$G$2</f>
        <v>146.92835108986509</v>
      </c>
      <c r="D96" s="16">
        <f>'Chile 19 + SK16 Cycle 4_4.xlsx'!$G$4</f>
        <v>27.834024849382494</v>
      </c>
      <c r="E96" s="16">
        <f>'Chile 19 + SK16 Cycle 4_4.xlsx'!$G$6</f>
        <v>7</v>
      </c>
      <c r="F96" s="17">
        <f>'Chile 19 + SK16 Cycle 4_4.xlsx'!$G$5</f>
        <v>0.18943944203361066</v>
      </c>
      <c r="G96" s="16">
        <f>'Chile 19 + SK16 Cycle 4_4.xlsx'!$H$2</f>
        <v>5.4694377142393848E-5</v>
      </c>
      <c r="H96" s="16">
        <f>'Chile 19 + SK16 Cycle 4_4.xlsx'!$H$4</f>
        <v>1.6480385910261525E-5</v>
      </c>
      <c r="I96" s="16">
        <f>'Chile 19 + SK16 Cycle 4_4.xlsx'!$H$6</f>
        <v>7</v>
      </c>
      <c r="J96" s="17">
        <f>'Chile 19 + SK16 Cycle 4_4.xlsx'!$H$5</f>
        <v>0.30131773632517533</v>
      </c>
      <c r="K96" s="16">
        <f>'Chile 19 + SK16 Cycle 4_4.xlsx'!$I$2</f>
        <v>1.9206063637392495E-3</v>
      </c>
      <c r="L96" s="16">
        <f>'Chile 19 + SK16 Cycle 4_4.xlsx'!$I$4</f>
        <v>6.1374010227434577E-4</v>
      </c>
      <c r="M96" s="16">
        <f>'Chile 19 + SK16 Cycle 4_4.xlsx'!$I$6</f>
        <v>48</v>
      </c>
      <c r="N96" s="18">
        <f>'Chile 19 + SK16 Cycle 4_4.xlsx'!$I$5</f>
        <v>0.31955538306113307</v>
      </c>
    </row>
    <row r="97" spans="1:14" x14ac:dyDescent="0.35">
      <c r="A97" s="51"/>
      <c r="B97" s="19" t="s">
        <v>132</v>
      </c>
      <c r="C97" s="20">
        <f>'Chile 19 + SK16 Cycle 4_6.xlsx'!$G$2</f>
        <v>95.36973667686371</v>
      </c>
      <c r="D97" s="20">
        <f>'Chile 19 + SK16 Cycle 4_6.xlsx'!$G$4</f>
        <v>29.130886278262491</v>
      </c>
      <c r="E97" s="20">
        <f>'Chile 19 + SK16 Cycle 4_6.xlsx'!$G$6</f>
        <v>32</v>
      </c>
      <c r="F97" s="21">
        <f>'Chile 19 + SK16 Cycle 4_6.xlsx'!$G$5</f>
        <v>0.30545209930656669</v>
      </c>
      <c r="G97" s="20">
        <f>'Chile 19 + SK16 Cycle 4_6.xlsx'!$H$2</f>
        <v>9.0551505527490983E-5</v>
      </c>
      <c r="H97" s="20">
        <f>'Chile 19 + SK16 Cycle 4_6.xlsx'!$H$4</f>
        <v>2.7081454673488858E-5</v>
      </c>
      <c r="I97" s="20">
        <f>'Chile 19 + SK16 Cycle 4_6.xlsx'!$H$6</f>
        <v>32</v>
      </c>
      <c r="J97" s="21">
        <f>'Chile 19 + SK16 Cycle 4_6.xlsx'!$H$5</f>
        <v>0.29907238444828577</v>
      </c>
      <c r="K97" s="20">
        <f>'Chile 19 + SK16 Cycle 4_6.xlsx'!$I$2</f>
        <v>3.6070809130691064E-3</v>
      </c>
      <c r="L97" s="20">
        <f>'Chile 19 + SK16 Cycle 4_6.xlsx'!$I$4</f>
        <v>1.8573205802393869E-3</v>
      </c>
      <c r="M97" s="20">
        <f>'Chile 19 + SK16 Cycle 4_6.xlsx'!$I$6</f>
        <v>48</v>
      </c>
      <c r="N97" s="22">
        <f>'Chile 19 + SK16 Cycle 4_6.xlsx'!$I$5</f>
        <v>0.51490959726186858</v>
      </c>
    </row>
    <row r="98" spans="1:14" x14ac:dyDescent="0.35">
      <c r="A98" s="51" t="s">
        <v>113</v>
      </c>
      <c r="B98" s="15" t="s">
        <v>133</v>
      </c>
      <c r="C98" s="16">
        <f>'Cycle 1-3_14.xlsx'!$G$2</f>
        <v>178.72067504039833</v>
      </c>
      <c r="D98" s="16">
        <f>'Cycle 1-3_14.xlsx'!$G$4</f>
        <v>18.420501718833496</v>
      </c>
      <c r="E98" s="16">
        <f>'Cycle 1-3_14.xlsx'!$G$6</f>
        <v>3</v>
      </c>
      <c r="F98" s="17">
        <f>'Cycle 1-3_14.xlsx'!$G$5</f>
        <v>0.10306866687175222</v>
      </c>
      <c r="G98" s="16">
        <f>'Cycle 1-3_14.xlsx'!$H$2</f>
        <v>8.0062167496077914E-5</v>
      </c>
      <c r="H98" s="16">
        <f>'Cycle 1-3_14.xlsx'!$H$4</f>
        <v>3.1208625552044006E-5</v>
      </c>
      <c r="I98" s="16">
        <f>'Cycle 1-3_14.xlsx'!$H$6</f>
        <v>3</v>
      </c>
      <c r="J98" s="17">
        <f>'Cycle 1-3_14.xlsx'!$H$5</f>
        <v>0.3898049044646818</v>
      </c>
      <c r="K98" s="16">
        <f>'Cycle 1-3_14.xlsx'!$I$2</f>
        <v>1.5274015929534444E-3</v>
      </c>
      <c r="L98" s="16">
        <f>'Cycle 1-3_14.xlsx'!$I$4</f>
        <v>4.9783249877027749E-4</v>
      </c>
      <c r="M98" s="16">
        <f>'Cycle 1-3_14.xlsx'!$I$6</f>
        <v>48</v>
      </c>
      <c r="N98" s="18">
        <f>'Cycle 1-3_14.xlsx'!$I$5</f>
        <v>0.32593425400823944</v>
      </c>
    </row>
    <row r="99" spans="1:14" x14ac:dyDescent="0.35">
      <c r="A99" s="51"/>
      <c r="B99" s="19" t="s">
        <v>132</v>
      </c>
      <c r="C99" s="20">
        <f>'Chile 19 + SK16 Cycle 4_7.xlsx'!$G$2</f>
        <v>123.14046026868849</v>
      </c>
      <c r="D99" s="20">
        <f>'Chile 19 + SK16 Cycle 4_7.xlsx'!$G$4</f>
        <v>41.208985500028227</v>
      </c>
      <c r="E99" s="20">
        <f>'Chile 19 + SK16 Cycle 4_7.xlsx'!$G$6</f>
        <v>28</v>
      </c>
      <c r="F99" s="21">
        <f>'Chile 19 + SK16 Cycle 4_7.xlsx'!$G$5</f>
        <v>0.33465024745003841</v>
      </c>
      <c r="G99" s="20">
        <f>'Chile 19 + SK16 Cycle 4_7.xlsx'!$H$2</f>
        <v>9.4690344987050012E-5</v>
      </c>
      <c r="H99" s="20">
        <f>'Chile 19 + SK16 Cycle 4_7.xlsx'!$H$4</f>
        <v>4.7981332334366454E-5</v>
      </c>
      <c r="I99" s="20">
        <f>'Chile 19 + SK16 Cycle 4_7.xlsx'!$H$6</f>
        <v>28</v>
      </c>
      <c r="J99" s="21">
        <f>'Chile 19 + SK16 Cycle 4_7.xlsx'!$H$5</f>
        <v>0.50671831791222699</v>
      </c>
      <c r="K99" s="20">
        <f>'Chile 19 + SK16 Cycle 4_7.xlsx'!$I$2</f>
        <v>1.8040295351232788E-3</v>
      </c>
      <c r="L99" s="20">
        <f>'Chile 19 + SK16 Cycle 4_7.xlsx'!$I$4</f>
        <v>1.1896242001045263E-3</v>
      </c>
      <c r="M99" s="20">
        <f>'Chile 19 + SK16 Cycle 4_7.xlsx'!$I$6</f>
        <v>48</v>
      </c>
      <c r="N99" s="22">
        <f>'Chile 19 + SK16 Cycle 4_7.xlsx'!$I$5</f>
        <v>0.65942612188066707</v>
      </c>
    </row>
    <row r="100" spans="1:14" x14ac:dyDescent="0.35">
      <c r="A100" s="51" t="s">
        <v>114</v>
      </c>
      <c r="B100" s="15" t="s">
        <v>133</v>
      </c>
      <c r="C100" s="16">
        <f>'Chile19 + SK16 Cycle 4_3.xlsx'!$G$2</f>
        <v>75.571940652694451</v>
      </c>
      <c r="D100" s="16">
        <f>'Chile19 + SK16 Cycle 4_3.xlsx'!$G$4</f>
        <v>9.9552529483341576</v>
      </c>
      <c r="E100" s="16">
        <f>'Chile19 + SK16 Cycle 4_3.xlsx'!$G$6</f>
        <v>2</v>
      </c>
      <c r="F100" s="17">
        <f>'Chile19 + SK16 Cycle 4_3.xlsx'!$G$5</f>
        <v>0.13173213314827337</v>
      </c>
      <c r="G100" s="16">
        <f>'Chile19 + SK16 Cycle 4_3.xlsx'!$H$2</f>
        <v>3.1915596786867844E-5</v>
      </c>
      <c r="H100" s="16">
        <f>'Chile19 + SK16 Cycle 4_3.xlsx'!$H$4</f>
        <v>1.8060488598188316E-5</v>
      </c>
      <c r="I100" s="16">
        <f>'Chile19 + SK16 Cycle 4_3.xlsx'!$H$6</f>
        <v>2</v>
      </c>
      <c r="J100" s="17">
        <f>'Chile19 + SK16 Cycle 4_3.xlsx'!$H$5</f>
        <v>0.56588284150837431</v>
      </c>
      <c r="K100" s="16">
        <f>'Chile19 + SK16 Cycle 4_3.xlsx'!$I$2</f>
        <v>1.9800100508916237E-3</v>
      </c>
      <c r="L100" s="16">
        <f>'Chile19 + SK16 Cycle 4_3.xlsx'!$I$4</f>
        <v>6.591664072807627E-4</v>
      </c>
      <c r="M100" s="16">
        <f>'Chile19 + SK16 Cycle 4_3.xlsx'!$I$6</f>
        <v>48</v>
      </c>
      <c r="N100" s="18">
        <f>'Chile19 + SK16 Cycle 4_3.xlsx'!$I$5</f>
        <v>0.3329106369858737</v>
      </c>
    </row>
    <row r="101" spans="1:14" x14ac:dyDescent="0.35">
      <c r="A101" s="51"/>
      <c r="B101" s="19" t="s">
        <v>132</v>
      </c>
      <c r="C101" s="20">
        <f>'Cycle 1_15.xlsx'!$G$2</f>
        <v>126.08448861133407</v>
      </c>
      <c r="D101" s="20">
        <f>'Cycle 1_15.xlsx'!$G$4</f>
        <v>48.230913115794756</v>
      </c>
      <c r="E101" s="20">
        <f>'Cycle 1_15.xlsx'!$G$6</f>
        <v>37</v>
      </c>
      <c r="F101" s="21">
        <f>'Cycle 1_15.xlsx'!$G$5</f>
        <v>0.38252852231863793</v>
      </c>
      <c r="G101" s="20">
        <f>'Cycle 1_15.xlsx'!$H2</f>
        <v>9.4965488024516587E-5</v>
      </c>
      <c r="H101" s="20">
        <f>'Cycle 1_15.xlsx'!$H2</f>
        <v>9.4965488024516587E-5</v>
      </c>
      <c r="I101" s="20">
        <f>'Cycle 1_15.xlsx'!$H6</f>
        <v>37</v>
      </c>
      <c r="J101" s="21">
        <f>'Cycle 1_15.xlsx'!$H5</f>
        <v>0.20691088632417742</v>
      </c>
      <c r="K101" s="20">
        <f>'Cycle 1_15.xlsx'!$I2</f>
        <v>1.4581838579732062E-3</v>
      </c>
      <c r="L101" s="20">
        <f>'Cycle 1_15.xlsx'!$I4</f>
        <v>8.815108129866337E-4</v>
      </c>
      <c r="M101" s="20">
        <f>'Cycle 1_15.xlsx'!$I6</f>
        <v>48</v>
      </c>
      <c r="N101" s="22">
        <f>'Cycle 1_15.xlsx'!$I5</f>
        <v>0.60452651986690098</v>
      </c>
    </row>
    <row r="102" spans="1:14" x14ac:dyDescent="0.35">
      <c r="A102" s="52" t="s">
        <v>115</v>
      </c>
      <c r="B102" s="15" t="s">
        <v>133</v>
      </c>
      <c r="C102" s="16">
        <f>'Cycle 1-3_15.xlsx'!$G$2</f>
        <v>151.90603442097222</v>
      </c>
      <c r="D102" s="16" t="e">
        <f>'Cycle 1-3_15.xlsx'!$G$4</f>
        <v>#DIV/0!</v>
      </c>
      <c r="E102" s="16">
        <f>'Cycle 1-3_15.xlsx'!$G$6</f>
        <v>1</v>
      </c>
      <c r="F102" s="17" t="e">
        <f>'Cycle 1-3_15.xlsx'!$G$5</f>
        <v>#DIV/0!</v>
      </c>
      <c r="G102" s="16">
        <f>'Cycle 1-3_15.xlsx'!$H$2</f>
        <v>7.808256339804297E-5</v>
      </c>
      <c r="H102" s="16" t="e">
        <f>'Cycle 1-3_15.xlsx'!$H$4</f>
        <v>#DIV/0!</v>
      </c>
      <c r="I102" s="16">
        <f>'Cycle 1-3_15.xlsx'!$H$6</f>
        <v>1</v>
      </c>
      <c r="J102" s="17" t="e">
        <f>'Cycle 1-3_15.xlsx'!$H$5</f>
        <v>#DIV/0!</v>
      </c>
      <c r="K102" s="16">
        <f>'Cycle 1-3_15.xlsx'!$I$2</f>
        <v>8.1428208005610979E-4</v>
      </c>
      <c r="L102" s="16">
        <f>'Cycle 1-3_15.xlsx'!$I$4</f>
        <v>3.3635347543210055E-4</v>
      </c>
      <c r="M102" s="16">
        <f>'Cycle 1-3_15.xlsx'!$I$6</f>
        <v>48</v>
      </c>
      <c r="N102" s="18">
        <f>'Cycle 1-3_15.xlsx'!$I$5</f>
        <v>0.4130675151403595</v>
      </c>
    </row>
    <row r="103" spans="1:14" x14ac:dyDescent="0.35">
      <c r="A103" s="52"/>
      <c r="B103" s="19" t="s">
        <v>132</v>
      </c>
      <c r="C103" s="20" t="e">
        <f>'Cycle 1_16.xlsx'!$G$2</f>
        <v>#DIV/0!</v>
      </c>
      <c r="D103" s="20" t="e">
        <f>'Cycle 1_16.xlsx'!$G$4</f>
        <v>#DIV/0!</v>
      </c>
      <c r="E103" s="20">
        <f>'Cycle 1_16.xlsx'!$G$6</f>
        <v>0</v>
      </c>
      <c r="F103" s="21" t="e">
        <f>'Cycle 1_16.xlsx'!$G$5</f>
        <v>#DIV/0!</v>
      </c>
      <c r="G103" s="20" t="e">
        <f>'Cycle 1_16.xlsx'!$H2</f>
        <v>#DIV/0!</v>
      </c>
      <c r="H103" s="20" t="e">
        <f>'Cycle 1_16.xlsx'!$H2</f>
        <v>#DIV/0!</v>
      </c>
      <c r="I103" s="20">
        <f>'Cycle 1_16.xlsx'!$H6</f>
        <v>0</v>
      </c>
      <c r="J103" s="21" t="e">
        <f>'Cycle 1_16.xlsx'!$H5</f>
        <v>#DIV/0!</v>
      </c>
      <c r="K103" s="20">
        <f>'Cycle 1_16.xlsx'!$I2</f>
        <v>8.0328449076793771E-4</v>
      </c>
      <c r="L103" s="20">
        <f>'Cycle 1_16.xlsx'!$I4</f>
        <v>4.9067705948118985E-4</v>
      </c>
      <c r="M103" s="20">
        <f>'Cycle 1_16.xlsx'!$I6</f>
        <v>48</v>
      </c>
      <c r="N103" s="22">
        <f>'Cycle 1_16.xlsx'!$I5</f>
        <v>0.61083845775748014</v>
      </c>
    </row>
    <row r="157" spans="1:5" ht="15" thickBot="1" x14ac:dyDescent="0.4">
      <c r="A157" s="13"/>
      <c r="B157" s="13"/>
      <c r="C157" s="13"/>
      <c r="D157" s="13"/>
      <c r="E157" s="13"/>
    </row>
  </sheetData>
  <mergeCells count="51">
    <mergeCell ref="A92:A93"/>
    <mergeCell ref="A102:A103"/>
    <mergeCell ref="A100:A101"/>
    <mergeCell ref="A98:A99"/>
    <mergeCell ref="A96:A97"/>
    <mergeCell ref="A94:A95"/>
    <mergeCell ref="A68:A69"/>
    <mergeCell ref="A90:A91"/>
    <mergeCell ref="A88:A89"/>
    <mergeCell ref="A86:A87"/>
    <mergeCell ref="A84:A85"/>
    <mergeCell ref="A82:A83"/>
    <mergeCell ref="A80:A81"/>
    <mergeCell ref="A78:A79"/>
    <mergeCell ref="A76:A77"/>
    <mergeCell ref="A74:A75"/>
    <mergeCell ref="A72:A73"/>
    <mergeCell ref="A70:A71"/>
    <mergeCell ref="A44:A45"/>
    <mergeCell ref="A66:A67"/>
    <mergeCell ref="A64:A65"/>
    <mergeCell ref="A62:A63"/>
    <mergeCell ref="A60:A61"/>
    <mergeCell ref="A58:A59"/>
    <mergeCell ref="A56:A57"/>
    <mergeCell ref="A54:A55"/>
    <mergeCell ref="A52:A53"/>
    <mergeCell ref="A50:A51"/>
    <mergeCell ref="A48:A49"/>
    <mergeCell ref="A46:A47"/>
    <mergeCell ref="A20:A21"/>
    <mergeCell ref="A42:A43"/>
    <mergeCell ref="A40:A41"/>
    <mergeCell ref="A38:A39"/>
    <mergeCell ref="A36:A37"/>
    <mergeCell ref="A34:A35"/>
    <mergeCell ref="A32:A33"/>
    <mergeCell ref="A30:A31"/>
    <mergeCell ref="A28:A29"/>
    <mergeCell ref="A26:A27"/>
    <mergeCell ref="A24:A25"/>
    <mergeCell ref="A22:A23"/>
    <mergeCell ref="A2:A3"/>
    <mergeCell ref="A4:A5"/>
    <mergeCell ref="A6:A7"/>
    <mergeCell ref="A18:A19"/>
    <mergeCell ref="A16:A17"/>
    <mergeCell ref="A14:A15"/>
    <mergeCell ref="A12:A13"/>
    <mergeCell ref="A10:A11"/>
    <mergeCell ref="A8:A9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658A-474D-4AE6-A01A-9A03BF6AD33F}">
  <dimension ref="A1:J49"/>
  <sheetViews>
    <sheetView workbookViewId="0">
      <selection activeCell="G5" sqref="G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453125" bestFit="1" customWidth="1"/>
  </cols>
  <sheetData>
    <row r="1" spans="1:10" x14ac:dyDescent="0.35">
      <c r="A1" s="9"/>
      <c r="B1" s="9" t="str">
        <f>'[1]Chile 19 + SK16 Cycle 4_1.xlsx'!B1</f>
        <v>Germtime</v>
      </c>
      <c r="C1" s="9" t="str">
        <f>'[1]Chile 19 + SK16 Cycle 4_1.xlsx'!C1</f>
        <v>Slope Coefficient</v>
      </c>
      <c r="D1" s="9" t="str">
        <f>'[1]Chile 19 + SK16 Cycle 4_1.xlsx'!D1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'[1]Chile 19 + SK16 Cycle 4_1.xlsx'!A2</f>
        <v>A1</v>
      </c>
      <c r="B2" t="str">
        <f>'[1]Chile 19 + SK16 Cycle 4_1.xlsx'!B2</f>
        <v>N/A</v>
      </c>
      <c r="C2" t="str">
        <f>'[1]Chile 19 + SK16 Cycle 4_1.xlsx'!C2</f>
        <v>N/A</v>
      </c>
      <c r="D2">
        <f>'[1]Chile 19 + SK16 Cycle 4_1.xlsx'!D2</f>
        <v>1.133953595630911E-3</v>
      </c>
      <c r="F2" s="2" t="s">
        <v>53</v>
      </c>
      <c r="G2">
        <f>AVERAGE(B2:B49)</f>
        <v>149.1462667165039</v>
      </c>
      <c r="H2">
        <f>AVERAGE(C2:C49)</f>
        <v>5.8378753734785885E-5</v>
      </c>
      <c r="I2">
        <f>AVERAGE(D2:D49)</f>
        <v>1.8878814788554821E-3</v>
      </c>
      <c r="J2">
        <v>0.25</v>
      </c>
    </row>
    <row r="3" spans="1:10" x14ac:dyDescent="0.35">
      <c r="A3" s="9" t="str">
        <f>'[1]Chile 19 + SK16 Cycle 4_1.xlsx'!A3</f>
        <v>B1</v>
      </c>
      <c r="B3" t="str">
        <f>'[1]Chile 19 + SK16 Cycle 4_1.xlsx'!B3</f>
        <v>N/A</v>
      </c>
      <c r="C3" t="str">
        <f>'[1]Chile 19 + SK16 Cycle 4_1.xlsx'!C3</f>
        <v>N/A</v>
      </c>
      <c r="D3">
        <f>'[1]Chile 19 + SK16 Cycle 4_1.xlsx'!D3</f>
        <v>1.934476085545317E-3</v>
      </c>
      <c r="F3" s="2" t="s">
        <v>54</v>
      </c>
      <c r="G3">
        <f>G4/SQRT(COUNT(B2:B49))</f>
        <v>13.480365797400054</v>
      </c>
      <c r="H3">
        <f>H4/SQRT(COUNT(C2:C49))</f>
        <v>9.9523544993909802E-6</v>
      </c>
      <c r="I3">
        <f>I4/SQRT(COUNT(D2:D49))</f>
        <v>8.1727846735412239E-5</v>
      </c>
    </row>
    <row r="4" spans="1:10" x14ac:dyDescent="0.35">
      <c r="A4" s="9" t="str">
        <f>'[1]Chile 19 + SK16 Cycle 4_1.xlsx'!A4</f>
        <v>C1</v>
      </c>
      <c r="B4" t="str">
        <f>'[1]Chile 19 + SK16 Cycle 4_1.xlsx'!B4</f>
        <v>N/A</v>
      </c>
      <c r="C4" t="str">
        <f>'[1]Chile 19 + SK16 Cycle 4_1.xlsx'!C4</f>
        <v>N/A</v>
      </c>
      <c r="D4">
        <f>'[1]Chile 19 + SK16 Cycle 4_1.xlsx'!D4</f>
        <v>1.3937564502482761E-3</v>
      </c>
      <c r="F4" s="2" t="s">
        <v>55</v>
      </c>
      <c r="G4">
        <f>_xlfn.STDEV.S(B2:B49)</f>
        <v>35.665695482101462</v>
      </c>
      <c r="H4">
        <f>_xlfn.STDEV.S(C2:C196)</f>
        <v>2.6331454964943265E-5</v>
      </c>
      <c r="I4">
        <f>_xlfn.STDEV.S(D2:D196)</f>
        <v>5.6622713175574475E-4</v>
      </c>
    </row>
    <row r="5" spans="1:10" x14ac:dyDescent="0.35">
      <c r="A5" s="9" t="str">
        <f>'[1]Chile 19 + SK16 Cycle 4_1.xlsx'!A5</f>
        <v>D1</v>
      </c>
      <c r="B5">
        <f>'[1]Chile 19 + SK16 Cycle 4_1.xlsx'!B5 + 66</f>
        <v>97.146825817888896</v>
      </c>
      <c r="C5">
        <f>'[1]Chile 19 + SK16 Cycle 4_1.xlsx'!C5</f>
        <v>2.5156609206084431E-5</v>
      </c>
      <c r="D5">
        <f>'[1]Chile 19 + SK16 Cycle 4_1.xlsx'!D5</f>
        <v>2.0459988745627862E-3</v>
      </c>
      <c r="F5" s="2" t="s">
        <v>56</v>
      </c>
      <c r="G5" s="3">
        <f>G4/G2</f>
        <v>0.23913233812211035</v>
      </c>
      <c r="H5" s="3">
        <f>H4/H2</f>
        <v>0.45104517106628911</v>
      </c>
      <c r="I5" s="3">
        <f>I4/I2</f>
        <v>0.29992726667302066</v>
      </c>
    </row>
    <row r="6" spans="1:10" x14ac:dyDescent="0.35">
      <c r="A6" s="9" t="str">
        <f>'[1]Chile 19 + SK16 Cycle 4_1.xlsx'!A6</f>
        <v>E1</v>
      </c>
      <c r="B6" t="str">
        <f>'[1]Chile 19 + SK16 Cycle 4_1.xlsx'!B6</f>
        <v>N/A</v>
      </c>
      <c r="C6" t="str">
        <f>'[1]Chile 19 + SK16 Cycle 4_1.xlsx'!C6</f>
        <v>N/A</v>
      </c>
      <c r="D6">
        <f>'[1]Chile 19 + SK16 Cycle 4_1.xlsx'!D6</f>
        <v>2.0218285552441998E-3</v>
      </c>
      <c r="F6" s="2" t="s">
        <v>57</v>
      </c>
      <c r="G6">
        <f>COUNT(B2:B196)</f>
        <v>7</v>
      </c>
      <c r="H6">
        <f>COUNT(C2:C196)</f>
        <v>7</v>
      </c>
      <c r="I6">
        <f>COUNT(D2:D196)</f>
        <v>48</v>
      </c>
    </row>
    <row r="7" spans="1:10" x14ac:dyDescent="0.35">
      <c r="A7" s="9" t="str">
        <f>'[1]Chile 19 + SK16 Cycle 4_1.xlsx'!A7</f>
        <v>F1</v>
      </c>
      <c r="B7" t="str">
        <f>'[1]Chile 19 + SK16 Cycle 4_1.xlsx'!B7</f>
        <v>N/A</v>
      </c>
      <c r="C7" t="str">
        <f>'[1]Chile 19 + SK16 Cycle 4_1.xlsx'!C7</f>
        <v>N/A</v>
      </c>
      <c r="D7">
        <f>'[1]Chile 19 + SK16 Cycle 4_1.xlsx'!D7</f>
        <v>2.3066246212427809E-3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'[1]Chile 19 + SK16 Cycle 4_1.xlsx'!A8</f>
        <v>F2</v>
      </c>
      <c r="B8" t="str">
        <f>'[1]Chile 19 + SK16 Cycle 4_1.xlsx'!B8</f>
        <v>N/A</v>
      </c>
      <c r="C8" t="str">
        <f>'[1]Chile 19 + SK16 Cycle 4_1.xlsx'!C8</f>
        <v>N/A</v>
      </c>
      <c r="D8">
        <f>'[1]Chile 19 + SK16 Cycle 4_1.xlsx'!D8</f>
        <v>1.483565786813494E-3</v>
      </c>
    </row>
    <row r="9" spans="1:10" x14ac:dyDescent="0.35">
      <c r="A9" s="9" t="str">
        <f>'[1]Chile 19 + SK16 Cycle 4_1.xlsx'!A9</f>
        <v>E2</v>
      </c>
      <c r="B9" t="str">
        <f>'[1]Chile 19 + SK16 Cycle 4_1.xlsx'!B9</f>
        <v>N/A</v>
      </c>
      <c r="C9" t="str">
        <f>'[1]Chile 19 + SK16 Cycle 4_1.xlsx'!C9</f>
        <v>N/A</v>
      </c>
      <c r="D9">
        <f>'[1]Chile 19 + SK16 Cycle 4_1.xlsx'!D9</f>
        <v>1.635740354736347E-3</v>
      </c>
      <c r="F9" s="2" t="s">
        <v>59</v>
      </c>
      <c r="G9">
        <f>MAX(B2:B49)</f>
        <v>173.456270463111</v>
      </c>
      <c r="H9">
        <f>MAX(C2:C49)</f>
        <v>9.8022422852602533E-5</v>
      </c>
      <c r="I9">
        <f>MAX(D2:D49)</f>
        <v>3.3239208618099738E-3</v>
      </c>
    </row>
    <row r="10" spans="1:10" x14ac:dyDescent="0.35">
      <c r="A10" s="9" t="str">
        <f>'[1]Chile 19 + SK16 Cycle 4_1.xlsx'!A10</f>
        <v>D2</v>
      </c>
      <c r="B10" t="str">
        <f>'[1]Chile 19 + SK16 Cycle 4_1.xlsx'!B10</f>
        <v>N/A</v>
      </c>
      <c r="C10" t="str">
        <f>'[1]Chile 19 + SK16 Cycle 4_1.xlsx'!C10</f>
        <v>N/A</v>
      </c>
      <c r="D10">
        <f>'[1]Chile 19 + SK16 Cycle 4_1.xlsx'!D10</f>
        <v>1.253038718052938E-3</v>
      </c>
      <c r="F10" s="2" t="s">
        <v>60</v>
      </c>
      <c r="G10">
        <f>MIN(B2:B49)</f>
        <v>97.146825817888896</v>
      </c>
      <c r="H10">
        <f>MIN(C2:C49)</f>
        <v>2.434489855312979E-5</v>
      </c>
      <c r="I10">
        <f>MIN(D2:D49)</f>
        <v>-8.3860336414022087E-5</v>
      </c>
    </row>
    <row r="11" spans="1:10" x14ac:dyDescent="0.35">
      <c r="A11" s="9" t="str">
        <f>'[1]Chile 19 + SK16 Cycle 4_1.xlsx'!A11</f>
        <v>C2</v>
      </c>
      <c r="B11" t="str">
        <f>'[1]Chile 19 + SK16 Cycle 4_1.xlsx'!B11</f>
        <v>N/A</v>
      </c>
      <c r="C11" t="str">
        <f>'[1]Chile 19 + SK16 Cycle 4_1.xlsx'!C11</f>
        <v>N/A</v>
      </c>
      <c r="D11">
        <f>'[1]Chile 19 + SK16 Cycle 4_1.xlsx'!D11</f>
        <v>1.730294712294151E-3</v>
      </c>
    </row>
    <row r="12" spans="1:10" x14ac:dyDescent="0.35">
      <c r="A12" s="9" t="str">
        <f>'[1]Chile 19 + SK16 Cycle 4_1.xlsx'!A12</f>
        <v>B2</v>
      </c>
      <c r="B12" t="str">
        <f>'[1]Chile 19 + SK16 Cycle 4_1.xlsx'!B12</f>
        <v>N/A</v>
      </c>
      <c r="C12" t="str">
        <f>'[1]Chile 19 + SK16 Cycle 4_1.xlsx'!C12</f>
        <v>N/A</v>
      </c>
      <c r="D12">
        <f>'[1]Chile 19 + SK16 Cycle 4_1.xlsx'!D12</f>
        <v>1.397074864218126E-3</v>
      </c>
      <c r="F12" s="2" t="s">
        <v>61</v>
      </c>
      <c r="G12">
        <f>(16*G5^2)</f>
        <v>0.91494840217195694</v>
      </c>
      <c r="H12">
        <f>(16*H5^2)</f>
        <v>3.2550679414754882</v>
      </c>
      <c r="I12">
        <f>(16*I5^2)</f>
        <v>1.439301844703188</v>
      </c>
    </row>
    <row r="13" spans="1:10" x14ac:dyDescent="0.35">
      <c r="A13" s="9" t="str">
        <f>'[1]Chile 19 + SK16 Cycle 4_1.xlsx'!A13</f>
        <v>A2</v>
      </c>
      <c r="B13" t="str">
        <f>'[1]Chile 19 + SK16 Cycle 4_1.xlsx'!B13</f>
        <v>N/A</v>
      </c>
      <c r="C13" t="str">
        <f>'[1]Chile 19 + SK16 Cycle 4_1.xlsx'!C13</f>
        <v>N/A</v>
      </c>
      <c r="D13">
        <f>'[1]Chile 19 + SK16 Cycle 4_1.xlsx'!D13</f>
        <v>1.26605027997118E-3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'[1]Chile 19 + SK16 Cycle 4_1.xlsx'!A14</f>
        <v>A3</v>
      </c>
      <c r="B14" t="str">
        <f>'[1]Chile 19 + SK16 Cycle 4_1.xlsx'!B14</f>
        <v>N/A</v>
      </c>
      <c r="C14" t="str">
        <f>'[1]Chile 19 + SK16 Cycle 4_1.xlsx'!C14</f>
        <v>N/A</v>
      </c>
      <c r="D14">
        <f>'[1]Chile 19 + SK16 Cycle 4_1.xlsx'!D14</f>
        <v>1.743619099281055E-3</v>
      </c>
      <c r="F14" s="2" t="s">
        <v>63</v>
      </c>
      <c r="G14">
        <f>G12/G13</f>
        <v>11.055312051009416</v>
      </c>
      <c r="H14">
        <f>H12/H13</f>
        <v>39.33095216607105</v>
      </c>
      <c r="I14">
        <f>I12/I13</f>
        <v>17.391069257036335</v>
      </c>
    </row>
    <row r="15" spans="1:10" x14ac:dyDescent="0.35">
      <c r="A15" s="9" t="str">
        <f>'[1]Chile 19 + SK16 Cycle 4_1.xlsx'!A15</f>
        <v>B3</v>
      </c>
      <c r="B15" t="str">
        <f>'[1]Chile 19 + SK16 Cycle 4_1.xlsx'!B15</f>
        <v>N/A</v>
      </c>
      <c r="C15" t="str">
        <f>'[1]Chile 19 + SK16 Cycle 4_1.xlsx'!C15</f>
        <v>N/A</v>
      </c>
      <c r="D15">
        <f>'[1]Chile 19 + SK16 Cycle 4_1.xlsx'!D15</f>
        <v>2.5933483691994849E-3</v>
      </c>
      <c r="F15" s="2" t="s">
        <v>64</v>
      </c>
      <c r="G15">
        <f>ROUND(G14,0)</f>
        <v>11</v>
      </c>
      <c r="H15">
        <f>ROUND(H14,0)</f>
        <v>39</v>
      </c>
      <c r="I15">
        <f>ROUND(I14,0)</f>
        <v>17</v>
      </c>
    </row>
    <row r="16" spans="1:10" x14ac:dyDescent="0.35">
      <c r="A16" s="9" t="str">
        <f>'[1]Chile 19 + SK16 Cycle 4_1.xlsx'!A16</f>
        <v>C3</v>
      </c>
      <c r="B16" t="str">
        <f>'[1]Chile 19 + SK16 Cycle 4_1.xlsx'!B16</f>
        <v>N/A</v>
      </c>
      <c r="C16" t="str">
        <f>'[1]Chile 19 + SK16 Cycle 4_1.xlsx'!C16</f>
        <v>N/A</v>
      </c>
      <c r="D16">
        <f>'[1]Chile 19 + SK16 Cycle 4_1.xlsx'!D16</f>
        <v>3.3239208618099738E-3</v>
      </c>
    </row>
    <row r="17" spans="1:4" x14ac:dyDescent="0.35">
      <c r="A17" s="9" t="str">
        <f>'[1]Chile 19 + SK16 Cycle 4_1.xlsx'!A17</f>
        <v>D3</v>
      </c>
      <c r="B17" t="str">
        <f>'[1]Chile 19 + SK16 Cycle 4_1.xlsx'!B17</f>
        <v>N/A</v>
      </c>
      <c r="C17" t="str">
        <f>'[1]Chile 19 + SK16 Cycle 4_1.xlsx'!C17</f>
        <v>N/A</v>
      </c>
      <c r="D17">
        <f>'[1]Chile 19 + SK16 Cycle 4_1.xlsx'!D17</f>
        <v>2.8438648747609908E-3</v>
      </c>
    </row>
    <row r="18" spans="1:4" x14ac:dyDescent="0.35">
      <c r="A18" s="9" t="str">
        <f>'[1]Chile 19 + SK16 Cycle 4_1.xlsx'!A18</f>
        <v>E3</v>
      </c>
      <c r="B18">
        <f>'[1]Chile 19 + SK16 Cycle 4_1.xlsx'!B18 + 66</f>
        <v>172.95308614549998</v>
      </c>
      <c r="C18">
        <f>'[1]Chile 19 + SK16 Cycle 4_1.xlsx'!C18</f>
        <v>7.1137225817025974E-5</v>
      </c>
      <c r="D18">
        <f>'[1]Chile 19 + SK16 Cycle 4_1.xlsx'!D18</f>
        <v>1.5577428797710149E-3</v>
      </c>
    </row>
    <row r="19" spans="1:4" x14ac:dyDescent="0.35">
      <c r="A19" s="9" t="str">
        <f>'[1]Chile 19 + SK16 Cycle 4_1.xlsx'!A19</f>
        <v>F3</v>
      </c>
      <c r="B19">
        <f>'[1]Chile 19 + SK16 Cycle 4_1.xlsx'!B19 + 66</f>
        <v>172.95308614549998</v>
      </c>
      <c r="C19">
        <f>'[1]Chile 19 + SK16 Cycle 4_1.xlsx'!C19</f>
        <v>6.9763345972798712E-5</v>
      </c>
      <c r="D19">
        <f>'[1]Chile 19 + SK16 Cycle 4_1.xlsx'!D19</f>
        <v>1.836353948939975E-3</v>
      </c>
    </row>
    <row r="20" spans="1:4" x14ac:dyDescent="0.35">
      <c r="A20" s="9" t="str">
        <f>'[1]Chile 19 + SK16 Cycle 4_1.xlsx'!A20</f>
        <v>F4</v>
      </c>
      <c r="B20">
        <f>'[1]Chile 19 + SK16 Cycle 4_1.xlsx'!B20 + 66</f>
        <v>98.15209243713889</v>
      </c>
      <c r="C20">
        <f>'[1]Chile 19 + SK16 Cycle 4_1.xlsx'!C20</f>
        <v>2.434489855312979E-5</v>
      </c>
      <c r="D20">
        <f>'[1]Chile 19 + SK16 Cycle 4_1.xlsx'!D20</f>
        <v>2.315439811989253E-3</v>
      </c>
    </row>
    <row r="21" spans="1:4" x14ac:dyDescent="0.35">
      <c r="A21" s="9" t="str">
        <f>'[1]Chile 19 + SK16 Cycle 4_1.xlsx'!A21</f>
        <v>E4</v>
      </c>
      <c r="B21" t="str">
        <f>'[1]Chile 19 + SK16 Cycle 4_1.xlsx'!B21</f>
        <v>N/A</v>
      </c>
      <c r="C21" t="str">
        <f>'[1]Chile 19 + SK16 Cycle 4_1.xlsx'!C21</f>
        <v>N/A</v>
      </c>
      <c r="D21">
        <f>'[1]Chile 19 + SK16 Cycle 4_1.xlsx'!D21</f>
        <v>2.204245803520753E-3</v>
      </c>
    </row>
    <row r="22" spans="1:4" x14ac:dyDescent="0.35">
      <c r="A22" s="9" t="str">
        <f>'[1]Chile 19 + SK16 Cycle 4_1.xlsx'!A22</f>
        <v>D4</v>
      </c>
      <c r="B22" t="str">
        <f>'[1]Chile 19 + SK16 Cycle 4_1.xlsx'!B22</f>
        <v>N/A</v>
      </c>
      <c r="C22" t="str">
        <f>'[1]Chile 19 + SK16 Cycle 4_1.xlsx'!C22</f>
        <v>N/A</v>
      </c>
      <c r="D22">
        <f>'[1]Chile 19 + SK16 Cycle 4_1.xlsx'!D22</f>
        <v>1.6630338035248629E-3</v>
      </c>
    </row>
    <row r="23" spans="1:4" x14ac:dyDescent="0.35">
      <c r="A23" s="9" t="str">
        <f>'[1]Chile 19 + SK16 Cycle 4_1.xlsx'!A23</f>
        <v>C4</v>
      </c>
      <c r="B23" t="str">
        <f>'[1]Chile 19 + SK16 Cycle 4_1.xlsx'!B23</f>
        <v>N/A</v>
      </c>
      <c r="C23" t="str">
        <f>'[1]Chile 19 + SK16 Cycle 4_1.xlsx'!C23</f>
        <v>N/A</v>
      </c>
      <c r="D23">
        <f>'[1]Chile 19 + SK16 Cycle 4_1.xlsx'!D23</f>
        <v>2.0153314439025861E-3</v>
      </c>
    </row>
    <row r="24" spans="1:4" x14ac:dyDescent="0.35">
      <c r="A24" s="9" t="str">
        <f>'[1]Chile 19 + SK16 Cycle 4_1.xlsx'!A24</f>
        <v>B4</v>
      </c>
      <c r="B24" t="str">
        <f>'[1]Chile 19 + SK16 Cycle 4_1.xlsx'!B24</f>
        <v>N/A</v>
      </c>
      <c r="C24" t="str">
        <f>'[1]Chile 19 + SK16 Cycle 4_1.xlsx'!C24</f>
        <v>N/A</v>
      </c>
      <c r="D24">
        <f>'[1]Chile 19 + SK16 Cycle 4_1.xlsx'!D24</f>
        <v>2.0901021047437371E-3</v>
      </c>
    </row>
    <row r="25" spans="1:4" x14ac:dyDescent="0.35">
      <c r="A25" s="9" t="str">
        <f>'[1]Chile 19 + SK16 Cycle 4_1.xlsx'!A25</f>
        <v>A4</v>
      </c>
      <c r="B25" t="str">
        <f>'[1]Chile 19 + SK16 Cycle 4_1.xlsx'!B25</f>
        <v>N/A</v>
      </c>
      <c r="C25" t="str">
        <f>'[1]Chile 19 + SK16 Cycle 4_1.xlsx'!C25</f>
        <v>N/A</v>
      </c>
      <c r="D25">
        <f>'[1]Chile 19 + SK16 Cycle 4_1.xlsx'!D25</f>
        <v>1.699927589502758E-3</v>
      </c>
    </row>
    <row r="26" spans="1:4" x14ac:dyDescent="0.35">
      <c r="A26" s="9" t="str">
        <f>'[1]Chile 19 + SK16 Cycle 4_1.xlsx'!A26</f>
        <v>A5</v>
      </c>
      <c r="B26" t="str">
        <f>'[1]Chile 19 + SK16 Cycle 4_1.xlsx'!B26</f>
        <v>N/A</v>
      </c>
      <c r="C26" t="str">
        <f>'[1]Chile 19 + SK16 Cycle 4_1.xlsx'!C26</f>
        <v>N/A</v>
      </c>
      <c r="D26">
        <f>'[1]Chile 19 + SK16 Cycle 4_1.xlsx'!D26</f>
        <v>2.0855769045065608E-3</v>
      </c>
    </row>
    <row r="27" spans="1:4" x14ac:dyDescent="0.35">
      <c r="A27" s="9" t="str">
        <f>'[1]Chile 19 + SK16 Cycle 4_1.xlsx'!A27</f>
        <v>B5</v>
      </c>
      <c r="B27" t="str">
        <f>'[1]Chile 19 + SK16 Cycle 4_1.xlsx'!B27</f>
        <v>N/A</v>
      </c>
      <c r="C27" t="str">
        <f>'[1]Chile 19 + SK16 Cycle 4_1.xlsx'!C27</f>
        <v>N/A</v>
      </c>
      <c r="D27">
        <f>'[1]Chile 19 + SK16 Cycle 4_1.xlsx'!D27</f>
        <v>1.248331139526615E-3</v>
      </c>
    </row>
    <row r="28" spans="1:4" x14ac:dyDescent="0.35">
      <c r="A28" s="9" t="str">
        <f>'[1]Chile 19 + SK16 Cycle 4_1.xlsx'!A28</f>
        <v>C5</v>
      </c>
      <c r="B28" t="str">
        <f>'[1]Chile 19 + SK16 Cycle 4_1.xlsx'!B28</f>
        <v>N/A</v>
      </c>
      <c r="C28" t="str">
        <f>'[1]Chile 19 + SK16 Cycle 4_1.xlsx'!C28</f>
        <v>N/A</v>
      </c>
      <c r="D28">
        <f>'[1]Chile 19 + SK16 Cycle 4_1.xlsx'!D28</f>
        <v>1.8338123549565661E-3</v>
      </c>
    </row>
    <row r="29" spans="1:4" x14ac:dyDescent="0.35">
      <c r="A29" s="9" t="str">
        <f>'[1]Chile 19 + SK16 Cycle 4_1.xlsx'!A29</f>
        <v>D5</v>
      </c>
      <c r="B29" t="str">
        <f>'[1]Chile 19 + SK16 Cycle 4_1.xlsx'!B29</f>
        <v>N/A</v>
      </c>
      <c r="C29" t="str">
        <f>'[1]Chile 19 + SK16 Cycle 4_1.xlsx'!C29</f>
        <v>N/A</v>
      </c>
      <c r="D29">
        <f>'[1]Chile 19 + SK16 Cycle 4_1.xlsx'!D29</f>
        <v>2.1620142770871881E-3</v>
      </c>
    </row>
    <row r="30" spans="1:4" x14ac:dyDescent="0.35">
      <c r="A30" s="9" t="str">
        <f>'[1]Chile 19 + SK16 Cycle 4_1.xlsx'!A30</f>
        <v>E5</v>
      </c>
      <c r="B30" t="str">
        <f>'[1]Chile 19 + SK16 Cycle 4_1.xlsx'!B30</f>
        <v>N/A</v>
      </c>
      <c r="C30" t="str">
        <f>'[1]Chile 19 + SK16 Cycle 4_1.xlsx'!C30</f>
        <v>N/A</v>
      </c>
      <c r="D30">
        <f>'[1]Chile 19 + SK16 Cycle 4_1.xlsx'!D30</f>
        <v>1.9530656825786079E-3</v>
      </c>
    </row>
    <row r="31" spans="1:4" x14ac:dyDescent="0.35">
      <c r="A31" s="9" t="str">
        <f>'[1]Chile 19 + SK16 Cycle 4_1.xlsx'!A31</f>
        <v>F5</v>
      </c>
      <c r="B31" t="str">
        <f>'[1]Chile 19 + SK16 Cycle 4_1.xlsx'!B31</f>
        <v>N/A</v>
      </c>
      <c r="C31" t="str">
        <f>'[1]Chile 19 + SK16 Cycle 4_1.xlsx'!C31</f>
        <v>N/A</v>
      </c>
      <c r="D31">
        <f>'[1]Chile 19 + SK16 Cycle 4_1.xlsx'!D31</f>
        <v>2.2099569119535352E-3</v>
      </c>
    </row>
    <row r="32" spans="1:4" x14ac:dyDescent="0.35">
      <c r="A32" s="9" t="str">
        <f>'[1]Chile 19 + SK16 Cycle 4_1.xlsx'!A32</f>
        <v>F6</v>
      </c>
      <c r="B32" t="str">
        <f>'[1]Chile 19 + SK16 Cycle 4_1.xlsx'!B32</f>
        <v>N/A</v>
      </c>
      <c r="C32" t="str">
        <f>'[1]Chile 19 + SK16 Cycle 4_1.xlsx'!C32</f>
        <v>N/A</v>
      </c>
      <c r="D32">
        <f>'[1]Chile 19 + SK16 Cycle 4_1.xlsx'!D32</f>
        <v>2.6006997501734652E-3</v>
      </c>
    </row>
    <row r="33" spans="1:4" x14ac:dyDescent="0.35">
      <c r="A33" s="9" t="str">
        <f>'[1]Chile 19 + SK16 Cycle 4_1.xlsx'!A33</f>
        <v>E6</v>
      </c>
      <c r="B33" t="str">
        <f>'[1]Chile 19 + SK16 Cycle 4_1.xlsx'!B33</f>
        <v>N/A</v>
      </c>
      <c r="C33" t="str">
        <f>'[1]Chile 19 + SK16 Cycle 4_1.xlsx'!C33</f>
        <v>N/A</v>
      </c>
      <c r="D33">
        <f>'[1]Chile 19 + SK16 Cycle 4_1.xlsx'!D33</f>
        <v>2.0670274613345668E-3</v>
      </c>
    </row>
    <row r="34" spans="1:4" x14ac:dyDescent="0.35">
      <c r="A34" s="9" t="str">
        <f>'[1]Chile 19 + SK16 Cycle 4_1.xlsx'!A34</f>
        <v>D6</v>
      </c>
      <c r="B34">
        <f>'[1]Chile 19 + SK16 Cycle 4_1.xlsx'!B34 + 66</f>
        <v>173.456270463111</v>
      </c>
      <c r="C34">
        <f>'[1]Chile 19 + SK16 Cycle 4_1.xlsx'!C34</f>
        <v>9.8022422852602533E-5</v>
      </c>
      <c r="D34">
        <f>'[1]Chile 19 + SK16 Cycle 4_1.xlsx'!D34</f>
        <v>1.6996912972611349E-3</v>
      </c>
    </row>
    <row r="35" spans="1:4" x14ac:dyDescent="0.35">
      <c r="A35" s="9" t="str">
        <f>'[1]Chile 19 + SK16 Cycle 4_1.xlsx'!A35</f>
        <v>C6</v>
      </c>
      <c r="B35" t="str">
        <f>'[1]Chile 19 + SK16 Cycle 4_1.xlsx'!B35</f>
        <v>N/A</v>
      </c>
      <c r="C35" t="str">
        <f>'[1]Chile 19 + SK16 Cycle 4_1.xlsx'!C35</f>
        <v>N/A</v>
      </c>
      <c r="D35">
        <f>'[1]Chile 19 + SK16 Cycle 4_1.xlsx'!D35</f>
        <v>1.1861300454318201E-3</v>
      </c>
    </row>
    <row r="36" spans="1:4" x14ac:dyDescent="0.35">
      <c r="A36" s="9" t="str">
        <f>'[1]Chile 19 + SK16 Cycle 4_1.xlsx'!A36</f>
        <v>B6</v>
      </c>
      <c r="B36">
        <f>'[1]Chile 19 + SK16 Cycle 4_1.xlsx'!B36 + 66</f>
        <v>172.450621010444</v>
      </c>
      <c r="C36">
        <f>'[1]Chile 19 + SK16 Cycle 4_1.xlsx'!C36</f>
        <v>5.6369526419665957E-5</v>
      </c>
      <c r="D36">
        <f>'[1]Chile 19 + SK16 Cycle 4_1.xlsx'!D36</f>
        <v>2.4940858755752499E-3</v>
      </c>
    </row>
    <row r="37" spans="1:4" x14ac:dyDescent="0.35">
      <c r="A37" s="9" t="str">
        <f>'[1]Chile 19 + SK16 Cycle 4_1.xlsx'!A37</f>
        <v>A6</v>
      </c>
      <c r="B37" t="str">
        <f>'[1]Chile 19 + SK16 Cycle 4_1.xlsx'!B37</f>
        <v>N/A</v>
      </c>
      <c r="C37" t="str">
        <f>'[1]Chile 19 + SK16 Cycle 4_1.xlsx'!C37</f>
        <v>N/A</v>
      </c>
      <c r="D37">
        <f>'[1]Chile 19 + SK16 Cycle 4_1.xlsx'!D37</f>
        <v>2.7484972949637478E-3</v>
      </c>
    </row>
    <row r="38" spans="1:4" x14ac:dyDescent="0.35">
      <c r="A38" s="9" t="str">
        <f>'[1]Chile 19 + SK16 Cycle 4_1.xlsx'!A38</f>
        <v>A7</v>
      </c>
      <c r="B38">
        <f>'[1]Chile 19 + SK16 Cycle 4_1.xlsx'!B38 + 66</f>
        <v>156.9118849959444</v>
      </c>
      <c r="C38">
        <f>'[1]Chile 19 + SK16 Cycle 4_1.xlsx'!C38</f>
        <v>6.3857247322193767E-5</v>
      </c>
      <c r="D38">
        <f>'[1]Chile 19 + SK16 Cycle 4_1.xlsx'!D38</f>
        <v>1.4723276432086381E-3</v>
      </c>
    </row>
    <row r="39" spans="1:4" x14ac:dyDescent="0.35">
      <c r="A39" s="9" t="str">
        <f>'[1]Chile 19 + SK16 Cycle 4_1.xlsx'!A39</f>
        <v>B7</v>
      </c>
      <c r="B39" t="str">
        <f>'[1]Chile 19 + SK16 Cycle 4_1.xlsx'!B39</f>
        <v>N/A</v>
      </c>
      <c r="C39" t="str">
        <f>'[1]Chile 19 + SK16 Cycle 4_1.xlsx'!C39</f>
        <v>N/A</v>
      </c>
      <c r="D39">
        <f>'[1]Chile 19 + SK16 Cycle 4_1.xlsx'!D39</f>
        <v>1.302814387074556E-3</v>
      </c>
    </row>
    <row r="40" spans="1:4" x14ac:dyDescent="0.35">
      <c r="A40" s="9" t="str">
        <f>'[1]Chile 19 + SK16 Cycle 4_1.xlsx'!A40</f>
        <v>C7</v>
      </c>
      <c r="B40" t="str">
        <f>'[1]Chile 19 + SK16 Cycle 4_1.xlsx'!B40</f>
        <v>N/A</v>
      </c>
      <c r="C40" t="str">
        <f>'[1]Chile 19 + SK16 Cycle 4_1.xlsx'!C40</f>
        <v>N/A</v>
      </c>
      <c r="D40">
        <f>'[1]Chile 19 + SK16 Cycle 4_1.xlsx'!D40</f>
        <v>1.8976381448952281E-3</v>
      </c>
    </row>
    <row r="41" spans="1:4" x14ac:dyDescent="0.35">
      <c r="A41" s="9" t="str">
        <f>'[1]Chile 19 + SK16 Cycle 4_1.xlsx'!A41</f>
        <v>D7</v>
      </c>
      <c r="B41" t="str">
        <f>'[1]Chile 19 + SK16 Cycle 4_1.xlsx'!B41</f>
        <v>N/A</v>
      </c>
      <c r="C41" t="str">
        <f>'[1]Chile 19 + SK16 Cycle 4_1.xlsx'!C41</f>
        <v>N/A</v>
      </c>
      <c r="D41">
        <f>'[1]Chile 19 + SK16 Cycle 4_1.xlsx'!D41</f>
        <v>1.7305951795427981E-3</v>
      </c>
    </row>
    <row r="42" spans="1:4" x14ac:dyDescent="0.35">
      <c r="A42" s="9" t="str">
        <f>'[1]Chile 19 + SK16 Cycle 4_1.xlsx'!A42</f>
        <v>E7</v>
      </c>
      <c r="B42" t="str">
        <f>'[1]Chile 19 + SK16 Cycle 4_1.xlsx'!B42</f>
        <v>N/A</v>
      </c>
      <c r="C42" t="str">
        <f>'[1]Chile 19 + SK16 Cycle 4_1.xlsx'!C42</f>
        <v>N/A</v>
      </c>
      <c r="D42">
        <f>'[1]Chile 19 + SK16 Cycle 4_1.xlsx'!D42</f>
        <v>2.571176892070193E-3</v>
      </c>
    </row>
    <row r="43" spans="1:4" x14ac:dyDescent="0.35">
      <c r="A43" s="9" t="str">
        <f>'[1]Chile 19 + SK16 Cycle 4_1.xlsx'!A43</f>
        <v>F7</v>
      </c>
      <c r="B43" t="str">
        <f>'[1]Chile 19 + SK16 Cycle 4_1.xlsx'!B43</f>
        <v>N/A</v>
      </c>
      <c r="C43" t="str">
        <f>'[1]Chile 19 + SK16 Cycle 4_1.xlsx'!C43</f>
        <v>N/A</v>
      </c>
      <c r="D43">
        <f>'[1]Chile 19 + SK16 Cycle 4_1.xlsx'!D43</f>
        <v>1.782104230600315E-3</v>
      </c>
    </row>
    <row r="44" spans="1:4" x14ac:dyDescent="0.35">
      <c r="A44" s="9" t="str">
        <f>'[1]Chile 19 + SK16 Cycle 4_1.xlsx'!A44</f>
        <v>F8</v>
      </c>
      <c r="B44" t="str">
        <f>'[1]Chile 19 + SK16 Cycle 4_1.xlsx'!B44</f>
        <v>N/A</v>
      </c>
      <c r="C44" t="str">
        <f>'[1]Chile 19 + SK16 Cycle 4_1.xlsx'!C44</f>
        <v>N/A</v>
      </c>
      <c r="D44">
        <f>'[1]Chile 19 + SK16 Cycle 4_1.xlsx'!D44</f>
        <v>-8.3860336414022087E-5</v>
      </c>
    </row>
    <row r="45" spans="1:4" x14ac:dyDescent="0.35">
      <c r="A45" s="9" t="str">
        <f>'[1]Chile 19 + SK16 Cycle 4_1.xlsx'!A45</f>
        <v>E8</v>
      </c>
      <c r="B45" t="str">
        <f>'[1]Chile 19 + SK16 Cycle 4_1.xlsx'!B45</f>
        <v>N/A</v>
      </c>
      <c r="C45" t="str">
        <f>'[1]Chile 19 + SK16 Cycle 4_1.xlsx'!C45</f>
        <v>N/A</v>
      </c>
      <c r="D45">
        <f>'[1]Chile 19 + SK16 Cycle 4_1.xlsx'!D45</f>
        <v>2.5354504039593112E-3</v>
      </c>
    </row>
    <row r="46" spans="1:4" x14ac:dyDescent="0.35">
      <c r="A46" s="9" t="str">
        <f>'[1]Chile 19 + SK16 Cycle 4_1.xlsx'!A46</f>
        <v>D8</v>
      </c>
      <c r="B46" t="str">
        <f>'[1]Chile 19 + SK16 Cycle 4_1.xlsx'!B46</f>
        <v>N/A</v>
      </c>
      <c r="C46" t="str">
        <f>'[1]Chile 19 + SK16 Cycle 4_1.xlsx'!C46</f>
        <v>N/A</v>
      </c>
      <c r="D46">
        <f>'[1]Chile 19 + SK16 Cycle 4_1.xlsx'!D46</f>
        <v>1.573379788698947E-3</v>
      </c>
    </row>
    <row r="47" spans="1:4" x14ac:dyDescent="0.35">
      <c r="A47" s="9" t="str">
        <f>'[1]Chile 19 + SK16 Cycle 4_1.xlsx'!A47</f>
        <v>C8</v>
      </c>
      <c r="B47" t="str">
        <f>'[1]Chile 19 + SK16 Cycle 4_1.xlsx'!B47</f>
        <v>N/A</v>
      </c>
      <c r="C47" t="str">
        <f>'[1]Chile 19 + SK16 Cycle 4_1.xlsx'!C47</f>
        <v>N/A</v>
      </c>
      <c r="D47">
        <f>'[1]Chile 19 + SK16 Cycle 4_1.xlsx'!D47</f>
        <v>2.4533136874785189E-3</v>
      </c>
    </row>
    <row r="48" spans="1:4" x14ac:dyDescent="0.35">
      <c r="A48" s="9" t="str">
        <f>'[1]Chile 19 + SK16 Cycle 4_1.xlsx'!A48</f>
        <v>B8</v>
      </c>
      <c r="B48" t="str">
        <f>'[1]Chile 19 + SK16 Cycle 4_1.xlsx'!B48</f>
        <v>N/A</v>
      </c>
      <c r="C48" t="str">
        <f>'[1]Chile 19 + SK16 Cycle 4_1.xlsx'!C48</f>
        <v>N/A</v>
      </c>
      <c r="D48">
        <f>'[1]Chile 19 + SK16 Cycle 4_1.xlsx'!D48</f>
        <v>1.5263675832051151E-3</v>
      </c>
    </row>
    <row r="49" spans="1:4" x14ac:dyDescent="0.35">
      <c r="A49" s="9" t="str">
        <f>'[1]Chile 19 + SK16 Cycle 4_1.xlsx'!A49</f>
        <v>A8</v>
      </c>
      <c r="B49" t="str">
        <f>'[1]Chile 19 + SK16 Cycle 4_1.xlsx'!B49</f>
        <v>N/A</v>
      </c>
      <c r="C49" t="str">
        <f>'[1]Chile 19 + SK16 Cycle 4_1.xlsx'!C49</f>
        <v>N/A</v>
      </c>
      <c r="D49">
        <f>'[1]Chile 19 + SK16 Cycle 4_1.xlsx'!D49</f>
        <v>2.078780895887563E-3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07B5-03D6-497E-BF56-69BD6F7104D9}">
  <dimension ref="A1:J49"/>
  <sheetViews>
    <sheetView workbookViewId="0">
      <selection activeCell="H5" sqref="H5"/>
    </sheetView>
  </sheetViews>
  <sheetFormatPr defaultRowHeight="14.5" x14ac:dyDescent="0.35"/>
  <sheetData>
    <row r="1" spans="1:10" x14ac:dyDescent="0.35">
      <c r="A1" s="9"/>
      <c r="B1" s="11" t="str">
        <f>'[1]Chile 19 + SK16 Cycle 4_2.xlsx'!B1</f>
        <v>Germtime</v>
      </c>
      <c r="C1" s="9" t="str">
        <f>'[1]Chile 19 + SK16 Cycle 4_2.xlsx'!C1</f>
        <v>Slope Coefficient</v>
      </c>
      <c r="D1" s="9" t="str">
        <f>'[1]Chile 19 + SK16 Cycle 4_2.xlsx'!D1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'[1]Chile 19 + SK16 Cycle 4_2.xlsx'!A2</f>
        <v>A1</v>
      </c>
      <c r="B2" t="str">
        <f>'[1]Chile 19 + SK16 Cycle 4_2.xlsx'!B2</f>
        <v>N/A</v>
      </c>
      <c r="C2" t="str">
        <f>'[1]Chile 19 + SK16 Cycle 4_2.xlsx'!C2</f>
        <v>N/A</v>
      </c>
      <c r="D2">
        <f>'[1]Chile 19 + SK16 Cycle 4_2.xlsx'!D2</f>
        <v>8.9508112511515624E-4</v>
      </c>
      <c r="F2" s="2" t="s">
        <v>53</v>
      </c>
      <c r="G2">
        <f>AVERAGE(B2:B49)</f>
        <v>148.46890971170319</v>
      </c>
      <c r="H2">
        <f>AVERAGE(C2:C49)</f>
        <v>6.0141251343148353E-5</v>
      </c>
      <c r="I2">
        <f>AVERAGE(D2:D49)</f>
        <v>1.3545002626241399E-3</v>
      </c>
      <c r="J2">
        <v>0.25</v>
      </c>
    </row>
    <row r="3" spans="1:10" x14ac:dyDescent="0.35">
      <c r="A3" s="9" t="str">
        <f>'[1]Chile 19 + SK16 Cycle 4_2.xlsx'!A3</f>
        <v>B1</v>
      </c>
      <c r="B3">
        <f>'[1]Chile 19 + SK16 Cycle 4_2.xlsx'!B3 + 66</f>
        <v>142.83203417008332</v>
      </c>
      <c r="C3">
        <f>'[1]Chile 19 + SK16 Cycle 4_2.xlsx'!C3</f>
        <v>3.9949604362342899E-5</v>
      </c>
      <c r="D3">
        <f>'[1]Chile 19 + SK16 Cycle 4_2.xlsx'!D3</f>
        <v>1.342675028538993E-3</v>
      </c>
      <c r="F3" s="2" t="s">
        <v>54</v>
      </c>
      <c r="G3">
        <f>G4/SQRT(COUNT(B2:B49))</f>
        <v>4.0573778970965551</v>
      </c>
      <c r="H3">
        <f>H4/SQRT(COUNT(C2:C49))</f>
        <v>4.2117235239377321E-6</v>
      </c>
      <c r="I3">
        <f>I4/SQRT(COUNT(D2:D49))</f>
        <v>7.2113667709793224E-5</v>
      </c>
    </row>
    <row r="4" spans="1:10" x14ac:dyDescent="0.35">
      <c r="A4" s="9" t="str">
        <f>'[1]Chile 19 + SK16 Cycle 4_2.xlsx'!A4</f>
        <v>C1</v>
      </c>
      <c r="B4" t="str">
        <f>'[1]Chile 19 + SK16 Cycle 4_2.xlsx'!B4</f>
        <v>N/A</v>
      </c>
      <c r="C4" t="str">
        <f>'[1]Chile 19 + SK16 Cycle 4_2.xlsx'!C4</f>
        <v>N/A</v>
      </c>
      <c r="D4">
        <f>'[1]Chile 19 + SK16 Cycle 4_2.xlsx'!D4</f>
        <v>1.033761796988408E-3</v>
      </c>
      <c r="F4" s="2" t="s">
        <v>55</v>
      </c>
      <c r="G4">
        <f>_xlfn.STDEV.S(B2:B49)</f>
        <v>17.685700229199455</v>
      </c>
      <c r="H4">
        <f>_xlfn.STDEV.S(C2:C196)</f>
        <v>1.8358477218977584E-5</v>
      </c>
      <c r="I4">
        <f>_xlfn.STDEV.S(D2:D196)</f>
        <v>4.9961814557400409E-4</v>
      </c>
    </row>
    <row r="5" spans="1:10" x14ac:dyDescent="0.35">
      <c r="A5" s="9" t="str">
        <f>'[1]Chile 19 + SK16 Cycle 4_2.xlsx'!A5</f>
        <v>D1</v>
      </c>
      <c r="B5">
        <f>'[1]Chile 19 + SK16 Cycle 4_2.xlsx'!B5 + 66</f>
        <v>142.33037536488888</v>
      </c>
      <c r="C5">
        <f>'[1]Chile 19 + SK16 Cycle 4_2.xlsx'!C5</f>
        <v>7.7123809082164425E-5</v>
      </c>
      <c r="D5">
        <f>'[1]Chile 19 + SK16 Cycle 4_2.xlsx'!D5</f>
        <v>1.853532470835931E-3</v>
      </c>
      <c r="F5" s="2" t="s">
        <v>56</v>
      </c>
      <c r="G5" s="3">
        <f>G4/G2</f>
        <v>0.11912056378363345</v>
      </c>
      <c r="H5" s="3">
        <f>H4/H2</f>
        <v>0.30525599000641829</v>
      </c>
      <c r="I5" s="3">
        <f>I4/I2</f>
        <v>0.36885791709340043</v>
      </c>
    </row>
    <row r="6" spans="1:10" x14ac:dyDescent="0.35">
      <c r="A6" s="9" t="str">
        <f>'[1]Chile 19 + SK16 Cycle 4_2.xlsx'!A6</f>
        <v>E1</v>
      </c>
      <c r="B6" t="str">
        <f>'[1]Chile 19 + SK16 Cycle 4_2.xlsx'!B6</f>
        <v>N/A</v>
      </c>
      <c r="C6" t="str">
        <f>'[1]Chile 19 + SK16 Cycle 4_2.xlsx'!C6</f>
        <v>N/A</v>
      </c>
      <c r="D6">
        <f>'[1]Chile 19 + SK16 Cycle 4_2.xlsx'!D6</f>
        <v>1.6320944501315459E-3</v>
      </c>
      <c r="F6" s="2" t="s">
        <v>57</v>
      </c>
      <c r="G6">
        <f>COUNT(B2:B196)</f>
        <v>19</v>
      </c>
      <c r="H6">
        <f>COUNT(C2:C196)</f>
        <v>19</v>
      </c>
      <c r="I6">
        <f>COUNT(D2:D196)</f>
        <v>48</v>
      </c>
    </row>
    <row r="7" spans="1:10" x14ac:dyDescent="0.35">
      <c r="A7" s="9" t="str">
        <f>'[1]Chile 19 + SK16 Cycle 4_2.xlsx'!A7</f>
        <v>F1</v>
      </c>
      <c r="B7">
        <f>'[1]Chile 19 + SK16 Cycle 4_2.xlsx'!B7 + 66</f>
        <v>150.87169422102778</v>
      </c>
      <c r="C7">
        <f>'[1]Chile 19 + SK16 Cycle 4_2.xlsx'!C7</f>
        <v>7.4212880121418996E-5</v>
      </c>
      <c r="D7">
        <f>'[1]Chile 19 + SK16 Cycle 4_2.xlsx'!D7</f>
        <v>2.252009551234703E-3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'[1]Chile 19 + SK16 Cycle 4_2.xlsx'!A8</f>
        <v>F2</v>
      </c>
      <c r="B8" t="str">
        <f>'[1]Chile 19 + SK16 Cycle 4_2.xlsx'!B8</f>
        <v>N/A</v>
      </c>
      <c r="C8" t="str">
        <f>'[1]Chile 19 + SK16 Cycle 4_2.xlsx'!C8</f>
        <v>N/A</v>
      </c>
      <c r="D8">
        <f>'[1]Chile 19 + SK16 Cycle 4_2.xlsx'!D8</f>
        <v>1.042920670147694E-3</v>
      </c>
    </row>
    <row r="9" spans="1:10" x14ac:dyDescent="0.35">
      <c r="A9" s="9" t="str">
        <f>'[1]Chile 19 + SK16 Cycle 4_2.xlsx'!A9</f>
        <v>E2</v>
      </c>
      <c r="B9" t="str">
        <f>'[1]Chile 19 + SK16 Cycle 4_2.xlsx'!B9</f>
        <v>N/A</v>
      </c>
      <c r="C9" t="str">
        <f>'[1]Chile 19 + SK16 Cycle 4_2.xlsx'!C9</f>
        <v>N/A</v>
      </c>
      <c r="D9">
        <f>'[1]Chile 19 + SK16 Cycle 4_2.xlsx'!D9</f>
        <v>1.6649173341955329E-3</v>
      </c>
      <c r="F9" s="2" t="s">
        <v>59</v>
      </c>
      <c r="G9">
        <f>MAX(B2:B49)</f>
        <v>182.012468497139</v>
      </c>
      <c r="H9">
        <f>MAX(C2:C49)</f>
        <v>9.193865625776757E-5</v>
      </c>
      <c r="I9">
        <f>MAX(D2:D49)</f>
        <v>2.7267810147017322E-3</v>
      </c>
    </row>
    <row r="10" spans="1:10" x14ac:dyDescent="0.35">
      <c r="A10" s="9" t="str">
        <f>'[1]Chile 19 + SK16 Cycle 4_2.xlsx'!A10</f>
        <v>D2</v>
      </c>
      <c r="B10">
        <f>'[1]Chile 19 + SK16 Cycle 4_2.xlsx'!B10 + 66</f>
        <v>154.89841965936108</v>
      </c>
      <c r="C10">
        <f>'[1]Chile 19 + SK16 Cycle 4_2.xlsx'!C10</f>
        <v>8.3211188437951359E-5</v>
      </c>
      <c r="D10">
        <f>'[1]Chile 19 + SK16 Cycle 4_2.xlsx'!D10</f>
        <v>2.123106735297062E-3</v>
      </c>
      <c r="F10" s="2" t="s">
        <v>60</v>
      </c>
      <c r="G10">
        <f>MIN(B2:B49)</f>
        <v>113.7161115274167</v>
      </c>
      <c r="H10">
        <f>MIN(C2:C49)</f>
        <v>2.1637252942493339E-5</v>
      </c>
      <c r="I10">
        <f>MIN(D2:D49)</f>
        <v>-9.5985288558403531E-6</v>
      </c>
    </row>
    <row r="11" spans="1:10" x14ac:dyDescent="0.35">
      <c r="A11" s="9" t="str">
        <f>'[1]Chile 19 + SK16 Cycle 4_2.xlsx'!A11</f>
        <v>C2</v>
      </c>
      <c r="B11" t="str">
        <f>'[1]Chile 19 + SK16 Cycle 4_2.xlsx'!B11</f>
        <v>N/A</v>
      </c>
      <c r="C11" t="str">
        <f>'[1]Chile 19 + SK16 Cycle 4_2.xlsx'!C11</f>
        <v>N/A</v>
      </c>
      <c r="D11">
        <f>'[1]Chile 19 + SK16 Cycle 4_2.xlsx'!D11</f>
        <v>1.245753735567415E-3</v>
      </c>
    </row>
    <row r="12" spans="1:10" x14ac:dyDescent="0.35">
      <c r="A12" s="9" t="str">
        <f>'[1]Chile 19 + SK16 Cycle 4_2.xlsx'!A12</f>
        <v>B2</v>
      </c>
      <c r="B12">
        <f>'[1]Chile 19 + SK16 Cycle 4_2.xlsx'!B12 + 66</f>
        <v>137.3181676443333</v>
      </c>
      <c r="C12">
        <f>'[1]Chile 19 + SK16 Cycle 4_2.xlsx'!C12</f>
        <v>4.0869891513739172E-5</v>
      </c>
      <c r="D12">
        <f>'[1]Chile 19 + SK16 Cycle 4_2.xlsx'!D12</f>
        <v>7.3406492033255537E-4</v>
      </c>
      <c r="F12" s="2" t="s">
        <v>61</v>
      </c>
      <c r="G12">
        <f>(16*G5^2)</f>
        <v>0.22703533945809096</v>
      </c>
      <c r="H12">
        <f>(16*H5^2)</f>
        <v>1.4908995109567766</v>
      </c>
      <c r="I12">
        <f>(16*I5^2)</f>
        <v>2.1768986080397097</v>
      </c>
    </row>
    <row r="13" spans="1:10" x14ac:dyDescent="0.35">
      <c r="A13" s="9" t="str">
        <f>'[1]Chile 19 + SK16 Cycle 4_2.xlsx'!A13</f>
        <v>A2</v>
      </c>
      <c r="B13">
        <f>'[1]Chile 19 + SK16 Cycle 4_2.xlsx'!B13 + 66</f>
        <v>145.845147739</v>
      </c>
      <c r="C13">
        <f>'[1]Chile 19 + SK16 Cycle 4_2.xlsx'!C13</f>
        <v>8.1279999079356238E-5</v>
      </c>
      <c r="D13">
        <f>'[1]Chile 19 + SK16 Cycle 4_2.xlsx'!D13</f>
        <v>2.0875858341662611E-3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'[1]Chile 19 + SK16 Cycle 4_2.xlsx'!A14</f>
        <v>A3</v>
      </c>
      <c r="B14" t="str">
        <f>'[1]Chile 19 + SK16 Cycle 4_2.xlsx'!B14</f>
        <v>N/A</v>
      </c>
      <c r="C14" t="str">
        <f>'[1]Chile 19 + SK16 Cycle 4_2.xlsx'!C14</f>
        <v>N/A</v>
      </c>
      <c r="D14">
        <f>'[1]Chile 19 + SK16 Cycle 4_2.xlsx'!D14</f>
        <v>6.6517353441997986E-4</v>
      </c>
      <c r="F14" s="2" t="s">
        <v>63</v>
      </c>
      <c r="G14">
        <f>G12/G13</f>
        <v>2.7432656512190103</v>
      </c>
      <c r="H14">
        <f>H12/H13</f>
        <v>18.014523323061418</v>
      </c>
      <c r="I14">
        <f>I12/I13</f>
        <v>26.303443295990331</v>
      </c>
    </row>
    <row r="15" spans="1:10" x14ac:dyDescent="0.35">
      <c r="A15" s="9" t="str">
        <f>'[1]Chile 19 + SK16 Cycle 4_2.xlsx'!A15</f>
        <v>B3</v>
      </c>
      <c r="B15">
        <f>'[1]Chile 19 + SK16 Cycle 4_2.xlsx'!B15 + 66</f>
        <v>147.35225862869441</v>
      </c>
      <c r="C15">
        <f>'[1]Chile 19 + SK16 Cycle 4_2.xlsx'!C15</f>
        <v>6.2655566344108128E-5</v>
      </c>
      <c r="D15">
        <f>'[1]Chile 19 + SK16 Cycle 4_2.xlsx'!D15</f>
        <v>1.542773253987155E-3</v>
      </c>
      <c r="F15" s="2" t="s">
        <v>64</v>
      </c>
      <c r="G15">
        <f>ROUND(G14,0)</f>
        <v>3</v>
      </c>
      <c r="H15">
        <f>ROUND(H14,0)</f>
        <v>18</v>
      </c>
      <c r="I15">
        <f>ROUND(I14,0)</f>
        <v>26</v>
      </c>
    </row>
    <row r="16" spans="1:10" x14ac:dyDescent="0.35">
      <c r="A16" s="9" t="str">
        <f>'[1]Chile 19 + SK16 Cycle 4_2.xlsx'!A16</f>
        <v>C3</v>
      </c>
      <c r="B16" t="str">
        <f>'[1]Chile 19 + SK16 Cycle 4_2.xlsx'!B16</f>
        <v>N/A</v>
      </c>
      <c r="C16" t="str">
        <f>'[1]Chile 19 + SK16 Cycle 4_2.xlsx'!C16</f>
        <v>N/A</v>
      </c>
      <c r="D16">
        <f>'[1]Chile 19 + SK16 Cycle 4_2.xlsx'!D16</f>
        <v>1.4568761438279879E-3</v>
      </c>
    </row>
    <row r="17" spans="1:4" x14ac:dyDescent="0.35">
      <c r="A17" s="9" t="str">
        <f>'[1]Chile 19 + SK16 Cycle 4_2.xlsx'!A17</f>
        <v>D3</v>
      </c>
      <c r="B17">
        <f>'[1]Chile 19 + SK16 Cycle 4_2.xlsx'!B17 + 66</f>
        <v>180.50125046875002</v>
      </c>
      <c r="C17">
        <f>'[1]Chile 19 + SK16 Cycle 4_2.xlsx'!C17</f>
        <v>5.3793573582857492E-5</v>
      </c>
      <c r="D17">
        <f>'[1]Chile 19 + SK16 Cycle 4_2.xlsx'!D17</f>
        <v>8.559967611360068E-4</v>
      </c>
    </row>
    <row r="18" spans="1:4" x14ac:dyDescent="0.35">
      <c r="A18" s="9" t="str">
        <f>'[1]Chile 19 + SK16 Cycle 4_2.xlsx'!A18</f>
        <v>E3</v>
      </c>
      <c r="B18">
        <f>'[1]Chile 19 + SK16 Cycle 4_2.xlsx'!B18 + 66</f>
        <v>125.7673551045</v>
      </c>
      <c r="C18">
        <f>'[1]Chile 19 + SK16 Cycle 4_2.xlsx'!C18</f>
        <v>5.2003384097676472E-5</v>
      </c>
      <c r="D18">
        <f>'[1]Chile 19 + SK16 Cycle 4_2.xlsx'!D18</f>
        <v>1.822197400290951E-3</v>
      </c>
    </row>
    <row r="19" spans="1:4" x14ac:dyDescent="0.35">
      <c r="A19" s="9" t="str">
        <f>'[1]Chile 19 + SK16 Cycle 4_2.xlsx'!A19</f>
        <v>F3</v>
      </c>
      <c r="B19" t="str">
        <f>'[1]Chile 19 + SK16 Cycle 4_2.xlsx'!B19</f>
        <v>N/A</v>
      </c>
      <c r="C19" t="str">
        <f>'[1]Chile 19 + SK16 Cycle 4_2.xlsx'!C19</f>
        <v>N/A</v>
      </c>
      <c r="D19">
        <f>'[1]Chile 19 + SK16 Cycle 4_2.xlsx'!D19</f>
        <v>1.471421918910537E-3</v>
      </c>
    </row>
    <row r="20" spans="1:4" x14ac:dyDescent="0.35">
      <c r="A20" s="9" t="str">
        <f>'[1]Chile 19 + SK16 Cycle 4_2.xlsx'!A20</f>
        <v>F4</v>
      </c>
      <c r="B20" t="str">
        <f>'[1]Chile 19 + SK16 Cycle 4_2.xlsx'!B20</f>
        <v>N/A</v>
      </c>
      <c r="C20" t="str">
        <f>'[1]Chile 19 + SK16 Cycle 4_2.xlsx'!C20</f>
        <v>N/A</v>
      </c>
      <c r="D20">
        <f>'[1]Chile 19 + SK16 Cycle 4_2.xlsx'!D20</f>
        <v>1.5500131500406581E-3</v>
      </c>
    </row>
    <row r="21" spans="1:4" x14ac:dyDescent="0.35">
      <c r="A21" s="9" t="str">
        <f>'[1]Chile 19 + SK16 Cycle 4_2.xlsx'!A21</f>
        <v>E4</v>
      </c>
      <c r="B21">
        <f>'[1]Chile 19 + SK16 Cycle 4_2.xlsx'!B21 + 66</f>
        <v>136.8171273302778</v>
      </c>
      <c r="C21">
        <f>'[1]Chile 19 + SK16 Cycle 4_2.xlsx'!C21</f>
        <v>9.193865625776757E-5</v>
      </c>
      <c r="D21">
        <f>'[1]Chile 19 + SK16 Cycle 4_2.xlsx'!D21</f>
        <v>1.6675633770894629E-3</v>
      </c>
    </row>
    <row r="22" spans="1:4" x14ac:dyDescent="0.35">
      <c r="A22" s="9" t="str">
        <f>'[1]Chile 19 + SK16 Cycle 4_2.xlsx'!A22</f>
        <v>D4</v>
      </c>
      <c r="B22" t="str">
        <f>'[1]Chile 19 + SK16 Cycle 4_2.xlsx'!B22</f>
        <v>N/A</v>
      </c>
      <c r="C22" t="str">
        <f>'[1]Chile 19 + SK16 Cycle 4_2.xlsx'!C22</f>
        <v>N/A</v>
      </c>
      <c r="D22">
        <f>'[1]Chile 19 + SK16 Cycle 4_2.xlsx'!D22</f>
        <v>1.372231721558479E-3</v>
      </c>
    </row>
    <row r="23" spans="1:4" x14ac:dyDescent="0.35">
      <c r="A23" s="9" t="str">
        <f>'[1]Chile 19 + SK16 Cycle 4_2.xlsx'!A23</f>
        <v>C4</v>
      </c>
      <c r="B23" t="str">
        <f>'[1]Chile 19 + SK16 Cycle 4_2.xlsx'!B23</f>
        <v>N/A</v>
      </c>
      <c r="C23" t="str">
        <f>'[1]Chile 19 + SK16 Cycle 4_2.xlsx'!C23</f>
        <v>N/A</v>
      </c>
      <c r="D23">
        <f>'[1]Chile 19 + SK16 Cycle 4_2.xlsx'!D23</f>
        <v>1.016515539942413E-3</v>
      </c>
    </row>
    <row r="24" spans="1:4" x14ac:dyDescent="0.35">
      <c r="A24" s="9" t="str">
        <f>'[1]Chile 19 + SK16 Cycle 4_2.xlsx'!A24</f>
        <v>B4</v>
      </c>
      <c r="B24">
        <f>'[1]Chile 19 + SK16 Cycle 4_2.xlsx'!B24 + 66</f>
        <v>135.31559890158331</v>
      </c>
      <c r="C24">
        <f>'[1]Chile 19 + SK16 Cycle 4_2.xlsx'!C24</f>
        <v>8.7096926950984213E-5</v>
      </c>
      <c r="D24">
        <f>'[1]Chile 19 + SK16 Cycle 4_2.xlsx'!D24</f>
        <v>1.764631771795898E-3</v>
      </c>
    </row>
    <row r="25" spans="1:4" x14ac:dyDescent="0.35">
      <c r="A25" s="9" t="str">
        <f>'[1]Chile 19 + SK16 Cycle 4_2.xlsx'!A25</f>
        <v>A4</v>
      </c>
      <c r="B25">
        <f>'[1]Chile 19 + SK16 Cycle 4_2.xlsx'!B25 + 66</f>
        <v>152.8840622071111</v>
      </c>
      <c r="C25">
        <f>'[1]Chile 19 + SK16 Cycle 4_2.xlsx'!C25</f>
        <v>5.4940470120678659E-5</v>
      </c>
      <c r="D25">
        <f>'[1]Chile 19 + SK16 Cycle 4_2.xlsx'!D25</f>
        <v>1.451440746762676E-3</v>
      </c>
    </row>
    <row r="26" spans="1:4" x14ac:dyDescent="0.35">
      <c r="A26" s="9" t="str">
        <f>'[1]Chile 19 + SK16 Cycle 4_2.xlsx'!A26</f>
        <v>A5</v>
      </c>
      <c r="B26" t="str">
        <f>'[1]Chile 19 + SK16 Cycle 4_2.xlsx'!B26</f>
        <v>N/A</v>
      </c>
      <c r="C26" t="str">
        <f>'[1]Chile 19 + SK16 Cycle 4_2.xlsx'!C26</f>
        <v>N/A</v>
      </c>
      <c r="D26">
        <f>'[1]Chile 19 + SK16 Cycle 4_2.xlsx'!D26</f>
        <v>1.3530773638069939E-3</v>
      </c>
    </row>
    <row r="27" spans="1:4" x14ac:dyDescent="0.35">
      <c r="A27" s="9" t="str">
        <f>'[1]Chile 19 + SK16 Cycle 4_2.xlsx'!A27</f>
        <v>B5</v>
      </c>
      <c r="B27" t="str">
        <f>'[1]Chile 19 + SK16 Cycle 4_2.xlsx'!B27</f>
        <v>N/A</v>
      </c>
      <c r="C27" t="str">
        <f>'[1]Chile 19 + SK16 Cycle 4_2.xlsx'!C27</f>
        <v>N/A</v>
      </c>
      <c r="D27">
        <f>'[1]Chile 19 + SK16 Cycle 4_2.xlsx'!D27</f>
        <v>8.6827959502711472E-4</v>
      </c>
    </row>
    <row r="28" spans="1:4" x14ac:dyDescent="0.35">
      <c r="A28" s="9" t="str">
        <f>'[1]Chile 19 + SK16 Cycle 4_2.xlsx'!A28</f>
        <v>C5</v>
      </c>
      <c r="B28" t="str">
        <f>'[1]Chile 19 + SK16 Cycle 4_2.xlsx'!B28</f>
        <v>N/A</v>
      </c>
      <c r="C28" t="str">
        <f>'[1]Chile 19 + SK16 Cycle 4_2.xlsx'!C28</f>
        <v>N/A</v>
      </c>
      <c r="D28">
        <f>'[1]Chile 19 + SK16 Cycle 4_2.xlsx'!D28</f>
        <v>1.109449302370988E-3</v>
      </c>
    </row>
    <row r="29" spans="1:4" x14ac:dyDescent="0.35">
      <c r="A29" s="9" t="str">
        <f>'[1]Chile 19 + SK16 Cycle 4_2.xlsx'!A29</f>
        <v>D5</v>
      </c>
      <c r="B29">
        <f>'[1]Chile 19 + SK16 Cycle 4_2.xlsx'!B29 + 66</f>
        <v>182.012468497139</v>
      </c>
      <c r="C29">
        <f>'[1]Chile 19 + SK16 Cycle 4_2.xlsx'!C29</f>
        <v>5.730189436362101E-5</v>
      </c>
      <c r="D29">
        <f>'[1]Chile 19 + SK16 Cycle 4_2.xlsx'!D29</f>
        <v>1.2964643947554471E-3</v>
      </c>
    </row>
    <row r="30" spans="1:4" x14ac:dyDescent="0.35">
      <c r="A30" s="9" t="str">
        <f>'[1]Chile 19 + SK16 Cycle 4_2.xlsx'!A30</f>
        <v>E5</v>
      </c>
      <c r="B30" t="str">
        <f>'[1]Chile 19 + SK16 Cycle 4_2.xlsx'!B30</f>
        <v>N/A</v>
      </c>
      <c r="C30" t="str">
        <f>'[1]Chile 19 + SK16 Cycle 4_2.xlsx'!C30</f>
        <v>N/A</v>
      </c>
      <c r="D30">
        <f>'[1]Chile 19 + SK16 Cycle 4_2.xlsx'!D30</f>
        <v>9.6009062848367431E-4</v>
      </c>
    </row>
    <row r="31" spans="1:4" x14ac:dyDescent="0.35">
      <c r="A31" s="9" t="str">
        <f>'[1]Chile 19 + SK16 Cycle 4_2.xlsx'!A31</f>
        <v>F5</v>
      </c>
      <c r="B31">
        <f>'[1]Chile 19 + SK16 Cycle 4_2.xlsx'!B31 + 66</f>
        <v>141.82897820502779</v>
      </c>
      <c r="C31">
        <f>'[1]Chile 19 + SK16 Cycle 4_2.xlsx'!C31</f>
        <v>2.1637252942493339E-5</v>
      </c>
      <c r="D31">
        <f>'[1]Chile 19 + SK16 Cycle 4_2.xlsx'!D31</f>
        <v>1.621526804340545E-3</v>
      </c>
    </row>
    <row r="32" spans="1:4" x14ac:dyDescent="0.35">
      <c r="A32" s="9" t="str">
        <f>'[1]Chile 19 + SK16 Cycle 4_2.xlsx'!A32</f>
        <v>F6</v>
      </c>
      <c r="B32" t="str">
        <f>'[1]Chile 19 + SK16 Cycle 4_2.xlsx'!B32</f>
        <v>N/A</v>
      </c>
      <c r="C32" t="str">
        <f>'[1]Chile 19 + SK16 Cycle 4_2.xlsx'!C32</f>
        <v>N/A</v>
      </c>
      <c r="D32">
        <f>'[1]Chile 19 + SK16 Cycle 4_2.xlsx'!D32</f>
        <v>1.0554743699715671E-3</v>
      </c>
    </row>
    <row r="33" spans="1:4" x14ac:dyDescent="0.35">
      <c r="A33" s="9" t="str">
        <f>'[1]Chile 19 + SK16 Cycle 4_2.xlsx'!A33</f>
        <v>E6</v>
      </c>
      <c r="B33" t="str">
        <f>'[1]Chile 19 + SK16 Cycle 4_2.xlsx'!B33</f>
        <v>N/A</v>
      </c>
      <c r="C33" t="str">
        <f>'[1]Chile 19 + SK16 Cycle 4_2.xlsx'!C33</f>
        <v>N/A</v>
      </c>
      <c r="D33">
        <f>'[1]Chile 19 + SK16 Cycle 4_2.xlsx'!D33</f>
        <v>1.1733014515150539E-3</v>
      </c>
    </row>
    <row r="34" spans="1:4" x14ac:dyDescent="0.35">
      <c r="A34" s="9" t="str">
        <f>'[1]Chile 19 + SK16 Cycle 4_2.xlsx'!A34</f>
        <v>D6</v>
      </c>
      <c r="B34" t="str">
        <f>'[1]Chile 19 + SK16 Cycle 4_2.xlsx'!B34</f>
        <v>N/A</v>
      </c>
      <c r="C34" t="str">
        <f>'[1]Chile 19 + SK16 Cycle 4_2.xlsx'!C34</f>
        <v>N/A</v>
      </c>
      <c r="D34">
        <f>'[1]Chile 19 + SK16 Cycle 4_2.xlsx'!D34</f>
        <v>1.6561175385353239E-3</v>
      </c>
    </row>
    <row r="35" spans="1:4" x14ac:dyDescent="0.35">
      <c r="A35" s="9" t="str">
        <f>'[1]Chile 19 + SK16 Cycle 4_2.xlsx'!A35</f>
        <v>C6</v>
      </c>
      <c r="B35" t="str">
        <f>'[1]Chile 19 + SK16 Cycle 4_2.xlsx'!B35</f>
        <v>N/A</v>
      </c>
      <c r="C35" t="str">
        <f>'[1]Chile 19 + SK16 Cycle 4_2.xlsx'!C35</f>
        <v>N/A</v>
      </c>
      <c r="D35">
        <f>'[1]Chile 19 + SK16 Cycle 4_2.xlsx'!D35</f>
        <v>1.131615849423253E-3</v>
      </c>
    </row>
    <row r="36" spans="1:4" x14ac:dyDescent="0.35">
      <c r="A36" s="9" t="str">
        <f>'[1]Chile 19 + SK16 Cycle 4_2.xlsx'!A36</f>
        <v>B6</v>
      </c>
      <c r="B36" t="str">
        <f>'[1]Chile 19 + SK16 Cycle 4_2.xlsx'!B36</f>
        <v>N/A</v>
      </c>
      <c r="C36" t="str">
        <f>'[1]Chile 19 + SK16 Cycle 4_2.xlsx'!C36</f>
        <v>N/A</v>
      </c>
      <c r="D36">
        <f>'[1]Chile 19 + SK16 Cycle 4_2.xlsx'!D36</f>
        <v>1.20460123559633E-3</v>
      </c>
    </row>
    <row r="37" spans="1:4" x14ac:dyDescent="0.35">
      <c r="A37" s="9" t="str">
        <f>'[1]Chile 19 + SK16 Cycle 4_2.xlsx'!A37</f>
        <v>A6</v>
      </c>
      <c r="B37">
        <f>'[1]Chile 19 + SK16 Cycle 4_2.xlsx'!B37 + 66</f>
        <v>160.41966710694442</v>
      </c>
      <c r="C37">
        <f>'[1]Chile 19 + SK16 Cycle 4_2.xlsx'!C37</f>
        <v>6.0956816928520081E-5</v>
      </c>
      <c r="D37">
        <f>'[1]Chile 19 + SK16 Cycle 4_2.xlsx'!D37</f>
        <v>1.156623272953622E-3</v>
      </c>
    </row>
    <row r="38" spans="1:4" x14ac:dyDescent="0.35">
      <c r="A38" s="9" t="str">
        <f>'[1]Chile 19 + SK16 Cycle 4_2.xlsx'!A38</f>
        <v>A7</v>
      </c>
      <c r="B38">
        <f>'[1]Chile 19 + SK16 Cycle 4_2.xlsx'!B38 + 66</f>
        <v>174.463301737694</v>
      </c>
      <c r="C38">
        <f>'[1]Chile 19 + SK16 Cycle 4_2.xlsx'!C38</f>
        <v>5.3042785667863902E-5</v>
      </c>
      <c r="D38">
        <f>'[1]Chile 19 + SK16 Cycle 4_2.xlsx'!D38</f>
        <v>1.304953499898738E-3</v>
      </c>
    </row>
    <row r="39" spans="1:4" x14ac:dyDescent="0.35">
      <c r="A39" s="9" t="str">
        <f>'[1]Chile 19 + SK16 Cycle 4_2.xlsx'!A39</f>
        <v>B7</v>
      </c>
      <c r="B39">
        <f>'[1]Chile 19 + SK16 Cycle 4_2.xlsx'!B39 + 66</f>
        <v>113.7161115274167</v>
      </c>
      <c r="C39">
        <f>'[1]Chile 19 + SK16 Cycle 4_2.xlsx'!C39</f>
        <v>4.7287563633591171E-5</v>
      </c>
      <c r="D39">
        <f>'[1]Chile 19 + SK16 Cycle 4_2.xlsx'!D39</f>
        <v>2.7267810147017322E-3</v>
      </c>
    </row>
    <row r="40" spans="1:4" x14ac:dyDescent="0.35">
      <c r="A40" s="9" t="str">
        <f>'[1]Chile 19 + SK16 Cycle 4_2.xlsx'!A40</f>
        <v>C7</v>
      </c>
      <c r="B40" t="str">
        <f>'[1]Chile 19 + SK16 Cycle 4_2.xlsx'!B40</f>
        <v>N/A</v>
      </c>
      <c r="C40" t="str">
        <f>'[1]Chile 19 + SK16 Cycle 4_2.xlsx'!C40</f>
        <v>N/A</v>
      </c>
      <c r="D40">
        <f>'[1]Chile 19 + SK16 Cycle 4_2.xlsx'!D40</f>
        <v>7.4240440477554891E-4</v>
      </c>
    </row>
    <row r="41" spans="1:4" x14ac:dyDescent="0.35">
      <c r="A41" s="9" t="str">
        <f>'[1]Chile 19 + SK16 Cycle 4_2.xlsx'!A41</f>
        <v>D7</v>
      </c>
      <c r="B41">
        <f>'[1]Chile 19 + SK16 Cycle 4_2.xlsx'!B41 + 66</f>
        <v>160.41966710694442</v>
      </c>
      <c r="C41">
        <f>'[1]Chile 19 + SK16 Cycle 4_2.xlsx'!C41</f>
        <v>4.4807866795128159E-5</v>
      </c>
      <c r="D41">
        <f>'[1]Chile 19 + SK16 Cycle 4_2.xlsx'!D41</f>
        <v>1.6925182640380009E-3</v>
      </c>
    </row>
    <row r="42" spans="1:4" x14ac:dyDescent="0.35">
      <c r="A42" s="9" t="str">
        <f>'[1]Chile 19 + SK16 Cycle 4_2.xlsx'!A42</f>
        <v>E7</v>
      </c>
      <c r="B42" t="str">
        <f>'[1]Chile 19 + SK16 Cycle 4_2.xlsx'!B42</f>
        <v>N/A</v>
      </c>
      <c r="C42" t="str">
        <f>'[1]Chile 19 + SK16 Cycle 4_2.xlsx'!C42</f>
        <v>N/A</v>
      </c>
      <c r="D42">
        <f>'[1]Chile 19 + SK16 Cycle 4_2.xlsx'!D42</f>
        <v>1.116448273906692E-3</v>
      </c>
    </row>
    <row r="43" spans="1:4" x14ac:dyDescent="0.35">
      <c r="A43" s="9" t="str">
        <f>'[1]Chile 19 + SK16 Cycle 4_2.xlsx'!A43</f>
        <v>F7</v>
      </c>
      <c r="B43" t="str">
        <f>'[1]Chile 19 + SK16 Cycle 4_2.xlsx'!B43</f>
        <v>N/A</v>
      </c>
      <c r="C43" t="str">
        <f>'[1]Chile 19 + SK16 Cycle 4_2.xlsx'!C43</f>
        <v>N/A</v>
      </c>
      <c r="D43">
        <f>'[1]Chile 19 + SK16 Cycle 4_2.xlsx'!D43</f>
        <v>2.4888520155113909E-3</v>
      </c>
    </row>
    <row r="44" spans="1:4" x14ac:dyDescent="0.35">
      <c r="A44" s="9" t="str">
        <f>'[1]Chile 19 + SK16 Cycle 4_2.xlsx'!A44</f>
        <v>F8</v>
      </c>
      <c r="B44" t="str">
        <f>'[1]Chile 19 + SK16 Cycle 4_2.xlsx'!B44</f>
        <v>N/A</v>
      </c>
      <c r="C44" t="str">
        <f>'[1]Chile 19 + SK16 Cycle 4_2.xlsx'!C44</f>
        <v>N/A</v>
      </c>
      <c r="D44">
        <f>'[1]Chile 19 + SK16 Cycle 4_2.xlsx'!D44</f>
        <v>-9.5985288558403531E-6</v>
      </c>
    </row>
    <row r="45" spans="1:4" x14ac:dyDescent="0.35">
      <c r="A45" s="9" t="str">
        <f>'[1]Chile 19 + SK16 Cycle 4_2.xlsx'!A45</f>
        <v>E8</v>
      </c>
      <c r="B45" t="str">
        <f>'[1]Chile 19 + SK16 Cycle 4_2.xlsx'!B45</f>
        <v>N/A</v>
      </c>
      <c r="C45" t="str">
        <f>'[1]Chile 19 + SK16 Cycle 4_2.xlsx'!C45</f>
        <v>N/A</v>
      </c>
      <c r="D45">
        <f>'[1]Chile 19 + SK16 Cycle 4_2.xlsx'!D45</f>
        <v>9.2228869761798752E-4</v>
      </c>
    </row>
    <row r="46" spans="1:4" x14ac:dyDescent="0.35">
      <c r="A46" s="9" t="str">
        <f>'[1]Chile 19 + SK16 Cycle 4_2.xlsx'!A46</f>
        <v>D8</v>
      </c>
      <c r="B46" t="str">
        <f>'[1]Chile 19 + SK16 Cycle 4_2.xlsx'!B46</f>
        <v>N/A</v>
      </c>
      <c r="C46" t="str">
        <f>'[1]Chile 19 + SK16 Cycle 4_2.xlsx'!C46</f>
        <v>N/A</v>
      </c>
      <c r="D46">
        <f>'[1]Chile 19 + SK16 Cycle 4_2.xlsx'!D46</f>
        <v>1.076015782090695E-3</v>
      </c>
    </row>
    <row r="47" spans="1:4" x14ac:dyDescent="0.35">
      <c r="A47" s="9" t="str">
        <f>'[1]Chile 19 + SK16 Cycle 4_2.xlsx'!A47</f>
        <v>C8</v>
      </c>
      <c r="B47">
        <f>'[1]Chile 19 + SK16 Cycle 4_2.xlsx'!B47 + 66</f>
        <v>135.31559890158331</v>
      </c>
      <c r="C47">
        <f>'[1]Chile 19 + SK16 Cycle 4_2.xlsx'!C47</f>
        <v>5.8573645237555297E-5</v>
      </c>
      <c r="D47">
        <f>'[1]Chile 19 + SK16 Cycle 4_2.xlsx'!D47</f>
        <v>1.8046029227512259E-3</v>
      </c>
    </row>
    <row r="48" spans="1:4" x14ac:dyDescent="0.35">
      <c r="A48" s="9" t="str">
        <f>'[1]Chile 19 + SK16 Cycle 4_2.xlsx'!A48</f>
        <v>B8</v>
      </c>
      <c r="B48" t="str">
        <f>'[1]Chile 19 + SK16 Cycle 4_2.xlsx'!B48</f>
        <v>N/A</v>
      </c>
      <c r="C48" t="str">
        <f>'[1]Chile 19 + SK16 Cycle 4_2.xlsx'!C48</f>
        <v>N/A</v>
      </c>
      <c r="D48">
        <f>'[1]Chile 19 + SK16 Cycle 4_2.xlsx'!D48</f>
        <v>1.0498422482750321E-3</v>
      </c>
    </row>
    <row r="49" spans="1:4" x14ac:dyDescent="0.35">
      <c r="A49" s="9" t="str">
        <f>'[1]Chile 19 + SK16 Cycle 4_2.xlsx'!A49</f>
        <v>A8</v>
      </c>
      <c r="B49" t="str">
        <f>'[1]Chile 19 + SK16 Cycle 4_2.xlsx'!B49</f>
        <v>N/A</v>
      </c>
      <c r="C49" t="str">
        <f>'[1]Chile 19 + SK16 Cycle 4_2.xlsx'!C49</f>
        <v>N/A</v>
      </c>
      <c r="D49">
        <f>'[1]Chile 19 + SK16 Cycle 4_2.xlsx'!D49</f>
        <v>9.6994323215413079E-4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7049-FAAF-44B8-9842-9F5BFE051CBB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A1" s="9"/>
      <c r="B1" s="11" t="str">
        <f>'[1]Chile 19 + SK16 Cycle 4_3.xlsx'!B1</f>
        <v>Germtime</v>
      </c>
      <c r="C1" s="9" t="str">
        <f>'[1]Chile 19 + SK16 Cycle 4_3.xlsx'!C1</f>
        <v>Slope Coefficient</v>
      </c>
      <c r="D1" s="9" t="str">
        <f>'[1]Chile 19 + SK16 Cycle 4_3.xlsx'!D1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'[1]Chile 19 + SK16 Cycle 4_3.xlsx'!A2</f>
        <v>A1</v>
      </c>
      <c r="B2" t="str">
        <f>'[1]Chile 19 + SK16 Cycle 4_3.xlsx'!B2</f>
        <v>N/A</v>
      </c>
      <c r="C2" t="str">
        <f>'[1]Chile 19 + SK16 Cycle 4_3.xlsx'!C2</f>
        <v>N/A</v>
      </c>
      <c r="D2">
        <f>'[1]Chile 19 + SK16 Cycle 4_3.xlsx'!D2</f>
        <v>3.3052915272203868E-3</v>
      </c>
      <c r="F2" s="2" t="s">
        <v>53</v>
      </c>
      <c r="G2">
        <f>AVERAGE(B2:B49)</f>
        <v>75.571940652694451</v>
      </c>
      <c r="H2">
        <f>AVERAGE(C2:C49)</f>
        <v>3.1915596786867844E-5</v>
      </c>
      <c r="I2">
        <f>AVERAGE(D2:D49)</f>
        <v>1.9800100508916237E-3</v>
      </c>
      <c r="J2">
        <v>0.25</v>
      </c>
    </row>
    <row r="3" spans="1:10" x14ac:dyDescent="0.35">
      <c r="A3" s="9" t="str">
        <f>'[1]Chile 19 + SK16 Cycle 4_3.xlsx'!A3</f>
        <v>B1</v>
      </c>
      <c r="B3" t="str">
        <f>'[1]Chile 19 + SK16 Cycle 4_3.xlsx'!B3</f>
        <v>N/A</v>
      </c>
      <c r="C3" t="str">
        <f>'[1]Chile 19 + SK16 Cycle 4_3.xlsx'!C3</f>
        <v>N/A</v>
      </c>
      <c r="D3">
        <f>'[1]Chile 19 + SK16 Cycle 4_3.xlsx'!D3</f>
        <v>2.3085378458224249E-3</v>
      </c>
      <c r="F3" s="2" t="s">
        <v>54</v>
      </c>
      <c r="G3">
        <f>G4/SQRT(COUNT(B2:B49))</f>
        <v>7.039426868194453</v>
      </c>
      <c r="H3">
        <f>H4/SQRT(COUNT(C2:C49))</f>
        <v>1.2770693959321281E-5</v>
      </c>
      <c r="I3">
        <f>I4/SQRT(COUNT(D2:D49))</f>
        <v>9.514247567107671E-5</v>
      </c>
    </row>
    <row r="4" spans="1:10" x14ac:dyDescent="0.35">
      <c r="A4" s="9" t="str">
        <f>'[1]Chile 19 + SK16 Cycle 4_3.xlsx'!A4</f>
        <v>C1</v>
      </c>
      <c r="B4" t="str">
        <f>'[1]Chile 19 + SK16 Cycle 4_3.xlsx'!B4</f>
        <v>N/A</v>
      </c>
      <c r="C4" t="str">
        <f>'[1]Chile 19 + SK16 Cycle 4_3.xlsx'!C4</f>
        <v>N/A</v>
      </c>
      <c r="D4">
        <f>'[1]Chile 19 + SK16 Cycle 4_3.xlsx'!D4</f>
        <v>1.6657002651377761E-3</v>
      </c>
      <c r="F4" s="2" t="s">
        <v>55</v>
      </c>
      <c r="G4">
        <f>_xlfn.STDEV.S(B2:B49)</f>
        <v>9.9552529483341576</v>
      </c>
      <c r="H4">
        <f>_xlfn.STDEV.S(C2:C196)</f>
        <v>1.8060488598188316E-5</v>
      </c>
      <c r="I4">
        <f>_xlfn.STDEV.S(D2:D196)</f>
        <v>6.591664072807627E-4</v>
      </c>
    </row>
    <row r="5" spans="1:10" x14ac:dyDescent="0.35">
      <c r="A5" s="9" t="str">
        <f>'[1]Chile 19 + SK16 Cycle 4_3.xlsx'!A5</f>
        <v>D1</v>
      </c>
      <c r="B5" t="str">
        <f>'[1]Chile 19 + SK16 Cycle 4_3.xlsx'!B5</f>
        <v>N/A</v>
      </c>
      <c r="C5" t="str">
        <f>'[1]Chile 19 + SK16 Cycle 4_3.xlsx'!C5</f>
        <v>N/A</v>
      </c>
      <c r="D5">
        <f>'[1]Chile 19 + SK16 Cycle 4_3.xlsx'!D5</f>
        <v>1.8142503617686321E-3</v>
      </c>
      <c r="F5" s="2" t="s">
        <v>56</v>
      </c>
      <c r="G5" s="3">
        <f>G4/G2</f>
        <v>0.13173213314827337</v>
      </c>
      <c r="H5" s="3">
        <f>H4/H2</f>
        <v>0.56588284150837431</v>
      </c>
      <c r="I5" s="3">
        <f>I4/I2</f>
        <v>0.3329106369858737</v>
      </c>
    </row>
    <row r="6" spans="1:10" x14ac:dyDescent="0.35">
      <c r="A6" s="9" t="str">
        <f>'[1]Chile 19 + SK16 Cycle 4_3.xlsx'!A6</f>
        <v>E1</v>
      </c>
      <c r="B6" t="str">
        <f>'[1]Chile 19 + SK16 Cycle 4_3.xlsx'!B6</f>
        <v>N/A</v>
      </c>
      <c r="C6" t="str">
        <f>'[1]Chile 19 + SK16 Cycle 4_3.xlsx'!C6</f>
        <v>N/A</v>
      </c>
      <c r="D6">
        <f>'[1]Chile 19 + SK16 Cycle 4_3.xlsx'!D6</f>
        <v>3.609594365178511E-3</v>
      </c>
      <c r="F6" s="2" t="s">
        <v>57</v>
      </c>
      <c r="G6">
        <f>COUNT(B2:B196)</f>
        <v>2</v>
      </c>
      <c r="H6">
        <f>COUNT(C2:C196)</f>
        <v>2</v>
      </c>
      <c r="I6">
        <f>COUNT(D2:D196)</f>
        <v>48</v>
      </c>
    </row>
    <row r="7" spans="1:10" x14ac:dyDescent="0.35">
      <c r="A7" s="9" t="str">
        <f>'[1]Chile 19 + SK16 Cycle 4_3.xlsx'!A7</f>
        <v>F1</v>
      </c>
      <c r="B7" t="str">
        <f>'[1]Chile 19 + SK16 Cycle 4_3.xlsx'!B7</f>
        <v>N/A</v>
      </c>
      <c r="C7" t="str">
        <f>'[1]Chile 19 + SK16 Cycle 4_3.xlsx'!C7</f>
        <v>N/A</v>
      </c>
      <c r="D7">
        <f>'[1]Chile 19 + SK16 Cycle 4_3.xlsx'!D7</f>
        <v>9.7802394413451748E-4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'[1]Chile 19 + SK16 Cycle 4_3.xlsx'!A8</f>
        <v>F2</v>
      </c>
      <c r="B8" t="str">
        <f>'[1]Chile 19 + SK16 Cycle 4_3.xlsx'!B8</f>
        <v>N/A</v>
      </c>
      <c r="C8" t="str">
        <f>'[1]Chile 19 + SK16 Cycle 4_3.xlsx'!C8</f>
        <v>N/A</v>
      </c>
      <c r="D8">
        <f>'[1]Chile 19 + SK16 Cycle 4_3.xlsx'!D8</f>
        <v>1.525814759983829E-3</v>
      </c>
    </row>
    <row r="9" spans="1:10" x14ac:dyDescent="0.35">
      <c r="A9" s="9" t="str">
        <f>'[1]Chile 19 + SK16 Cycle 4_3.xlsx'!A9</f>
        <v>E2</v>
      </c>
      <c r="B9" t="str">
        <f>'[1]Chile 19 + SK16 Cycle 4_3.xlsx'!B9</f>
        <v>N/A</v>
      </c>
      <c r="C9" t="str">
        <f>'[1]Chile 19 + SK16 Cycle 4_3.xlsx'!C9</f>
        <v>N/A</v>
      </c>
      <c r="D9">
        <f>'[1]Chile 19 + SK16 Cycle 4_3.xlsx'!D9</f>
        <v>1.840378290382694E-3</v>
      </c>
      <c r="F9" s="2" t="s">
        <v>59</v>
      </c>
      <c r="G9">
        <f>MAX(B2:B49)</f>
        <v>82.611367520888905</v>
      </c>
      <c r="H9">
        <f>MAX(C2:C49)</f>
        <v>4.4686290746189127E-5</v>
      </c>
      <c r="I9">
        <f>MAX(D2:D49)</f>
        <v>3.609594365178511E-3</v>
      </c>
    </row>
    <row r="10" spans="1:10" x14ac:dyDescent="0.35">
      <c r="A10" s="9" t="str">
        <f>'[1]Chile 19 + SK16 Cycle 4_3.xlsx'!A10</f>
        <v>D2</v>
      </c>
      <c r="B10" t="str">
        <f>'[1]Chile 19 + SK16 Cycle 4_3.xlsx'!B10</f>
        <v>N/A</v>
      </c>
      <c r="C10" t="str">
        <f>'[1]Chile 19 + SK16 Cycle 4_3.xlsx'!C10</f>
        <v>N/A</v>
      </c>
      <c r="D10">
        <f>'[1]Chile 19 + SK16 Cycle 4_3.xlsx'!D10</f>
        <v>1.641897135716787E-3</v>
      </c>
      <c r="F10" s="2" t="s">
        <v>60</v>
      </c>
      <c r="G10">
        <f>MIN(B2:B49)</f>
        <v>68.532513784499997</v>
      </c>
      <c r="H10">
        <f>MIN(C2:C49)</f>
        <v>1.914490282754656E-5</v>
      </c>
      <c r="I10">
        <f>MIN(D2:D49)</f>
        <v>3.9733268811453383E-5</v>
      </c>
    </row>
    <row r="11" spans="1:10" x14ac:dyDescent="0.35">
      <c r="A11" s="9" t="str">
        <f>'[1]Chile 19 + SK16 Cycle 4_3.xlsx'!A11</f>
        <v>C2</v>
      </c>
      <c r="B11" t="str">
        <f>'[1]Chile 19 + SK16 Cycle 4_3.xlsx'!B11</f>
        <v>N/A</v>
      </c>
      <c r="C11" t="str">
        <f>'[1]Chile 19 + SK16 Cycle 4_3.xlsx'!C11</f>
        <v>N/A</v>
      </c>
      <c r="D11">
        <f>'[1]Chile 19 + SK16 Cycle 4_3.xlsx'!D11</f>
        <v>2.8710743467240622E-3</v>
      </c>
    </row>
    <row r="12" spans="1:10" x14ac:dyDescent="0.35">
      <c r="A12" s="9" t="str">
        <f>'[1]Chile 19 + SK16 Cycle 4_3.xlsx'!A12</f>
        <v>B2</v>
      </c>
      <c r="B12" t="str">
        <f>'[1]Chile 19 + SK16 Cycle 4_3.xlsx'!B12</f>
        <v>N/A</v>
      </c>
      <c r="C12" t="str">
        <f>'[1]Chile 19 + SK16 Cycle 4_3.xlsx'!C12</f>
        <v>N/A</v>
      </c>
      <c r="D12">
        <f>'[1]Chile 19 + SK16 Cycle 4_3.xlsx'!D12</f>
        <v>1.6918905471337369E-3</v>
      </c>
      <c r="F12" s="2" t="s">
        <v>61</v>
      </c>
      <c r="G12">
        <f>(16*G5^2)</f>
        <v>0.27765367846071076</v>
      </c>
      <c r="H12">
        <f>(16*H5^2)</f>
        <v>5.1235742450174699</v>
      </c>
      <c r="I12">
        <f>(16*I5^2)</f>
        <v>1.7732718754934429</v>
      </c>
    </row>
    <row r="13" spans="1:10" x14ac:dyDescent="0.35">
      <c r="A13" s="9" t="str">
        <f>'[1]Chile 19 + SK16 Cycle 4_3.xlsx'!A13</f>
        <v>A2</v>
      </c>
      <c r="B13" t="str">
        <f>'[1]Chile 19 + SK16 Cycle 4_3.xlsx'!B13</f>
        <v>N/A</v>
      </c>
      <c r="C13" t="str">
        <f>'[1]Chile 19 + SK16 Cycle 4_3.xlsx'!C13</f>
        <v>N/A</v>
      </c>
      <c r="D13">
        <f>'[1]Chile 19 + SK16 Cycle 4_3.xlsx'!D13</f>
        <v>2.084027494981482E-3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'[1]Chile 19 + SK16 Cycle 4_3.xlsx'!A14</f>
        <v>A3</v>
      </c>
      <c r="B14" t="str">
        <f>'[1]Chile 19 + SK16 Cycle 4_3.xlsx'!B14</f>
        <v>N/A</v>
      </c>
      <c r="C14" t="str">
        <f>'[1]Chile 19 + SK16 Cycle 4_3.xlsx'!C14</f>
        <v>N/A</v>
      </c>
      <c r="D14">
        <f>'[1]Chile 19 + SK16 Cycle 4_3.xlsx'!D14</f>
        <v>1.5529891216232779E-3</v>
      </c>
      <c r="F14" s="2" t="s">
        <v>63</v>
      </c>
      <c r="G14">
        <f>G12/G13</f>
        <v>3.3548865162309922</v>
      </c>
      <c r="H14">
        <f>H12/H13</f>
        <v>61.908094446333138</v>
      </c>
      <c r="I14">
        <f>I12/I13</f>
        <v>21.426425674192615</v>
      </c>
    </row>
    <row r="15" spans="1:10" x14ac:dyDescent="0.35">
      <c r="A15" s="9" t="str">
        <f>'[1]Chile 19 + SK16 Cycle 4_3.xlsx'!A15</f>
        <v>B3</v>
      </c>
      <c r="B15" t="str">
        <f>'[1]Chile 19 + SK16 Cycle 4_3.xlsx'!B15</f>
        <v>N/A</v>
      </c>
      <c r="C15" t="str">
        <f>'[1]Chile 19 + SK16 Cycle 4_3.xlsx'!C15</f>
        <v>N/A</v>
      </c>
      <c r="D15">
        <f>'[1]Chile 19 + SK16 Cycle 4_3.xlsx'!D15</f>
        <v>1.849439661129246E-3</v>
      </c>
      <c r="F15" s="2" t="s">
        <v>64</v>
      </c>
      <c r="G15">
        <f>ROUND(G14,0)</f>
        <v>3</v>
      </c>
      <c r="H15">
        <f>ROUND(H14,0)</f>
        <v>62</v>
      </c>
      <c r="I15">
        <f>ROUND(I14,0)</f>
        <v>21</v>
      </c>
    </row>
    <row r="16" spans="1:10" x14ac:dyDescent="0.35">
      <c r="A16" s="9" t="str">
        <f>'[1]Chile 19 + SK16 Cycle 4_3.xlsx'!A16</f>
        <v>C3</v>
      </c>
      <c r="B16" t="str">
        <f>'[1]Chile 19 + SK16 Cycle 4_3.xlsx'!B16</f>
        <v>N/A</v>
      </c>
      <c r="C16" t="str">
        <f>'[1]Chile 19 + SK16 Cycle 4_3.xlsx'!C16</f>
        <v>N/A</v>
      </c>
      <c r="D16">
        <f>'[1]Chile 19 + SK16 Cycle 4_3.xlsx'!D16</f>
        <v>2.0161452910311618E-3</v>
      </c>
    </row>
    <row r="17" spans="1:4" x14ac:dyDescent="0.35">
      <c r="A17" s="9" t="str">
        <f>'[1]Chile 19 + SK16 Cycle 4_3.xlsx'!A17</f>
        <v>D3</v>
      </c>
      <c r="B17" t="str">
        <f>'[1]Chile 19 + SK16 Cycle 4_3.xlsx'!B17</f>
        <v>N/A</v>
      </c>
      <c r="C17" t="str">
        <f>'[1]Chile 19 + SK16 Cycle 4_3.xlsx'!C17</f>
        <v>N/A</v>
      </c>
      <c r="D17">
        <f>'[1]Chile 19 + SK16 Cycle 4_3.xlsx'!D17</f>
        <v>1.9192201699696531E-3</v>
      </c>
    </row>
    <row r="18" spans="1:4" x14ac:dyDescent="0.35">
      <c r="A18" s="9" t="str">
        <f>'[1]Chile 19 + SK16 Cycle 4_3.xlsx'!A18</f>
        <v>E3</v>
      </c>
      <c r="B18" t="str">
        <f>'[1]Chile 19 + SK16 Cycle 4_3.xlsx'!B18</f>
        <v>N/A</v>
      </c>
      <c r="C18" t="str">
        <f>'[1]Chile 19 + SK16 Cycle 4_3.xlsx'!C18</f>
        <v>N/A</v>
      </c>
      <c r="D18">
        <f>'[1]Chile 19 + SK16 Cycle 4_3.xlsx'!D18</f>
        <v>1.5037046211004181E-3</v>
      </c>
    </row>
    <row r="19" spans="1:4" x14ac:dyDescent="0.35">
      <c r="A19" s="9" t="str">
        <f>'[1]Chile 19 + SK16 Cycle 4_3.xlsx'!A19</f>
        <v>F3</v>
      </c>
      <c r="B19" t="str">
        <f>'[1]Chile 19 + SK16 Cycle 4_3.xlsx'!B19</f>
        <v>N/A</v>
      </c>
      <c r="C19" t="str">
        <f>'[1]Chile 19 + SK16 Cycle 4_3.xlsx'!C19</f>
        <v>N/A</v>
      </c>
      <c r="D19">
        <f>'[1]Chile 19 + SK16 Cycle 4_3.xlsx'!D19</f>
        <v>1.522234010656589E-3</v>
      </c>
    </row>
    <row r="20" spans="1:4" x14ac:dyDescent="0.35">
      <c r="A20" s="9" t="str">
        <f>'[1]Chile 19 + SK16 Cycle 4_3.xlsx'!A20</f>
        <v>F4</v>
      </c>
      <c r="B20" t="str">
        <f>'[1]Chile 19 + SK16 Cycle 4_3.xlsx'!B20</f>
        <v>N/A</v>
      </c>
      <c r="C20" t="str">
        <f>'[1]Chile 19 + SK16 Cycle 4_3.xlsx'!C20</f>
        <v>N/A</v>
      </c>
      <c r="D20">
        <f>'[1]Chile 19 + SK16 Cycle 4_3.xlsx'!D20</f>
        <v>1.586438362451223E-3</v>
      </c>
    </row>
    <row r="21" spans="1:4" x14ac:dyDescent="0.35">
      <c r="A21" s="9" t="str">
        <f>'[1]Chile 19 + SK16 Cycle 4_3.xlsx'!A21</f>
        <v>E4</v>
      </c>
      <c r="B21" t="str">
        <f>'[1]Chile 19 + SK16 Cycle 4_3.xlsx'!B21</f>
        <v>N/A</v>
      </c>
      <c r="C21" t="str">
        <f>'[1]Chile 19 + SK16 Cycle 4_3.xlsx'!C21</f>
        <v>N/A</v>
      </c>
      <c r="D21">
        <f>'[1]Chile 19 + SK16 Cycle 4_3.xlsx'!D21</f>
        <v>2.0793697995090152E-3</v>
      </c>
    </row>
    <row r="22" spans="1:4" x14ac:dyDescent="0.35">
      <c r="A22" s="9" t="str">
        <f>'[1]Chile 19 + SK16 Cycle 4_3.xlsx'!A22</f>
        <v>D4</v>
      </c>
      <c r="B22" t="str">
        <f>'[1]Chile 19 + SK16 Cycle 4_3.xlsx'!B22</f>
        <v>N/A</v>
      </c>
      <c r="C22" t="str">
        <f>'[1]Chile 19 + SK16 Cycle 4_3.xlsx'!C22</f>
        <v>N/A</v>
      </c>
      <c r="D22">
        <f>'[1]Chile 19 + SK16 Cycle 4_3.xlsx'!D22</f>
        <v>1.932206634652346E-3</v>
      </c>
    </row>
    <row r="23" spans="1:4" x14ac:dyDescent="0.35">
      <c r="A23" s="9" t="str">
        <f>'[1]Chile 19 + SK16 Cycle 4_3.xlsx'!A23</f>
        <v>C4</v>
      </c>
      <c r="B23" t="str">
        <f>'[1]Chile 19 + SK16 Cycle 4_3.xlsx'!B23</f>
        <v>N/A</v>
      </c>
      <c r="C23" t="str">
        <f>'[1]Chile 19 + SK16 Cycle 4_3.xlsx'!C23</f>
        <v>N/A</v>
      </c>
      <c r="D23">
        <f>'[1]Chile 19 + SK16 Cycle 4_3.xlsx'!D23</f>
        <v>2.7032232245803342E-3</v>
      </c>
    </row>
    <row r="24" spans="1:4" x14ac:dyDescent="0.35">
      <c r="A24" s="9" t="str">
        <f>'[1]Chile 19 + SK16 Cycle 4_3.xlsx'!A24</f>
        <v>B4</v>
      </c>
      <c r="B24" t="str">
        <f>'[1]Chile 19 + SK16 Cycle 4_3.xlsx'!B24</f>
        <v>N/A</v>
      </c>
      <c r="C24" t="str">
        <f>'[1]Chile 19 + SK16 Cycle 4_3.xlsx'!C24</f>
        <v>N/A</v>
      </c>
      <c r="D24">
        <f>'[1]Chile 19 + SK16 Cycle 4_3.xlsx'!D24</f>
        <v>1.3136406995403541E-3</v>
      </c>
    </row>
    <row r="25" spans="1:4" x14ac:dyDescent="0.35">
      <c r="A25" s="9" t="str">
        <f>'[1]Chile 19 + SK16 Cycle 4_3.xlsx'!A25</f>
        <v>A4</v>
      </c>
      <c r="B25" t="str">
        <f>'[1]Chile 19 + SK16 Cycle 4_3.xlsx'!B25</f>
        <v>N/A</v>
      </c>
      <c r="C25" t="str">
        <f>'[1]Chile 19 + SK16 Cycle 4_3.xlsx'!C25</f>
        <v>N/A</v>
      </c>
      <c r="D25">
        <f>'[1]Chile 19 + SK16 Cycle 4_3.xlsx'!D25</f>
        <v>2.1555444881938318E-3</v>
      </c>
    </row>
    <row r="26" spans="1:4" x14ac:dyDescent="0.35">
      <c r="A26" s="9" t="str">
        <f>'[1]Chile 19 + SK16 Cycle 4_3.xlsx'!A26</f>
        <v>A5</v>
      </c>
      <c r="B26" t="str">
        <f>'[1]Chile 19 + SK16 Cycle 4_3.xlsx'!B26</f>
        <v>N/A</v>
      </c>
      <c r="C26" t="str">
        <f>'[1]Chile 19 + SK16 Cycle 4_3.xlsx'!C26</f>
        <v>N/A</v>
      </c>
      <c r="D26">
        <f>'[1]Chile 19 + SK16 Cycle 4_3.xlsx'!D26</f>
        <v>2.5501718157575062E-3</v>
      </c>
    </row>
    <row r="27" spans="1:4" x14ac:dyDescent="0.35">
      <c r="A27" s="9" t="str">
        <f>'[1]Chile 19 + SK16 Cycle 4_3.xlsx'!A27</f>
        <v>B5</v>
      </c>
      <c r="B27" t="str">
        <f>'[1]Chile 19 + SK16 Cycle 4_3.xlsx'!B27</f>
        <v>N/A</v>
      </c>
      <c r="C27" t="str">
        <f>'[1]Chile 19 + SK16 Cycle 4_3.xlsx'!C27</f>
        <v>N/A</v>
      </c>
      <c r="D27">
        <f>'[1]Chile 19 + SK16 Cycle 4_3.xlsx'!D27</f>
        <v>2.297297264322064E-3</v>
      </c>
    </row>
    <row r="28" spans="1:4" x14ac:dyDescent="0.35">
      <c r="A28" s="9" t="str">
        <f>'[1]Chile 19 + SK16 Cycle 4_3.xlsx'!A28</f>
        <v>C5</v>
      </c>
      <c r="B28" t="str">
        <f>'[1]Chile 19 + SK16 Cycle 4_3.xlsx'!B28</f>
        <v>N/A</v>
      </c>
      <c r="C28" t="str">
        <f>'[1]Chile 19 + SK16 Cycle 4_3.xlsx'!C28</f>
        <v>N/A</v>
      </c>
      <c r="D28">
        <f>'[1]Chile 19 + SK16 Cycle 4_3.xlsx'!D28</f>
        <v>3.221720815896746E-3</v>
      </c>
    </row>
    <row r="29" spans="1:4" x14ac:dyDescent="0.35">
      <c r="A29" s="9" t="str">
        <f>'[1]Chile 19 + SK16 Cycle 4_3.xlsx'!A29</f>
        <v>D5</v>
      </c>
      <c r="B29" t="str">
        <f>'[1]Chile 19 + SK16 Cycle 4_3.xlsx'!B29</f>
        <v>N/A</v>
      </c>
      <c r="C29" t="str">
        <f>'[1]Chile 19 + SK16 Cycle 4_3.xlsx'!C29</f>
        <v>N/A</v>
      </c>
      <c r="D29">
        <f>'[1]Chile 19 + SK16 Cycle 4_3.xlsx'!D29</f>
        <v>1.8941092008824441E-3</v>
      </c>
    </row>
    <row r="30" spans="1:4" x14ac:dyDescent="0.35">
      <c r="A30" s="9" t="str">
        <f>'[1]Chile 19 + SK16 Cycle 4_3.xlsx'!A30</f>
        <v>E5</v>
      </c>
      <c r="B30" t="str">
        <f>'[1]Chile 19 + SK16 Cycle 4_3.xlsx'!B30</f>
        <v>N/A</v>
      </c>
      <c r="C30" t="str">
        <f>'[1]Chile 19 + SK16 Cycle 4_3.xlsx'!C30</f>
        <v>N/A</v>
      </c>
      <c r="D30">
        <f>'[1]Chile 19 + SK16 Cycle 4_3.xlsx'!D30</f>
        <v>1.3902879786745819E-3</v>
      </c>
    </row>
    <row r="31" spans="1:4" x14ac:dyDescent="0.35">
      <c r="A31" s="9" t="str">
        <f>'[1]Chile 19 + SK16 Cycle 4_3.xlsx'!A31</f>
        <v>F5</v>
      </c>
      <c r="B31">
        <f>'[1]Chile 19 + SK16 Cycle 4_3.xlsx'!B31 + 66</f>
        <v>68.532513784499997</v>
      </c>
      <c r="C31">
        <f>'[1]Chile 19 + SK16 Cycle 4_3.xlsx'!C31</f>
        <v>1.914490282754656E-5</v>
      </c>
      <c r="D31">
        <f>'[1]Chile 19 + SK16 Cycle 4_3.xlsx'!D31</f>
        <v>3.0551573161479578E-3</v>
      </c>
    </row>
    <row r="32" spans="1:4" x14ac:dyDescent="0.35">
      <c r="A32" s="9" t="str">
        <f>'[1]Chile 19 + SK16 Cycle 4_3.xlsx'!A32</f>
        <v>F6</v>
      </c>
      <c r="B32" t="str">
        <f>'[1]Chile 19 + SK16 Cycle 4_3.xlsx'!B32</f>
        <v>N/A</v>
      </c>
      <c r="C32" t="str">
        <f>'[1]Chile 19 + SK16 Cycle 4_3.xlsx'!C32</f>
        <v>N/A</v>
      </c>
      <c r="D32">
        <f>'[1]Chile 19 + SK16 Cycle 4_3.xlsx'!D32</f>
        <v>2.0732247243308659E-3</v>
      </c>
    </row>
    <row r="33" spans="1:4" x14ac:dyDescent="0.35">
      <c r="A33" s="9" t="str">
        <f>'[1]Chile 19 + SK16 Cycle 4_3.xlsx'!A33</f>
        <v>E6</v>
      </c>
      <c r="B33" t="str">
        <f>'[1]Chile 19 + SK16 Cycle 4_3.xlsx'!B33</f>
        <v>N/A</v>
      </c>
      <c r="C33" t="str">
        <f>'[1]Chile 19 + SK16 Cycle 4_3.xlsx'!C33</f>
        <v>N/A</v>
      </c>
      <c r="D33">
        <f>'[1]Chile 19 + SK16 Cycle 4_3.xlsx'!D33</f>
        <v>1.6259796812757949E-3</v>
      </c>
    </row>
    <row r="34" spans="1:4" x14ac:dyDescent="0.35">
      <c r="A34" s="9" t="str">
        <f>'[1]Chile 19 + SK16 Cycle 4_3.xlsx'!A34</f>
        <v>D6</v>
      </c>
      <c r="B34" t="str">
        <f>'[1]Chile 19 + SK16 Cycle 4_3.xlsx'!B34</f>
        <v>N/A</v>
      </c>
      <c r="C34" t="str">
        <f>'[1]Chile 19 + SK16 Cycle 4_3.xlsx'!C34</f>
        <v>N/A</v>
      </c>
      <c r="D34">
        <f>'[1]Chile 19 + SK16 Cycle 4_3.xlsx'!D34</f>
        <v>1.6221022596917131E-3</v>
      </c>
    </row>
    <row r="35" spans="1:4" x14ac:dyDescent="0.35">
      <c r="A35" s="9" t="str">
        <f>'[1]Chile 19 + SK16 Cycle 4_3.xlsx'!A35</f>
        <v>C6</v>
      </c>
      <c r="B35" t="str">
        <f>'[1]Chile 19 + SK16 Cycle 4_3.xlsx'!B35</f>
        <v>N/A</v>
      </c>
      <c r="C35" t="str">
        <f>'[1]Chile 19 + SK16 Cycle 4_3.xlsx'!C35</f>
        <v>N/A</v>
      </c>
      <c r="D35">
        <f>'[1]Chile 19 + SK16 Cycle 4_3.xlsx'!D35</f>
        <v>1.78891774374163E-3</v>
      </c>
    </row>
    <row r="36" spans="1:4" x14ac:dyDescent="0.35">
      <c r="A36" s="9" t="str">
        <f>'[1]Chile 19 + SK16 Cycle 4_3.xlsx'!A36</f>
        <v>B6</v>
      </c>
      <c r="B36" t="str">
        <f>'[1]Chile 19 + SK16 Cycle 4_3.xlsx'!B36</f>
        <v>N/A</v>
      </c>
      <c r="C36" t="str">
        <f>'[1]Chile 19 + SK16 Cycle 4_3.xlsx'!C36</f>
        <v>N/A</v>
      </c>
      <c r="D36">
        <f>'[1]Chile 19 + SK16 Cycle 4_3.xlsx'!D36</f>
        <v>1.9721592042014581E-3</v>
      </c>
    </row>
    <row r="37" spans="1:4" x14ac:dyDescent="0.35">
      <c r="A37" s="9" t="str">
        <f>'[1]Chile 19 + SK16 Cycle 4_3.xlsx'!A37</f>
        <v>A6</v>
      </c>
      <c r="B37" t="str">
        <f>'[1]Chile 19 + SK16 Cycle 4_3.xlsx'!B37</f>
        <v>N/A</v>
      </c>
      <c r="C37" t="str">
        <f>'[1]Chile 19 + SK16 Cycle 4_3.xlsx'!C37</f>
        <v>N/A</v>
      </c>
      <c r="D37">
        <f>'[1]Chile 19 + SK16 Cycle 4_3.xlsx'!D37</f>
        <v>1.9859039061637111E-3</v>
      </c>
    </row>
    <row r="38" spans="1:4" x14ac:dyDescent="0.35">
      <c r="A38" s="9" t="str">
        <f>'[1]Chile 19 + SK16 Cycle 4_3.xlsx'!A38</f>
        <v>A7</v>
      </c>
      <c r="B38" t="str">
        <f>'[1]Chile 19 + SK16 Cycle 4_3.xlsx'!B38</f>
        <v>N/A</v>
      </c>
      <c r="C38" t="str">
        <f>'[1]Chile 19 + SK16 Cycle 4_3.xlsx'!C38</f>
        <v>N/A</v>
      </c>
      <c r="D38">
        <f>'[1]Chile 19 + SK16 Cycle 4_3.xlsx'!D38</f>
        <v>1.776221891267785E-3</v>
      </c>
    </row>
    <row r="39" spans="1:4" x14ac:dyDescent="0.35">
      <c r="A39" s="9" t="str">
        <f>'[1]Chile 19 + SK16 Cycle 4_3.xlsx'!A39</f>
        <v>B7</v>
      </c>
      <c r="B39" t="str">
        <f>'[1]Chile 19 + SK16 Cycle 4_3.xlsx'!B39</f>
        <v>N/A</v>
      </c>
      <c r="C39" t="str">
        <f>'[1]Chile 19 + SK16 Cycle 4_3.xlsx'!C39</f>
        <v>N/A</v>
      </c>
      <c r="D39">
        <f>'[1]Chile 19 + SK16 Cycle 4_3.xlsx'!D39</f>
        <v>8.4948979553271645E-4</v>
      </c>
    </row>
    <row r="40" spans="1:4" x14ac:dyDescent="0.35">
      <c r="A40" s="9" t="str">
        <f>'[1]Chile 19 + SK16 Cycle 4_3.xlsx'!A40</f>
        <v>C7</v>
      </c>
      <c r="B40" t="str">
        <f>'[1]Chile 19 + SK16 Cycle 4_3.xlsx'!B40</f>
        <v>N/A</v>
      </c>
      <c r="C40" t="str">
        <f>'[1]Chile 19 + SK16 Cycle 4_3.xlsx'!C40</f>
        <v>N/A</v>
      </c>
      <c r="D40">
        <f>'[1]Chile 19 + SK16 Cycle 4_3.xlsx'!D40</f>
        <v>2.5795981809679232E-3</v>
      </c>
    </row>
    <row r="41" spans="1:4" x14ac:dyDescent="0.35">
      <c r="A41" s="9" t="str">
        <f>'[1]Chile 19 + SK16 Cycle 4_3.xlsx'!A41</f>
        <v>D7</v>
      </c>
      <c r="B41" t="str">
        <f>'[1]Chile 19 + SK16 Cycle 4_3.xlsx'!B41</f>
        <v>N/A</v>
      </c>
      <c r="C41" t="str">
        <f>'[1]Chile 19 + SK16 Cycle 4_3.xlsx'!C41</f>
        <v>N/A</v>
      </c>
      <c r="D41">
        <f>'[1]Chile 19 + SK16 Cycle 4_3.xlsx'!D41</f>
        <v>1.3861392651146E-3</v>
      </c>
    </row>
    <row r="42" spans="1:4" x14ac:dyDescent="0.35">
      <c r="A42" s="9" t="str">
        <f>'[1]Chile 19 + SK16 Cycle 4_3.xlsx'!A42</f>
        <v>E7</v>
      </c>
      <c r="B42" t="str">
        <f>'[1]Chile 19 + SK16 Cycle 4_3.xlsx'!B42</f>
        <v>N/A</v>
      </c>
      <c r="C42" t="str">
        <f>'[1]Chile 19 + SK16 Cycle 4_3.xlsx'!C42</f>
        <v>N/A</v>
      </c>
      <c r="D42">
        <f>'[1]Chile 19 + SK16 Cycle 4_3.xlsx'!D42</f>
        <v>1.6812061942181749E-3</v>
      </c>
    </row>
    <row r="43" spans="1:4" x14ac:dyDescent="0.35">
      <c r="A43" s="9" t="str">
        <f>'[1]Chile 19 + SK16 Cycle 4_3.xlsx'!A43</f>
        <v>F7</v>
      </c>
      <c r="B43" t="str">
        <f>'[1]Chile 19 + SK16 Cycle 4_3.xlsx'!B43</f>
        <v>N/A</v>
      </c>
      <c r="C43" t="str">
        <f>'[1]Chile 19 + SK16 Cycle 4_3.xlsx'!C43</f>
        <v>N/A</v>
      </c>
      <c r="D43">
        <f>'[1]Chile 19 + SK16 Cycle 4_3.xlsx'!D43</f>
        <v>1.488698005490543E-3</v>
      </c>
    </row>
    <row r="44" spans="1:4" x14ac:dyDescent="0.35">
      <c r="A44" s="9" t="str">
        <f>'[1]Chile 19 + SK16 Cycle 4_3.xlsx'!A44</f>
        <v>F8</v>
      </c>
      <c r="B44" t="str">
        <f>'[1]Chile 19 + SK16 Cycle 4_3.xlsx'!B44</f>
        <v>N/A</v>
      </c>
      <c r="C44" t="str">
        <f>'[1]Chile 19 + SK16 Cycle 4_3.xlsx'!C44</f>
        <v>N/A</v>
      </c>
      <c r="D44">
        <f>'[1]Chile 19 + SK16 Cycle 4_3.xlsx'!D44</f>
        <v>3.9733268811453383E-5</v>
      </c>
    </row>
    <row r="45" spans="1:4" x14ac:dyDescent="0.35">
      <c r="A45" s="9" t="str">
        <f>'[1]Chile 19 + SK16 Cycle 4_3.xlsx'!A45</f>
        <v>E8</v>
      </c>
      <c r="B45" t="str">
        <f>'[1]Chile 19 + SK16 Cycle 4_3.xlsx'!B45</f>
        <v>N/A</v>
      </c>
      <c r="C45" t="str">
        <f>'[1]Chile 19 + SK16 Cycle 4_3.xlsx'!C45</f>
        <v>N/A</v>
      </c>
      <c r="D45">
        <f>'[1]Chile 19 + SK16 Cycle 4_3.xlsx'!D45</f>
        <v>2.2556431429815748E-3</v>
      </c>
    </row>
    <row r="46" spans="1:4" x14ac:dyDescent="0.35">
      <c r="A46" s="9" t="str">
        <f>'[1]Chile 19 + SK16 Cycle 4_3.xlsx'!A46</f>
        <v>D8</v>
      </c>
      <c r="B46" t="str">
        <f>'[1]Chile 19 + SK16 Cycle 4_3.xlsx'!B46</f>
        <v>N/A</v>
      </c>
      <c r="C46" t="str">
        <f>'[1]Chile 19 + SK16 Cycle 4_3.xlsx'!C46</f>
        <v>N/A</v>
      </c>
      <c r="D46">
        <f>'[1]Chile 19 + SK16 Cycle 4_3.xlsx'!D46</f>
        <v>2.2228367060926771E-3</v>
      </c>
    </row>
    <row r="47" spans="1:4" x14ac:dyDescent="0.35">
      <c r="A47" s="9" t="str">
        <f>'[1]Chile 19 + SK16 Cycle 4_3.xlsx'!A47</f>
        <v>C8</v>
      </c>
      <c r="B47" t="str">
        <f>'[1]Chile 19 + SK16 Cycle 4_3.xlsx'!B47</f>
        <v>N/A</v>
      </c>
      <c r="C47" t="str">
        <f>'[1]Chile 19 + SK16 Cycle 4_3.xlsx'!C47</f>
        <v>N/A</v>
      </c>
      <c r="D47">
        <f>'[1]Chile 19 + SK16 Cycle 4_3.xlsx'!D47</f>
        <v>2.4696443705491829E-3</v>
      </c>
    </row>
    <row r="48" spans="1:4" x14ac:dyDescent="0.35">
      <c r="A48" s="9" t="str">
        <f>'[1]Chile 19 + SK16 Cycle 4_3.xlsx'!A48</f>
        <v>B8</v>
      </c>
      <c r="B48" t="str">
        <f>'[1]Chile 19 + SK16 Cycle 4_3.xlsx'!B48</f>
        <v>N/A</v>
      </c>
      <c r="C48" t="str">
        <f>'[1]Chile 19 + SK16 Cycle 4_3.xlsx'!C48</f>
        <v>N/A</v>
      </c>
      <c r="D48">
        <f>'[1]Chile 19 + SK16 Cycle 4_3.xlsx'!D48</f>
        <v>2.171146428058384E-3</v>
      </c>
    </row>
    <row r="49" spans="1:4" x14ac:dyDescent="0.35">
      <c r="A49" s="9" t="str">
        <f>'[1]Chile 19 + SK16 Cycle 4_3.xlsx'!A49</f>
        <v>A8</v>
      </c>
      <c r="B49">
        <f>'[1]Chile 19 + SK16 Cycle 4_3.xlsx'!B49 + 66</f>
        <v>82.611367520888905</v>
      </c>
      <c r="C49">
        <f>'[1]Chile 19 + SK16 Cycle 4_3.xlsx'!C49</f>
        <v>4.4686290746189127E-5</v>
      </c>
      <c r="D49">
        <f>'[1]Chile 19 + SK16 Cycle 4_3.xlsx'!D49</f>
        <v>3.1724563140041648E-3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9FD1-22B2-482E-A444-7D994775C625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A1" s="9"/>
      <c r="B1" s="9" t="str">
        <f>'[1]Chile 19 + SK16 Cycle 4_4.xlsx'!B1</f>
        <v>Germtime</v>
      </c>
      <c r="C1" s="9" t="str">
        <f>'[1]Chile 19 + SK16 Cycle 4_4.xlsx'!C1</f>
        <v>Slope Coefficient</v>
      </c>
      <c r="D1" s="9" t="str">
        <f>'[1]Chile 19 + SK16 Cycle 4_4.xlsx'!D1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'[1]Chile 19 + SK16 Cycle 4_4.xlsx'!A2</f>
        <v>A1</v>
      </c>
      <c r="B2" t="str">
        <f>'[1]Chile 19 + SK16 Cycle 4_4.xlsx'!B2</f>
        <v>N/A</v>
      </c>
      <c r="C2" t="str">
        <f>'[1]Chile 19 + SK16 Cycle 4_4.xlsx'!C2</f>
        <v>N/A</v>
      </c>
      <c r="D2">
        <f>'[1]Chile 19 + SK16 Cycle 4_4.xlsx'!D2</f>
        <v>1.689753234238625E-3</v>
      </c>
      <c r="F2" s="2" t="s">
        <v>53</v>
      </c>
      <c r="G2">
        <f>AVERAGE(B2:B49)</f>
        <v>146.92835108986509</v>
      </c>
      <c r="H2">
        <f>AVERAGE(C2:C49)</f>
        <v>5.4694377142393848E-5</v>
      </c>
      <c r="I2">
        <f>AVERAGE(D2:D49)</f>
        <v>1.9206063637392495E-3</v>
      </c>
      <c r="J2">
        <v>0.25</v>
      </c>
    </row>
    <row r="3" spans="1:10" x14ac:dyDescent="0.35">
      <c r="A3" s="9" t="str">
        <f>'[1]Chile 19 + SK16 Cycle 4_4.xlsx'!A3</f>
        <v>B1</v>
      </c>
      <c r="B3" t="str">
        <f>'[1]Chile 19 + SK16 Cycle 4_4.xlsx'!B3</f>
        <v>N/A</v>
      </c>
      <c r="C3" t="str">
        <f>'[1]Chile 19 + SK16 Cycle 4_4.xlsx'!C3</f>
        <v>N/A</v>
      </c>
      <c r="D3">
        <f>'[1]Chile 19 + SK16 Cycle 4_4.xlsx'!D3</f>
        <v>2.3666384584922402E-3</v>
      </c>
      <c r="F3" s="2" t="s">
        <v>54</v>
      </c>
      <c r="G3">
        <f>G4/SQRT(COUNT(B2:B49))</f>
        <v>10.52027253392259</v>
      </c>
      <c r="H3">
        <f>H4/SQRT(COUNT(C2:C49))</f>
        <v>6.2290003755606911E-6</v>
      </c>
      <c r="I3">
        <f>I4/SQRT(COUNT(D2:D49))</f>
        <v>8.8585753315140498E-5</v>
      </c>
    </row>
    <row r="4" spans="1:10" x14ac:dyDescent="0.35">
      <c r="A4" s="9" t="str">
        <f>'[1]Chile 19 + SK16 Cycle 4_4.xlsx'!A4</f>
        <v>C1</v>
      </c>
      <c r="B4" t="str">
        <f>'[1]Chile 19 + SK16 Cycle 4_4.xlsx'!B4</f>
        <v>N/A</v>
      </c>
      <c r="C4" t="str">
        <f>'[1]Chile 19 + SK16 Cycle 4_4.xlsx'!C4</f>
        <v>N/A</v>
      </c>
      <c r="D4">
        <f>'[1]Chile 19 + SK16 Cycle 4_4.xlsx'!D4</f>
        <v>1.1706953245704131E-3</v>
      </c>
      <c r="F4" s="2" t="s">
        <v>55</v>
      </c>
      <c r="G4">
        <f>_xlfn.STDEV.S(B2:B49)</f>
        <v>27.834024849382494</v>
      </c>
      <c r="H4">
        <f>_xlfn.STDEV.S(C2:C196)</f>
        <v>1.6480385910261525E-5</v>
      </c>
      <c r="I4">
        <f>_xlfn.STDEV.S(D2:D196)</f>
        <v>6.1374010227434577E-4</v>
      </c>
    </row>
    <row r="5" spans="1:10" x14ac:dyDescent="0.35">
      <c r="A5" s="9" t="str">
        <f>'[1]Chile 19 + SK16 Cycle 4_4.xlsx'!A5</f>
        <v>D1</v>
      </c>
      <c r="B5" t="str">
        <f>'[1]Chile 19 + SK16 Cycle 4_4.xlsx'!B5</f>
        <v>N/A</v>
      </c>
      <c r="C5" t="str">
        <f>'[1]Chile 19 + SK16 Cycle 4_4.xlsx'!C5</f>
        <v>N/A</v>
      </c>
      <c r="D5">
        <f>'[1]Chile 19 + SK16 Cycle 4_4.xlsx'!D5</f>
        <v>1.370981050087964E-3</v>
      </c>
      <c r="F5" s="2" t="s">
        <v>56</v>
      </c>
      <c r="G5" s="3">
        <f>G4/G2</f>
        <v>0.18943944203361066</v>
      </c>
      <c r="H5" s="3">
        <f>H4/H2</f>
        <v>0.30131773632517533</v>
      </c>
      <c r="I5" s="3">
        <f>I4/I2</f>
        <v>0.31955538306113307</v>
      </c>
    </row>
    <row r="6" spans="1:10" x14ac:dyDescent="0.35">
      <c r="A6" s="9" t="str">
        <f>'[1]Chile 19 + SK16 Cycle 4_4.xlsx'!A6</f>
        <v>E1</v>
      </c>
      <c r="B6">
        <f>'[1]Chile 19 + SK16 Cycle 4_4.xlsx'!B6 + 66</f>
        <v>143.33765378838891</v>
      </c>
      <c r="C6">
        <f>'[1]Chile 19 + SK16 Cycle 4_4.xlsx'!C6</f>
        <v>5.9418830900113212E-5</v>
      </c>
      <c r="D6">
        <f>'[1]Chile 19 + SK16 Cycle 4_4.xlsx'!D6</f>
        <v>1.7720335238919391E-3</v>
      </c>
      <c r="F6" s="2" t="s">
        <v>57</v>
      </c>
      <c r="G6">
        <f>COUNT(B2:B196)</f>
        <v>7</v>
      </c>
      <c r="H6">
        <f>COUNT(C2:C196)</f>
        <v>7</v>
      </c>
      <c r="I6">
        <f>COUNT(D2:D196)</f>
        <v>48</v>
      </c>
    </row>
    <row r="7" spans="1:10" x14ac:dyDescent="0.35">
      <c r="A7" s="9" t="str">
        <f>'[1]Chile 19 + SK16 Cycle 4_4.xlsx'!A7</f>
        <v>F1</v>
      </c>
      <c r="B7" t="str">
        <f>'[1]Chile 19 + SK16 Cycle 4_4.xlsx'!B7</f>
        <v>N/A</v>
      </c>
      <c r="C7" t="str">
        <f>'[1]Chile 19 + SK16 Cycle 4_4.xlsx'!C7</f>
        <v>N/A</v>
      </c>
      <c r="D7">
        <f>'[1]Chile 19 + SK16 Cycle 4_4.xlsx'!D7</f>
        <v>1.411075044700065E-3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'[1]Chile 19 + SK16 Cycle 4_4.xlsx'!A8</f>
        <v>F2</v>
      </c>
      <c r="B8" t="str">
        <f>'[1]Chile 19 + SK16 Cycle 4_4.xlsx'!B8</f>
        <v>N/A</v>
      </c>
      <c r="C8" t="str">
        <f>'[1]Chile 19 + SK16 Cycle 4_4.xlsx'!C8</f>
        <v>N/A</v>
      </c>
      <c r="D8">
        <f>'[1]Chile 19 + SK16 Cycle 4_4.xlsx'!D8</f>
        <v>1.7300475012751739E-3</v>
      </c>
    </row>
    <row r="9" spans="1:10" x14ac:dyDescent="0.35">
      <c r="A9" s="9" t="str">
        <f>'[1]Chile 19 + SK16 Cycle 4_4.xlsx'!A9</f>
        <v>E2</v>
      </c>
      <c r="B9" t="str">
        <f>'[1]Chile 19 + SK16 Cycle 4_4.xlsx'!B9</f>
        <v>N/A</v>
      </c>
      <c r="C9" t="str">
        <f>'[1]Chile 19 + SK16 Cycle 4_4.xlsx'!C9</f>
        <v>N/A</v>
      </c>
      <c r="D9">
        <f>'[1]Chile 19 + SK16 Cycle 4_4.xlsx'!D9</f>
        <v>1.2663253382095669E-3</v>
      </c>
      <c r="F9" s="2" t="s">
        <v>59</v>
      </c>
      <c r="G9">
        <f>MAX(B2:B49)</f>
        <v>199.07433353438901</v>
      </c>
      <c r="H9">
        <f>MAX(C2:C49)</f>
        <v>6.8100959789325357E-5</v>
      </c>
      <c r="I9">
        <f>MAX(D2:D49)</f>
        <v>3.9150839963792254E-3</v>
      </c>
    </row>
    <row r="10" spans="1:10" x14ac:dyDescent="0.35">
      <c r="A10" s="9" t="str">
        <f>'[1]Chile 19 + SK16 Cycle 4_4.xlsx'!A10</f>
        <v>D2</v>
      </c>
      <c r="B10">
        <f>'[1]Chile 19 + SK16 Cycle 4_4.xlsx'!B10 + 66</f>
        <v>125.7701694011389</v>
      </c>
      <c r="C10">
        <f>'[1]Chile 19 + SK16 Cycle 4_4.xlsx'!C10</f>
        <v>6.8100959789325357E-5</v>
      </c>
      <c r="D10">
        <f>'[1]Chile 19 + SK16 Cycle 4_4.xlsx'!D10</f>
        <v>1.935163010104363E-3</v>
      </c>
      <c r="F10" s="2" t="s">
        <v>60</v>
      </c>
      <c r="G10">
        <f>MIN(B2:B49)</f>
        <v>118.2321668309722</v>
      </c>
      <c r="H10">
        <f>MIN(C2:C49)</f>
        <v>2.188602357209393E-5</v>
      </c>
      <c r="I10">
        <f>MIN(D2:D49)</f>
        <v>2.0817529021653169E-4</v>
      </c>
    </row>
    <row r="11" spans="1:10" x14ac:dyDescent="0.35">
      <c r="A11" s="9" t="str">
        <f>'[1]Chile 19 + SK16 Cycle 4_4.xlsx'!A11</f>
        <v>C2</v>
      </c>
      <c r="B11" t="str">
        <f>'[1]Chile 19 + SK16 Cycle 4_4.xlsx'!B11</f>
        <v>N/A</v>
      </c>
      <c r="C11" t="str">
        <f>'[1]Chile 19 + SK16 Cycle 4_4.xlsx'!C11</f>
        <v>N/A</v>
      </c>
      <c r="D11">
        <f>'[1]Chile 19 + SK16 Cycle 4_4.xlsx'!D11</f>
        <v>1.9110360184567291E-3</v>
      </c>
    </row>
    <row r="12" spans="1:10" x14ac:dyDescent="0.35">
      <c r="A12" s="9" t="str">
        <f>'[1]Chile 19 + SK16 Cycle 4_4.xlsx'!A12</f>
        <v>B2</v>
      </c>
      <c r="B12" t="str">
        <f>'[1]Chile 19 + SK16 Cycle 4_4.xlsx'!B12</f>
        <v>N/A</v>
      </c>
      <c r="C12" t="str">
        <f>'[1]Chile 19 + SK16 Cycle 4_4.xlsx'!C12</f>
        <v>N/A</v>
      </c>
      <c r="D12">
        <f>'[1]Chile 19 + SK16 Cycle 4_4.xlsx'!D12</f>
        <v>2.3666003251319092E-3</v>
      </c>
      <c r="F12" s="2" t="s">
        <v>61</v>
      </c>
      <c r="G12">
        <f>(16*G5^2)</f>
        <v>0.57419683516809172</v>
      </c>
      <c r="H12">
        <f>(16*H5^2)</f>
        <v>1.4526780515860462</v>
      </c>
      <c r="I12">
        <f>(16*I5^2)</f>
        <v>1.6338502854935599</v>
      </c>
    </row>
    <row r="13" spans="1:10" x14ac:dyDescent="0.35">
      <c r="A13" s="9" t="str">
        <f>'[1]Chile 19 + SK16 Cycle 4_4.xlsx'!A13</f>
        <v>A2</v>
      </c>
      <c r="B13">
        <f>'[1]Chile 19 + SK16 Cycle 4_4.xlsx'!B13 + 66</f>
        <v>128.28645170597218</v>
      </c>
      <c r="C13">
        <f>'[1]Chile 19 + SK16 Cycle 4_4.xlsx'!C13</f>
        <v>2.188602357209393E-5</v>
      </c>
      <c r="D13">
        <f>'[1]Chile 19 + SK16 Cycle 4_4.xlsx'!D13</f>
        <v>1.8929297390249259E-3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'[1]Chile 19 + SK16 Cycle 4_4.xlsx'!A14</f>
        <v>A3</v>
      </c>
      <c r="B14" t="str">
        <f>'[1]Chile 19 + SK16 Cycle 4_4.xlsx'!B14</f>
        <v>N/A</v>
      </c>
      <c r="C14" t="str">
        <f>'[1]Chile 19 + SK16 Cycle 4_4.xlsx'!C14</f>
        <v>N/A</v>
      </c>
      <c r="D14">
        <f>'[1]Chile 19 + SK16 Cycle 4_4.xlsx'!D14</f>
        <v>1.990290355050028E-3</v>
      </c>
      <c r="F14" s="2" t="s">
        <v>63</v>
      </c>
      <c r="G14">
        <f>G12/G13</f>
        <v>6.9380144021413699</v>
      </c>
      <c r="H14">
        <f>H12/H13</f>
        <v>17.552693826026037</v>
      </c>
      <c r="I14">
        <f>I12/I13</f>
        <v>19.741796048699356</v>
      </c>
    </row>
    <row r="15" spans="1:10" x14ac:dyDescent="0.35">
      <c r="A15" s="9" t="str">
        <f>'[1]Chile 19 + SK16 Cycle 4_4.xlsx'!A15</f>
        <v>B3</v>
      </c>
      <c r="B15">
        <f>'[1]Chile 19 + SK16 Cycle 4_4.xlsx'!B15 + 66</f>
        <v>118.2321668309722</v>
      </c>
      <c r="C15">
        <f>'[1]Chile 19 + SK16 Cycle 4_4.xlsx'!C15</f>
        <v>5.2596821731359087E-5</v>
      </c>
      <c r="D15">
        <f>'[1]Chile 19 + SK16 Cycle 4_4.xlsx'!D15</f>
        <v>2.1173551789157568E-3</v>
      </c>
      <c r="F15" s="2" t="s">
        <v>64</v>
      </c>
      <c r="G15">
        <f>ROUND(G14,0)</f>
        <v>7</v>
      </c>
      <c r="H15">
        <f>ROUND(H14,0)</f>
        <v>18</v>
      </c>
      <c r="I15">
        <f>ROUND(I14,0)</f>
        <v>20</v>
      </c>
    </row>
    <row r="16" spans="1:10" x14ac:dyDescent="0.35">
      <c r="A16" s="9" t="str">
        <f>'[1]Chile 19 + SK16 Cycle 4_4.xlsx'!A16</f>
        <v>C3</v>
      </c>
      <c r="B16" t="str">
        <f>'[1]Chile 19 + SK16 Cycle 4_4.xlsx'!B16</f>
        <v>N/A</v>
      </c>
      <c r="C16" t="str">
        <f>'[1]Chile 19 + SK16 Cycle 4_4.xlsx'!C16</f>
        <v>N/A</v>
      </c>
      <c r="D16">
        <f>'[1]Chile 19 + SK16 Cycle 4_4.xlsx'!D16</f>
        <v>2.8464784259400692E-3</v>
      </c>
    </row>
    <row r="17" spans="1:4" x14ac:dyDescent="0.35">
      <c r="A17" s="9" t="str">
        <f>'[1]Chile 19 + SK16 Cycle 4_4.xlsx'!A17</f>
        <v>D3</v>
      </c>
      <c r="B17" t="str">
        <f>'[1]Chile 19 + SK16 Cycle 4_4.xlsx'!B17</f>
        <v>N/A</v>
      </c>
      <c r="C17" t="str">
        <f>'[1]Chile 19 + SK16 Cycle 4_4.xlsx'!C17</f>
        <v>N/A</v>
      </c>
      <c r="D17">
        <f>'[1]Chile 19 + SK16 Cycle 4_4.xlsx'!D17</f>
        <v>2.9535693839414152E-3</v>
      </c>
    </row>
    <row r="18" spans="1:4" x14ac:dyDescent="0.35">
      <c r="A18" s="9" t="str">
        <f>'[1]Chile 19 + SK16 Cycle 4_4.xlsx'!A18</f>
        <v>E3</v>
      </c>
      <c r="B18" t="str">
        <f>'[1]Chile 19 + SK16 Cycle 4_4.xlsx'!B18</f>
        <v>N/A</v>
      </c>
      <c r="C18" t="str">
        <f>'[1]Chile 19 + SK16 Cycle 4_4.xlsx'!C18</f>
        <v>N/A</v>
      </c>
      <c r="D18">
        <f>'[1]Chile 19 + SK16 Cycle 4_4.xlsx'!D18</f>
        <v>1.2262337683442189E-3</v>
      </c>
    </row>
    <row r="19" spans="1:4" x14ac:dyDescent="0.35">
      <c r="A19" s="9" t="str">
        <f>'[1]Chile 19 + SK16 Cycle 4_4.xlsx'!A19</f>
        <v>F3</v>
      </c>
      <c r="B19" t="str">
        <f>'[1]Chile 19 + SK16 Cycle 4_4.xlsx'!B19</f>
        <v>N/A</v>
      </c>
      <c r="C19" t="str">
        <f>'[1]Chile 19 + SK16 Cycle 4_4.xlsx'!C19</f>
        <v>N/A</v>
      </c>
      <c r="D19">
        <f>'[1]Chile 19 + SK16 Cycle 4_4.xlsx'!D19</f>
        <v>1.9044012929611059E-3</v>
      </c>
    </row>
    <row r="20" spans="1:4" x14ac:dyDescent="0.35">
      <c r="A20" s="9" t="str">
        <f>'[1]Chile 19 + SK16 Cycle 4_4.xlsx'!A20</f>
        <v>F4</v>
      </c>
      <c r="B20">
        <f>'[1]Chile 19 + SK16 Cycle 4_4.xlsx'!B20 + 66</f>
        <v>199.07433353438901</v>
      </c>
      <c r="C20">
        <f>'[1]Chile 19 + SK16 Cycle 4_4.xlsx'!C20</f>
        <v>6.8035241744659279E-5</v>
      </c>
      <c r="D20">
        <f>'[1]Chile 19 + SK16 Cycle 4_4.xlsx'!D20</f>
        <v>2.0478024750665001E-3</v>
      </c>
    </row>
    <row r="21" spans="1:4" x14ac:dyDescent="0.35">
      <c r="A21" s="9" t="str">
        <f>'[1]Chile 19 + SK16 Cycle 4_4.xlsx'!A21</f>
        <v>E4</v>
      </c>
      <c r="B21" t="str">
        <f>'[1]Chile 19 + SK16 Cycle 4_4.xlsx'!B21</f>
        <v>N/A</v>
      </c>
      <c r="C21" t="str">
        <f>'[1]Chile 19 + SK16 Cycle 4_4.xlsx'!C21</f>
        <v>N/A</v>
      </c>
      <c r="D21">
        <f>'[1]Chile 19 + SK16 Cycle 4_4.xlsx'!D21</f>
        <v>1.8989512255370581E-3</v>
      </c>
    </row>
    <row r="22" spans="1:4" x14ac:dyDescent="0.35">
      <c r="A22" s="9" t="str">
        <f>'[1]Chile 19 + SK16 Cycle 4_4.xlsx'!A22</f>
        <v>D4</v>
      </c>
      <c r="B22" t="str">
        <f>'[1]Chile 19 + SK16 Cycle 4_4.xlsx'!B22</f>
        <v>N/A</v>
      </c>
      <c r="C22" t="str">
        <f>'[1]Chile 19 + SK16 Cycle 4_4.xlsx'!C22</f>
        <v>N/A</v>
      </c>
      <c r="D22">
        <f>'[1]Chile 19 + SK16 Cycle 4_4.xlsx'!D22</f>
        <v>1.657400844581921E-3</v>
      </c>
    </row>
    <row r="23" spans="1:4" x14ac:dyDescent="0.35">
      <c r="A23" s="9" t="str">
        <f>'[1]Chile 19 + SK16 Cycle 4_4.xlsx'!A23</f>
        <v>C4</v>
      </c>
      <c r="B23" t="str">
        <f>'[1]Chile 19 + SK16 Cycle 4_4.xlsx'!B23</f>
        <v>N/A</v>
      </c>
      <c r="C23" t="str">
        <f>'[1]Chile 19 + SK16 Cycle 4_4.xlsx'!C23</f>
        <v>N/A</v>
      </c>
      <c r="D23">
        <f>'[1]Chile 19 + SK16 Cycle 4_4.xlsx'!D23</f>
        <v>1.400343950397509E-3</v>
      </c>
    </row>
    <row r="24" spans="1:4" x14ac:dyDescent="0.35">
      <c r="A24" s="9" t="str">
        <f>'[1]Chile 19 + SK16 Cycle 4_4.xlsx'!A24</f>
        <v>B4</v>
      </c>
      <c r="B24" t="str">
        <f>'[1]Chile 19 + SK16 Cycle 4_4.xlsx'!B24</f>
        <v>N/A</v>
      </c>
      <c r="C24" t="str">
        <f>'[1]Chile 19 + SK16 Cycle 4_4.xlsx'!C24</f>
        <v>N/A</v>
      </c>
      <c r="D24">
        <f>'[1]Chile 19 + SK16 Cycle 4_4.xlsx'!D24</f>
        <v>2.2819396614872228E-3</v>
      </c>
    </row>
    <row r="25" spans="1:4" x14ac:dyDescent="0.35">
      <c r="A25" s="9" t="str">
        <f>'[1]Chile 19 + SK16 Cycle 4_4.xlsx'!A25</f>
        <v>A4</v>
      </c>
      <c r="B25" t="str">
        <f>'[1]Chile 19 + SK16 Cycle 4_4.xlsx'!B25</f>
        <v>N/A</v>
      </c>
      <c r="C25" t="str">
        <f>'[1]Chile 19 + SK16 Cycle 4_4.xlsx'!C25</f>
        <v>N/A</v>
      </c>
      <c r="D25">
        <f>'[1]Chile 19 + SK16 Cycle 4_4.xlsx'!D25</f>
        <v>2.1122532855750091E-3</v>
      </c>
    </row>
    <row r="26" spans="1:4" x14ac:dyDescent="0.35">
      <c r="A26" s="9" t="str">
        <f>'[1]Chile 19 + SK16 Cycle 4_4.xlsx'!A26</f>
        <v>A5</v>
      </c>
      <c r="B26" t="str">
        <f>'[1]Chile 19 + SK16 Cycle 4_4.xlsx'!B26</f>
        <v>N/A</v>
      </c>
      <c r="C26" t="str">
        <f>'[1]Chile 19 + SK16 Cycle 4_4.xlsx'!C26</f>
        <v>N/A</v>
      </c>
      <c r="D26">
        <f>'[1]Chile 19 + SK16 Cycle 4_4.xlsx'!D26</f>
        <v>3.0093921385825799E-3</v>
      </c>
    </row>
    <row r="27" spans="1:4" x14ac:dyDescent="0.35">
      <c r="A27" s="9" t="str">
        <f>'[1]Chile 19 + SK16 Cycle 4_4.xlsx'!A27</f>
        <v>B5</v>
      </c>
      <c r="B27" t="str">
        <f>'[1]Chile 19 + SK16 Cycle 4_4.xlsx'!B27</f>
        <v>N/A</v>
      </c>
      <c r="C27" t="str">
        <f>'[1]Chile 19 + SK16 Cycle 4_4.xlsx'!C27</f>
        <v>N/A</v>
      </c>
      <c r="D27">
        <f>'[1]Chile 19 + SK16 Cycle 4_4.xlsx'!D27</f>
        <v>2.115394619892662E-3</v>
      </c>
    </row>
    <row r="28" spans="1:4" x14ac:dyDescent="0.35">
      <c r="A28" s="9" t="str">
        <f>'[1]Chile 19 + SK16 Cycle 4_4.xlsx'!A28</f>
        <v>C5</v>
      </c>
      <c r="B28" t="str">
        <f>'[1]Chile 19 + SK16 Cycle 4_4.xlsx'!B28</f>
        <v>N/A</v>
      </c>
      <c r="C28" t="str">
        <f>'[1]Chile 19 + SK16 Cycle 4_4.xlsx'!C28</f>
        <v>N/A</v>
      </c>
      <c r="D28">
        <f>'[1]Chile 19 + SK16 Cycle 4_4.xlsx'!D28</f>
        <v>1.521766717695977E-3</v>
      </c>
    </row>
    <row r="29" spans="1:4" x14ac:dyDescent="0.35">
      <c r="A29" s="9" t="str">
        <f>'[1]Chile 19 + SK16 Cycle 4_4.xlsx'!A29</f>
        <v>D5</v>
      </c>
      <c r="B29" t="str">
        <f>'[1]Chile 19 + SK16 Cycle 4_4.xlsx'!B29</f>
        <v>N/A</v>
      </c>
      <c r="C29" t="str">
        <f>'[1]Chile 19 + SK16 Cycle 4_4.xlsx'!C29</f>
        <v>N/A</v>
      </c>
      <c r="D29">
        <f>'[1]Chile 19 + SK16 Cycle 4_4.xlsx'!D29</f>
        <v>1.7628282160753871E-3</v>
      </c>
    </row>
    <row r="30" spans="1:4" x14ac:dyDescent="0.35">
      <c r="A30" s="9" t="str">
        <f>'[1]Chile 19 + SK16 Cycle 4_4.xlsx'!A30</f>
        <v>E5</v>
      </c>
      <c r="B30" t="str">
        <f>'[1]Chile 19 + SK16 Cycle 4_4.xlsx'!B30</f>
        <v>N/A</v>
      </c>
      <c r="C30" t="str">
        <f>'[1]Chile 19 + SK16 Cycle 4_4.xlsx'!C30</f>
        <v>N/A</v>
      </c>
      <c r="D30">
        <f>'[1]Chile 19 + SK16 Cycle 4_4.xlsx'!D30</f>
        <v>1.9518776288398739E-3</v>
      </c>
    </row>
    <row r="31" spans="1:4" x14ac:dyDescent="0.35">
      <c r="A31" s="9" t="str">
        <f>'[1]Chile 19 + SK16 Cycle 4_4.xlsx'!A31</f>
        <v>F5</v>
      </c>
      <c r="B31" t="str">
        <f>'[1]Chile 19 + SK16 Cycle 4_4.xlsx'!B31</f>
        <v>N/A</v>
      </c>
      <c r="C31" t="str">
        <f>'[1]Chile 19 + SK16 Cycle 4_4.xlsx'!C31</f>
        <v>N/A</v>
      </c>
      <c r="D31">
        <f>'[1]Chile 19 + SK16 Cycle 4_4.xlsx'!D31</f>
        <v>2.0900635918800268E-3</v>
      </c>
    </row>
    <row r="32" spans="1:4" x14ac:dyDescent="0.35">
      <c r="A32" s="9" t="str">
        <f>'[1]Chile 19 + SK16 Cycle 4_4.xlsx'!A32</f>
        <v>F6</v>
      </c>
      <c r="B32" t="str">
        <f>'[1]Chile 19 + SK16 Cycle 4_4.xlsx'!B32</f>
        <v>N/A</v>
      </c>
      <c r="C32" t="str">
        <f>'[1]Chile 19 + SK16 Cycle 4_4.xlsx'!C32</f>
        <v>N/A</v>
      </c>
      <c r="D32">
        <f>'[1]Chile 19 + SK16 Cycle 4_4.xlsx'!D32</f>
        <v>3.9150839963792254E-3</v>
      </c>
    </row>
    <row r="33" spans="1:4" x14ac:dyDescent="0.35">
      <c r="A33" s="9" t="str">
        <f>'[1]Chile 19 + SK16 Cycle 4_4.xlsx'!A33</f>
        <v>E6</v>
      </c>
      <c r="B33" t="str">
        <f>'[1]Chile 19 + SK16 Cycle 4_4.xlsx'!B33</f>
        <v>N/A</v>
      </c>
      <c r="C33" t="str">
        <f>'[1]Chile 19 + SK16 Cycle 4_4.xlsx'!C33</f>
        <v>N/A</v>
      </c>
      <c r="D33">
        <f>'[1]Chile 19 + SK16 Cycle 4_4.xlsx'!D33</f>
        <v>2.6169846533619281E-3</v>
      </c>
    </row>
    <row r="34" spans="1:4" x14ac:dyDescent="0.35">
      <c r="A34" s="9" t="str">
        <f>'[1]Chile 19 + SK16 Cycle 4_4.xlsx'!A34</f>
        <v>D6</v>
      </c>
      <c r="B34">
        <f>'[1]Chile 19 + SK16 Cycle 4_4.xlsx'!B34 + 66</f>
        <v>163.92805316730551</v>
      </c>
      <c r="C34">
        <f>'[1]Chile 19 + SK16 Cycle 4_4.xlsx'!C34</f>
        <v>6.5436322140842662E-5</v>
      </c>
      <c r="D34">
        <f>'[1]Chile 19 + SK16 Cycle 4_4.xlsx'!D34</f>
        <v>2.0498971816383998E-3</v>
      </c>
    </row>
    <row r="35" spans="1:4" x14ac:dyDescent="0.35">
      <c r="A35" s="9" t="str">
        <f>'[1]Chile 19 + SK16 Cycle 4_4.xlsx'!A35</f>
        <v>C6</v>
      </c>
      <c r="B35" t="str">
        <f>'[1]Chile 19 + SK16 Cycle 4_4.xlsx'!B35</f>
        <v>N/A</v>
      </c>
      <c r="C35" t="str">
        <f>'[1]Chile 19 + SK16 Cycle 4_4.xlsx'!C35</f>
        <v>N/A</v>
      </c>
      <c r="D35">
        <f>'[1]Chile 19 + SK16 Cycle 4_4.xlsx'!D35</f>
        <v>1.894266693393811E-3</v>
      </c>
    </row>
    <row r="36" spans="1:4" x14ac:dyDescent="0.35">
      <c r="A36" s="9" t="str">
        <f>'[1]Chile 19 + SK16 Cycle 4_4.xlsx'!A36</f>
        <v>B6</v>
      </c>
      <c r="B36" t="str">
        <f>'[1]Chile 19 + SK16 Cycle 4_4.xlsx'!B36</f>
        <v>N/A</v>
      </c>
      <c r="C36" t="str">
        <f>'[1]Chile 19 + SK16 Cycle 4_4.xlsx'!C36</f>
        <v>N/A</v>
      </c>
      <c r="D36">
        <f>'[1]Chile 19 + SK16 Cycle 4_4.xlsx'!D36</f>
        <v>1.305265297072554E-3</v>
      </c>
    </row>
    <row r="37" spans="1:4" x14ac:dyDescent="0.35">
      <c r="A37" s="9" t="str">
        <f>'[1]Chile 19 + SK16 Cycle 4_4.xlsx'!A37</f>
        <v>A6</v>
      </c>
      <c r="B37" t="str">
        <f>'[1]Chile 19 + SK16 Cycle 4_4.xlsx'!B37</f>
        <v>N/A</v>
      </c>
      <c r="C37" t="str">
        <f>'[1]Chile 19 + SK16 Cycle 4_4.xlsx'!C37</f>
        <v>N/A</v>
      </c>
      <c r="D37">
        <f>'[1]Chile 19 + SK16 Cycle 4_4.xlsx'!D37</f>
        <v>1.8226821495190421E-3</v>
      </c>
    </row>
    <row r="38" spans="1:4" x14ac:dyDescent="0.35">
      <c r="A38" s="9" t="str">
        <f>'[1]Chile 19 + SK16 Cycle 4_4.xlsx'!A38</f>
        <v>A7</v>
      </c>
      <c r="B38" t="str">
        <f>'[1]Chile 19 + SK16 Cycle 4_4.xlsx'!B38</f>
        <v>N/A</v>
      </c>
      <c r="C38" t="str">
        <f>'[1]Chile 19 + SK16 Cycle 4_4.xlsx'!C38</f>
        <v>N/A</v>
      </c>
      <c r="D38">
        <f>'[1]Chile 19 + SK16 Cycle 4_4.xlsx'!D38</f>
        <v>1.9539838628808239E-3</v>
      </c>
    </row>
    <row r="39" spans="1:4" x14ac:dyDescent="0.35">
      <c r="A39" s="9" t="str">
        <f>'[1]Chile 19 + SK16 Cycle 4_4.xlsx'!A39</f>
        <v>B7</v>
      </c>
      <c r="B39" t="str">
        <f>'[1]Chile 19 + SK16 Cycle 4_4.xlsx'!B39</f>
        <v>N/A</v>
      </c>
      <c r="C39" t="str">
        <f>'[1]Chile 19 + SK16 Cycle 4_4.xlsx'!C39</f>
        <v>N/A</v>
      </c>
      <c r="D39">
        <f>'[1]Chile 19 + SK16 Cycle 4_4.xlsx'!D39</f>
        <v>1.8363514771097789E-3</v>
      </c>
    </row>
    <row r="40" spans="1:4" x14ac:dyDescent="0.35">
      <c r="A40" s="9" t="str">
        <f>'[1]Chile 19 + SK16 Cycle 4_4.xlsx'!A40</f>
        <v>C7</v>
      </c>
      <c r="B40" t="str">
        <f>'[1]Chile 19 + SK16 Cycle 4_4.xlsx'!B40</f>
        <v>N/A</v>
      </c>
      <c r="C40" t="str">
        <f>'[1]Chile 19 + SK16 Cycle 4_4.xlsx'!C40</f>
        <v>N/A</v>
      </c>
      <c r="D40">
        <f>'[1]Chile 19 + SK16 Cycle 4_4.xlsx'!D40</f>
        <v>2.034785547278544E-3</v>
      </c>
    </row>
    <row r="41" spans="1:4" x14ac:dyDescent="0.35">
      <c r="A41" s="9" t="str">
        <f>'[1]Chile 19 + SK16 Cycle 4_4.xlsx'!A41</f>
        <v>D7</v>
      </c>
      <c r="B41" t="str">
        <f>'[1]Chile 19 + SK16 Cycle 4_4.xlsx'!B41</f>
        <v>N/A</v>
      </c>
      <c r="C41" t="str">
        <f>'[1]Chile 19 + SK16 Cycle 4_4.xlsx'!C41</f>
        <v>N/A</v>
      </c>
      <c r="D41">
        <f>'[1]Chile 19 + SK16 Cycle 4_4.xlsx'!D41</f>
        <v>3.216746678197682E-3</v>
      </c>
    </row>
    <row r="42" spans="1:4" x14ac:dyDescent="0.35">
      <c r="A42" s="9" t="str">
        <f>'[1]Chile 19 + SK16 Cycle 4_4.xlsx'!A42</f>
        <v>E7</v>
      </c>
      <c r="B42" t="str">
        <f>'[1]Chile 19 + SK16 Cycle 4_4.xlsx'!B42</f>
        <v>N/A</v>
      </c>
      <c r="C42" t="str">
        <f>'[1]Chile 19 + SK16 Cycle 4_4.xlsx'!C42</f>
        <v>N/A</v>
      </c>
      <c r="D42">
        <f>'[1]Chile 19 + SK16 Cycle 4_4.xlsx'!D42</f>
        <v>1.7434284508424931E-3</v>
      </c>
    </row>
    <row r="43" spans="1:4" x14ac:dyDescent="0.35">
      <c r="A43" s="9" t="str">
        <f>'[1]Chile 19 + SK16 Cycle 4_4.xlsx'!A43</f>
        <v>F7</v>
      </c>
      <c r="B43" t="str">
        <f>'[1]Chile 19 + SK16 Cycle 4_4.xlsx'!B43</f>
        <v>N/A</v>
      </c>
      <c r="C43" t="str">
        <f>'[1]Chile 19 + SK16 Cycle 4_4.xlsx'!C43</f>
        <v>N/A</v>
      </c>
      <c r="D43">
        <f>'[1]Chile 19 + SK16 Cycle 4_4.xlsx'!D43</f>
        <v>8.530244916791764E-4</v>
      </c>
    </row>
    <row r="44" spans="1:4" x14ac:dyDescent="0.35">
      <c r="A44" s="9" t="str">
        <f>'[1]Chile 19 + SK16 Cycle 4_4.xlsx'!A44</f>
        <v>F8</v>
      </c>
      <c r="B44" t="str">
        <f>'[1]Chile 19 + SK16 Cycle 4_4.xlsx'!B44</f>
        <v>N/A</v>
      </c>
      <c r="C44" t="str">
        <f>'[1]Chile 19 + SK16 Cycle 4_4.xlsx'!C44</f>
        <v>N/A</v>
      </c>
      <c r="D44">
        <f>'[1]Chile 19 + SK16 Cycle 4_4.xlsx'!D44</f>
        <v>2.0817529021653169E-4</v>
      </c>
    </row>
    <row r="45" spans="1:4" x14ac:dyDescent="0.35">
      <c r="A45" s="9" t="str">
        <f>'[1]Chile 19 + SK16 Cycle 4_4.xlsx'!A45</f>
        <v>E8</v>
      </c>
      <c r="B45" t="str">
        <f>'[1]Chile 19 + SK16 Cycle 4_4.xlsx'!B45</f>
        <v>N/A</v>
      </c>
      <c r="C45" t="str">
        <f>'[1]Chile 19 + SK16 Cycle 4_4.xlsx'!C45</f>
        <v>N/A</v>
      </c>
      <c r="D45">
        <f>'[1]Chile 19 + SK16 Cycle 4_4.xlsx'!D45</f>
        <v>1.837672506667491E-3</v>
      </c>
    </row>
    <row r="46" spans="1:4" x14ac:dyDescent="0.35">
      <c r="A46" s="9" t="str">
        <f>'[1]Chile 19 + SK16 Cycle 4_4.xlsx'!A46</f>
        <v>D8</v>
      </c>
      <c r="B46" t="str">
        <f>'[1]Chile 19 + SK16 Cycle 4_4.xlsx'!B46</f>
        <v>N/A</v>
      </c>
      <c r="C46" t="str">
        <f>'[1]Chile 19 + SK16 Cycle 4_4.xlsx'!C46</f>
        <v>N/A</v>
      </c>
      <c r="D46">
        <f>'[1]Chile 19 + SK16 Cycle 4_4.xlsx'!D46</f>
        <v>2.339523763234058E-3</v>
      </c>
    </row>
    <row r="47" spans="1:4" x14ac:dyDescent="0.35">
      <c r="A47" s="9" t="str">
        <f>'[1]Chile 19 + SK16 Cycle 4_4.xlsx'!A47</f>
        <v>C8</v>
      </c>
      <c r="B47" t="str">
        <f>'[1]Chile 19 + SK16 Cycle 4_4.xlsx'!B47</f>
        <v>N/A</v>
      </c>
      <c r="C47" t="str">
        <f>'[1]Chile 19 + SK16 Cycle 4_4.xlsx'!C47</f>
        <v>N/A</v>
      </c>
      <c r="D47">
        <f>'[1]Chile 19 + SK16 Cycle 4_4.xlsx'!D47</f>
        <v>1.709562191751473E-3</v>
      </c>
    </row>
    <row r="48" spans="1:4" x14ac:dyDescent="0.35">
      <c r="A48" s="9" t="str">
        <f>'[1]Chile 19 + SK16 Cycle 4_4.xlsx'!A48</f>
        <v>B8</v>
      </c>
      <c r="B48" t="str">
        <f>'[1]Chile 19 + SK16 Cycle 4_4.xlsx'!B48</f>
        <v>N/A</v>
      </c>
      <c r="C48" t="str">
        <f>'[1]Chile 19 + SK16 Cycle 4_4.xlsx'!C48</f>
        <v>N/A</v>
      </c>
      <c r="D48">
        <f>'[1]Chile 19 + SK16 Cycle 4_4.xlsx'!D48</f>
        <v>1.3986448751702649E-3</v>
      </c>
    </row>
    <row r="49" spans="1:4" x14ac:dyDescent="0.35">
      <c r="A49" s="9" t="str">
        <f>'[1]Chile 19 + SK16 Cycle 4_4.xlsx'!A49</f>
        <v>A8</v>
      </c>
      <c r="B49">
        <f>'[1]Chile 19 + SK16 Cycle 4_4.xlsx'!B49 + 66</f>
        <v>149.86962920088888</v>
      </c>
      <c r="C49">
        <f>'[1]Chile 19 + SK16 Cycle 4_4.xlsx'!C49</f>
        <v>4.7386440118363388E-5</v>
      </c>
      <c r="D49">
        <f>'[1]Chile 19 + SK16 Cycle 4_4.xlsx'!D49</f>
        <v>1.681405024142463E-3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EB70-CA09-41CF-8214-C2915556C790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A1" s="9"/>
      <c r="B1" s="11" t="str">
        <f>'[1]Chile 19 + SK16 Cycle 4_5.xlsx'!B1</f>
        <v>Germtime</v>
      </c>
      <c r="C1" s="9" t="str">
        <f>'[1]Chile 19 + SK16 Cycle 4_5.xlsx'!C1</f>
        <v>Slope Coefficient</v>
      </c>
      <c r="D1" s="9" t="str">
        <f>'[1]Chile 19 + SK16 Cycle 4_5.xlsx'!D1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'[1]Chile 19 + SK16 Cycle 4_5.xlsx'!A2</f>
        <v>A1</v>
      </c>
      <c r="B2">
        <f>'[1]Chile 19 + SK16 Cycle 4_5.xlsx'!B2 + 66</f>
        <v>91.125958422583295</v>
      </c>
      <c r="C2">
        <f>'[1]Chile 19 + SK16 Cycle 4_5.xlsx'!C2</f>
        <v>7.2087734132287313E-5</v>
      </c>
      <c r="D2">
        <f>'[1]Chile 19 + SK16 Cycle 4_5.xlsx'!D2</f>
        <v>2.8332540405186552E-3</v>
      </c>
      <c r="F2" s="2" t="s">
        <v>53</v>
      </c>
      <c r="G2">
        <f>AVERAGE(B2:B49)</f>
        <v>101.63720647934329</v>
      </c>
      <c r="H2">
        <f>AVERAGE(C2:C49)</f>
        <v>8.8990931836509661E-5</v>
      </c>
      <c r="I2">
        <f>AVERAGE(D2:D49)</f>
        <v>2.9788980568524761E-3</v>
      </c>
      <c r="J2">
        <v>0.25</v>
      </c>
    </row>
    <row r="3" spans="1:10" x14ac:dyDescent="0.35">
      <c r="A3" s="9" t="str">
        <f>'[1]Chile 19 + SK16 Cycle 4_5.xlsx'!A3</f>
        <v>B1</v>
      </c>
      <c r="B3">
        <f>'[1]Chile 19 + SK16 Cycle 4_5.xlsx'!B3 + 66</f>
        <v>193.05012215305601</v>
      </c>
      <c r="C3">
        <f>'[1]Chile 19 + SK16 Cycle 4_5.xlsx'!C3</f>
        <v>1.5372212666851209E-4</v>
      </c>
      <c r="D3">
        <f>'[1]Chile 19 + SK16 Cycle 4_5.xlsx'!D3</f>
        <v>1.467994435021034E-3</v>
      </c>
      <c r="F3" s="2" t="s">
        <v>54</v>
      </c>
      <c r="G3">
        <f>G4/SQRT(COUNT(B2:B49))</f>
        <v>4.8160629858004498</v>
      </c>
      <c r="H3">
        <f>H4/SQRT(COUNT(C2:C49))</f>
        <v>3.6358272105031475E-6</v>
      </c>
      <c r="I3">
        <f>I4/SQRT(COUNT(D2:D49))</f>
        <v>2.1290945896387339E-4</v>
      </c>
    </row>
    <row r="4" spans="1:10" x14ac:dyDescent="0.35">
      <c r="A4" s="9" t="str">
        <f>'[1]Chile 19 + SK16 Cycle 4_5.xlsx'!A4</f>
        <v>C1</v>
      </c>
      <c r="B4">
        <f>'[1]Chile 19 + SK16 Cycle 4_5.xlsx'!B4 + 66</f>
        <v>109.7132655296389</v>
      </c>
      <c r="C4">
        <f>'[1]Chile 19 + SK16 Cycle 4_5.xlsx'!C4</f>
        <v>1.064396316513659E-4</v>
      </c>
      <c r="D4">
        <f>'[1]Chile 19 + SK16 Cycle 4_5.xlsx'!D4</f>
        <v>3.819727353472779E-3</v>
      </c>
      <c r="F4" s="2" t="s">
        <v>55</v>
      </c>
      <c r="G4">
        <f>_xlfn.STDEV.S(B2:B49)</f>
        <v>30.076303706484424</v>
      </c>
      <c r="H4">
        <f>_xlfn.STDEV.S(C2:C196)</f>
        <v>2.2705733652114588E-5</v>
      </c>
      <c r="I4">
        <f>_xlfn.STDEV.S(D2:D196)</f>
        <v>1.4750800013497184E-3</v>
      </c>
    </row>
    <row r="5" spans="1:10" x14ac:dyDescent="0.35">
      <c r="A5" s="9" t="str">
        <f>'[1]Chile 19 + SK16 Cycle 4_5.xlsx'!A5</f>
        <v>D1</v>
      </c>
      <c r="B5" t="str">
        <f>'[1]Chile 19 + SK16 Cycle 4_5.xlsx'!B5</f>
        <v>N/A</v>
      </c>
      <c r="C5" t="str">
        <f>'[1]Chile 19 + SK16 Cycle 4_5.xlsx'!C5</f>
        <v>N/A</v>
      </c>
      <c r="D5">
        <f>'[1]Chile 19 + SK16 Cycle 4_5.xlsx'!D5</f>
        <v>7.9893814296299256E-3</v>
      </c>
      <c r="F5" s="2" t="s">
        <v>56</v>
      </c>
      <c r="G5" s="3">
        <f>G4/G2</f>
        <v>0.29591824439406567</v>
      </c>
      <c r="H5" s="3">
        <f>H4/H2</f>
        <v>0.25514659958644542</v>
      </c>
      <c r="I5" s="3">
        <f>I4/I2</f>
        <v>0.49517639516281331</v>
      </c>
    </row>
    <row r="6" spans="1:10" x14ac:dyDescent="0.35">
      <c r="A6" s="9" t="str">
        <f>'[1]Chile 19 + SK16 Cycle 4_5.xlsx'!A6</f>
        <v>E1</v>
      </c>
      <c r="B6">
        <f>'[1]Chile 19 + SK16 Cycle 4_5.xlsx'!B6 + 66</f>
        <v>94.135973509138893</v>
      </c>
      <c r="C6">
        <f>'[1]Chile 19 + SK16 Cycle 4_5.xlsx'!C6</f>
        <v>1.234988657643254E-4</v>
      </c>
      <c r="D6">
        <f>'[1]Chile 19 + SK16 Cycle 4_5.xlsx'!D6</f>
        <v>2.9547382136690418E-3</v>
      </c>
      <c r="F6" s="2" t="s">
        <v>57</v>
      </c>
      <c r="G6">
        <f>COUNT(B2:B196)</f>
        <v>39</v>
      </c>
      <c r="H6">
        <f>COUNT(C2:C196)</f>
        <v>39</v>
      </c>
      <c r="I6">
        <f>COUNT(D2:D196)</f>
        <v>48</v>
      </c>
    </row>
    <row r="7" spans="1:10" x14ac:dyDescent="0.35">
      <c r="A7" s="9" t="str">
        <f>'[1]Chile 19 + SK16 Cycle 4_5.xlsx'!A7</f>
        <v>F1</v>
      </c>
      <c r="B7">
        <f>'[1]Chile 19 + SK16 Cycle 4_5.xlsx'!B7 + 66</f>
        <v>66.022440904611116</v>
      </c>
      <c r="C7">
        <f>'[1]Chile 19 + SK16 Cycle 4_5.xlsx'!C7</f>
        <v>1.0872956768564811E-4</v>
      </c>
      <c r="D7">
        <f>'[1]Chile 19 + SK16 Cycle 4_5.xlsx'!D7</f>
        <v>4.650817674024566E-3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'[1]Chile 19 + SK16 Cycle 4_5.xlsx'!A8</f>
        <v>F2</v>
      </c>
      <c r="B8">
        <f>'[1]Chile 19 + SK16 Cycle 4_5.xlsx'!B8 + 66</f>
        <v>93.132097200555592</v>
      </c>
      <c r="C8">
        <f>'[1]Chile 19 + SK16 Cycle 4_5.xlsx'!C8</f>
        <v>6.1416657367432972E-5</v>
      </c>
      <c r="D8">
        <f>'[1]Chile 19 + SK16 Cycle 4_5.xlsx'!D8</f>
        <v>2.90133160487225E-3</v>
      </c>
    </row>
    <row r="9" spans="1:10" x14ac:dyDescent="0.35">
      <c r="A9" s="9" t="str">
        <f>'[1]Chile 19 + SK16 Cycle 4_5.xlsx'!A9</f>
        <v>E2</v>
      </c>
      <c r="B9" t="str">
        <f>'[1]Chile 19 + SK16 Cycle 4_5.xlsx'!B9</f>
        <v>N/A</v>
      </c>
      <c r="C9" t="str">
        <f>'[1]Chile 19 + SK16 Cycle 4_5.xlsx'!C9</f>
        <v>N/A</v>
      </c>
      <c r="D9">
        <f>'[1]Chile 19 + SK16 Cycle 4_5.xlsx'!D9</f>
        <v>4.6012073456895859E-3</v>
      </c>
      <c r="F9" s="2" t="s">
        <v>59</v>
      </c>
      <c r="G9">
        <f>MAX(B2:B49)</f>
        <v>193.05012215305601</v>
      </c>
      <c r="H9">
        <f>MAX(C2:C49)</f>
        <v>1.5372212666851209E-4</v>
      </c>
      <c r="I9">
        <f>MAX(D2:D49)</f>
        <v>7.9893814296299256E-3</v>
      </c>
    </row>
    <row r="10" spans="1:10" x14ac:dyDescent="0.35">
      <c r="A10" s="9" t="str">
        <f>'[1]Chile 19 + SK16 Cycle 4_5.xlsx'!A10</f>
        <v>D2</v>
      </c>
      <c r="B10">
        <f>'[1]Chile 19 + SK16 Cycle 4_5.xlsx'!B10 + 66</f>
        <v>96.647019991583306</v>
      </c>
      <c r="C10">
        <f>'[1]Chile 19 + SK16 Cycle 4_5.xlsx'!C10</f>
        <v>9.0690733150068799E-5</v>
      </c>
      <c r="D10">
        <f>'[1]Chile 19 + SK16 Cycle 4_5.xlsx'!D10</f>
        <v>2.0346294658224709E-3</v>
      </c>
      <c r="F10" s="2" t="s">
        <v>60</v>
      </c>
      <c r="G10">
        <f>MIN(B2:B49)</f>
        <v>66.022440904611116</v>
      </c>
      <c r="H10">
        <f>MIN(C2:C49)</f>
        <v>5.546373727501666E-5</v>
      </c>
      <c r="I10">
        <f>MIN(D2:D49)</f>
        <v>-2.0396933388083021E-4</v>
      </c>
    </row>
    <row r="11" spans="1:10" x14ac:dyDescent="0.35">
      <c r="A11" s="9" t="str">
        <f>'[1]Chile 19 + SK16 Cycle 4_5.xlsx'!A11</f>
        <v>C2</v>
      </c>
      <c r="B11">
        <f>'[1]Chile 19 + SK16 Cycle 4_5.xlsx'!B11 + 66</f>
        <v>116.22649988147219</v>
      </c>
      <c r="C11">
        <f>'[1]Chile 19 + SK16 Cycle 4_5.xlsx'!C11</f>
        <v>7.4440133682313766E-5</v>
      </c>
      <c r="D11">
        <f>'[1]Chile 19 + SK16 Cycle 4_5.xlsx'!D11</f>
        <v>1.528657609256874E-3</v>
      </c>
    </row>
    <row r="12" spans="1:10" x14ac:dyDescent="0.35">
      <c r="A12" s="9" t="str">
        <f>'[1]Chile 19 + SK16 Cycle 4_5.xlsx'!A12</f>
        <v>B2</v>
      </c>
      <c r="B12">
        <f>'[1]Chile 19 + SK16 Cycle 4_5.xlsx'!B12 + 66</f>
        <v>76.576783717638904</v>
      </c>
      <c r="C12">
        <f>'[1]Chile 19 + SK16 Cycle 4_5.xlsx'!C12</f>
        <v>6.1482256603621007E-5</v>
      </c>
      <c r="D12">
        <f>'[1]Chile 19 + SK16 Cycle 4_5.xlsx'!D12</f>
        <v>3.5201299125250142E-3</v>
      </c>
      <c r="F12" s="2" t="s">
        <v>61</v>
      </c>
      <c r="G12">
        <f>(16*G5^2)</f>
        <v>1.4010817178442556</v>
      </c>
      <c r="H12">
        <f>(16*H5^2)</f>
        <v>1.0415965964884146</v>
      </c>
      <c r="I12">
        <f>(16*I5^2)</f>
        <v>3.9231945972230182</v>
      </c>
    </row>
    <row r="13" spans="1:10" x14ac:dyDescent="0.35">
      <c r="A13" s="9" t="str">
        <f>'[1]Chile 19 + SK16 Cycle 4_5.xlsx'!A13</f>
        <v>A2</v>
      </c>
      <c r="B13">
        <f>'[1]Chile 19 + SK16 Cycle 4_5.xlsx'!B13 + 66</f>
        <v>83.612826209944402</v>
      </c>
      <c r="C13">
        <f>'[1]Chile 19 + SK16 Cycle 4_5.xlsx'!C13</f>
        <v>7.8048386587467424E-5</v>
      </c>
      <c r="D13">
        <f>'[1]Chile 19 + SK16 Cycle 4_5.xlsx'!D13</f>
        <v>2.9565069473591432E-3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'[1]Chile 19 + SK16 Cycle 4_5.xlsx'!A14</f>
        <v>A3</v>
      </c>
      <c r="B14">
        <f>'[1]Chile 19 + SK16 Cycle 4_5.xlsx'!B14 + 66</f>
        <v>123.7597740275</v>
      </c>
      <c r="C14">
        <f>'[1]Chile 19 + SK16 Cycle 4_5.xlsx'!C14</f>
        <v>7.6904610664360531E-5</v>
      </c>
      <c r="D14">
        <f>'[1]Chile 19 + SK16 Cycle 4_5.xlsx'!D14</f>
        <v>1.86292622390576E-3</v>
      </c>
      <c r="F14" s="2" t="s">
        <v>63</v>
      </c>
      <c r="G14">
        <f>G12/G13</f>
        <v>16.929255860727181</v>
      </c>
      <c r="H14">
        <f>H12/H13</f>
        <v>12.585600868981659</v>
      </c>
      <c r="I14">
        <f>I12/I13</f>
        <v>47.403919615767833</v>
      </c>
    </row>
    <row r="15" spans="1:10" x14ac:dyDescent="0.35">
      <c r="A15" s="9" t="str">
        <f>'[1]Chile 19 + SK16 Cycle 4_5.xlsx'!A15</f>
        <v>B3</v>
      </c>
      <c r="B15" t="str">
        <f>'[1]Chile 19 + SK16 Cycle 4_5.xlsx'!B15</f>
        <v>N/A</v>
      </c>
      <c r="C15" t="str">
        <f>'[1]Chile 19 + SK16 Cycle 4_5.xlsx'!C15</f>
        <v>N/A</v>
      </c>
      <c r="D15">
        <f>'[1]Chile 19 + SK16 Cycle 4_5.xlsx'!D15</f>
        <v>5.3859721291846978E-4</v>
      </c>
      <c r="F15" s="2" t="s">
        <v>64</v>
      </c>
      <c r="G15">
        <f>ROUND(G14,0)</f>
        <v>17</v>
      </c>
      <c r="H15">
        <f>ROUND(H14,0)</f>
        <v>13</v>
      </c>
      <c r="I15">
        <f>ROUND(I14,0)</f>
        <v>47</v>
      </c>
    </row>
    <row r="16" spans="1:10" x14ac:dyDescent="0.35">
      <c r="A16" s="9" t="str">
        <f>'[1]Chile 19 + SK16 Cycle 4_5.xlsx'!A16</f>
        <v>C3</v>
      </c>
      <c r="B16">
        <f>'[1]Chile 19 + SK16 Cycle 4_5.xlsx'!B16 + 66</f>
        <v>103.68807608175</v>
      </c>
      <c r="C16">
        <f>'[1]Chile 19 + SK16 Cycle 4_5.xlsx'!C16</f>
        <v>1.061372867154219E-4</v>
      </c>
      <c r="D16">
        <f>'[1]Chile 19 + SK16 Cycle 4_5.xlsx'!D16</f>
        <v>3.5482659970798411E-3</v>
      </c>
    </row>
    <row r="17" spans="1:4" x14ac:dyDescent="0.35">
      <c r="A17" s="9" t="str">
        <f>'[1]Chile 19 + SK16 Cycle 4_5.xlsx'!A17</f>
        <v>D3</v>
      </c>
      <c r="B17">
        <f>'[1]Chile 19 + SK16 Cycle 4_5.xlsx'!B17 + 66</f>
        <v>129.29486106694441</v>
      </c>
      <c r="C17">
        <f>'[1]Chile 19 + SK16 Cycle 4_5.xlsx'!C17</f>
        <v>9.0054749169609665E-5</v>
      </c>
      <c r="D17">
        <f>'[1]Chile 19 + SK16 Cycle 4_5.xlsx'!D17</f>
        <v>1.6034182764089939E-3</v>
      </c>
    </row>
    <row r="18" spans="1:4" x14ac:dyDescent="0.35">
      <c r="A18" s="9" t="str">
        <f>'[1]Chile 19 + SK16 Cycle 4_5.xlsx'!A18</f>
        <v>E3</v>
      </c>
      <c r="B18">
        <f>'[1]Chile 19 + SK16 Cycle 4_5.xlsx'!B18 + 66</f>
        <v>98.154930528500003</v>
      </c>
      <c r="C18">
        <f>'[1]Chile 19 + SK16 Cycle 4_5.xlsx'!C18</f>
        <v>7.9729095640577254E-5</v>
      </c>
      <c r="D18">
        <f>'[1]Chile 19 + SK16 Cycle 4_5.xlsx'!D18</f>
        <v>2.4739780477791491E-3</v>
      </c>
    </row>
    <row r="19" spans="1:4" x14ac:dyDescent="0.35">
      <c r="A19" s="9" t="str">
        <f>'[1]Chile 19 + SK16 Cycle 4_5.xlsx'!A19</f>
        <v>F3</v>
      </c>
      <c r="B19">
        <f>'[1]Chile 19 + SK16 Cycle 4_5.xlsx'!B19 + 66</f>
        <v>116.7282649823333</v>
      </c>
      <c r="C19">
        <f>'[1]Chile 19 + SK16 Cycle 4_5.xlsx'!C19</f>
        <v>8.0776346049070584E-5</v>
      </c>
      <c r="D19">
        <f>'[1]Chile 19 + SK16 Cycle 4_5.xlsx'!D19</f>
        <v>2.323366809400687E-3</v>
      </c>
    </row>
    <row r="20" spans="1:4" x14ac:dyDescent="0.35">
      <c r="A20" s="9" t="str">
        <f>'[1]Chile 19 + SK16 Cycle 4_5.xlsx'!A20</f>
        <v>F4</v>
      </c>
      <c r="B20">
        <f>'[1]Chile 19 + SK16 Cycle 4_5.xlsx'!B20 + 66</f>
        <v>119.73988109999999</v>
      </c>
      <c r="C20">
        <f>'[1]Chile 19 + SK16 Cycle 4_5.xlsx'!C20</f>
        <v>9.536420796766619E-5</v>
      </c>
      <c r="D20">
        <f>'[1]Chile 19 + SK16 Cycle 4_5.xlsx'!D20</f>
        <v>2.2900949876841952E-3</v>
      </c>
    </row>
    <row r="21" spans="1:4" x14ac:dyDescent="0.35">
      <c r="A21" s="9" t="str">
        <f>'[1]Chile 19 + SK16 Cycle 4_5.xlsx'!A21</f>
        <v>E4</v>
      </c>
      <c r="B21">
        <f>'[1]Chile 19 + SK16 Cycle 4_5.xlsx'!B21 + 66</f>
        <v>86.115466046666697</v>
      </c>
      <c r="C21">
        <f>'[1]Chile 19 + SK16 Cycle 4_5.xlsx'!C21</f>
        <v>6.4077416393217232E-5</v>
      </c>
      <c r="D21">
        <f>'[1]Chile 19 + SK16 Cycle 4_5.xlsx'!D21</f>
        <v>3.0353094893879359E-3</v>
      </c>
    </row>
    <row r="22" spans="1:4" x14ac:dyDescent="0.35">
      <c r="A22" s="9" t="str">
        <f>'[1]Chile 19 + SK16 Cycle 4_5.xlsx'!A22</f>
        <v>D4</v>
      </c>
      <c r="B22">
        <f>'[1]Chile 19 + SK16 Cycle 4_5.xlsx'!B22 + 66</f>
        <v>82.612266258416696</v>
      </c>
      <c r="C22">
        <f>'[1]Chile 19 + SK16 Cycle 4_5.xlsx'!C22</f>
        <v>7.4296601650865855E-5</v>
      </c>
      <c r="D22">
        <f>'[1]Chile 19 + SK16 Cycle 4_5.xlsx'!D22</f>
        <v>3.2359965446375769E-3</v>
      </c>
    </row>
    <row r="23" spans="1:4" x14ac:dyDescent="0.35">
      <c r="A23" s="9" t="str">
        <f>'[1]Chile 19 + SK16 Cycle 4_5.xlsx'!A23</f>
        <v>C4</v>
      </c>
      <c r="B23">
        <f>'[1]Chile 19 + SK16 Cycle 4_5.xlsx'!B23 + 66</f>
        <v>72.049668404777776</v>
      </c>
      <c r="C23">
        <f>'[1]Chile 19 + SK16 Cycle 4_5.xlsx'!C23</f>
        <v>6.9825723888870494E-5</v>
      </c>
      <c r="D23">
        <f>'[1]Chile 19 + SK16 Cycle 4_5.xlsx'!D23</f>
        <v>3.8278560939869069E-3</v>
      </c>
    </row>
    <row r="24" spans="1:4" x14ac:dyDescent="0.35">
      <c r="A24" s="9" t="str">
        <f>'[1]Chile 19 + SK16 Cycle 4_5.xlsx'!A24</f>
        <v>B4</v>
      </c>
      <c r="B24">
        <f>'[1]Chile 19 + SK16 Cycle 4_5.xlsx'!B24 + 66</f>
        <v>84.113103570861099</v>
      </c>
      <c r="C24">
        <f>'[1]Chile 19 + SK16 Cycle 4_5.xlsx'!C24</f>
        <v>9.0633301996447826E-5</v>
      </c>
      <c r="D24">
        <f>'[1]Chile 19 + SK16 Cycle 4_5.xlsx'!D24</f>
        <v>2.7312178216048989E-3</v>
      </c>
    </row>
    <row r="25" spans="1:4" x14ac:dyDescent="0.35">
      <c r="A25" s="9" t="str">
        <f>'[1]Chile 19 + SK16 Cycle 4_5.xlsx'!A25</f>
        <v>A4</v>
      </c>
      <c r="B25">
        <f>'[1]Chile 19 + SK16 Cycle 4_5.xlsx'!B25 + 66</f>
        <v>187.036078798472</v>
      </c>
      <c r="C25">
        <f>'[1]Chile 19 + SK16 Cycle 4_5.xlsx'!C25</f>
        <v>1.3043019681126201E-4</v>
      </c>
      <c r="D25">
        <f>'[1]Chile 19 + SK16 Cycle 4_5.xlsx'!D25</f>
        <v>1.1542197460761329E-3</v>
      </c>
    </row>
    <row r="26" spans="1:4" x14ac:dyDescent="0.35">
      <c r="A26" s="9" t="str">
        <f>'[1]Chile 19 + SK16 Cycle 4_5.xlsx'!A26</f>
        <v>A5</v>
      </c>
      <c r="B26">
        <f>'[1]Chile 19 + SK16 Cycle 4_5.xlsx'!B26 + 66</f>
        <v>101.67482254875</v>
      </c>
      <c r="C26">
        <f>'[1]Chile 19 + SK16 Cycle 4_5.xlsx'!C26</f>
        <v>7.2412847015875838E-5</v>
      </c>
      <c r="D26">
        <f>'[1]Chile 19 + SK16 Cycle 4_5.xlsx'!D26</f>
        <v>1.863233486272002E-3</v>
      </c>
    </row>
    <row r="27" spans="1:4" x14ac:dyDescent="0.35">
      <c r="A27" s="9" t="str">
        <f>'[1]Chile 19 + SK16 Cycle 4_5.xlsx'!A27</f>
        <v>B5</v>
      </c>
      <c r="B27">
        <f>'[1]Chile 19 + SK16 Cycle 4_5.xlsx'!B27 + 66</f>
        <v>116.7282649823333</v>
      </c>
      <c r="C27">
        <f>'[1]Chile 19 + SK16 Cycle 4_5.xlsx'!C27</f>
        <v>5.546373727501666E-5</v>
      </c>
      <c r="D27">
        <f>'[1]Chile 19 + SK16 Cycle 4_5.xlsx'!D27</f>
        <v>2.049109677200732E-3</v>
      </c>
    </row>
    <row r="28" spans="1:4" x14ac:dyDescent="0.35">
      <c r="A28" s="9" t="str">
        <f>'[1]Chile 19 + SK16 Cycle 4_5.xlsx'!A28</f>
        <v>C5</v>
      </c>
      <c r="B28">
        <f>'[1]Chile 19 + SK16 Cycle 4_5.xlsx'!B28 + 66</f>
        <v>89.621819460527803</v>
      </c>
      <c r="C28">
        <f>'[1]Chile 19 + SK16 Cycle 4_5.xlsx'!C28</f>
        <v>1.028716082813294E-4</v>
      </c>
      <c r="D28">
        <f>'[1]Chile 19 + SK16 Cycle 4_5.xlsx'!D28</f>
        <v>2.261355273993871E-3</v>
      </c>
    </row>
    <row r="29" spans="1:4" x14ac:dyDescent="0.35">
      <c r="A29" s="9" t="str">
        <f>'[1]Chile 19 + SK16 Cycle 4_5.xlsx'!A29</f>
        <v>D5</v>
      </c>
      <c r="B29" t="str">
        <f>'[1]Chile 19 + SK16 Cycle 4_5.xlsx'!B29</f>
        <v>N/A</v>
      </c>
      <c r="C29" t="str">
        <f>'[1]Chile 19 + SK16 Cycle 4_5.xlsx'!C29</f>
        <v>N/A</v>
      </c>
      <c r="D29">
        <f>'[1]Chile 19 + SK16 Cycle 4_5.xlsx'!D29</f>
        <v>4.5612923533871284E-3</v>
      </c>
    </row>
    <row r="30" spans="1:4" x14ac:dyDescent="0.35">
      <c r="A30" s="9" t="str">
        <f>'[1]Chile 19 + SK16 Cycle 4_5.xlsx'!A30</f>
        <v>E5</v>
      </c>
      <c r="B30">
        <f>'[1]Chile 19 + SK16 Cycle 4_5.xlsx'!B30 + 66</f>
        <v>68.030665988166675</v>
      </c>
      <c r="C30">
        <f>'[1]Chile 19 + SK16 Cycle 4_5.xlsx'!C30</f>
        <v>8.520838434321596E-5</v>
      </c>
      <c r="D30">
        <f>'[1]Chile 19 + SK16 Cycle 4_5.xlsx'!D30</f>
        <v>4.078220535859549E-3</v>
      </c>
    </row>
    <row r="31" spans="1:4" x14ac:dyDescent="0.35">
      <c r="A31" s="9" t="str">
        <f>'[1]Chile 19 + SK16 Cycle 4_5.xlsx'!A31</f>
        <v>F5</v>
      </c>
      <c r="B31">
        <f>'[1]Chile 19 + SK16 Cycle 4_5.xlsx'!B31 + 66</f>
        <v>181.013315721917</v>
      </c>
      <c r="C31">
        <f>'[1]Chile 19 + SK16 Cycle 4_5.xlsx'!C31</f>
        <v>8.6761452275211916E-5</v>
      </c>
      <c r="D31">
        <f>'[1]Chile 19 + SK16 Cycle 4_5.xlsx'!D31</f>
        <v>1.1905360316243881E-3</v>
      </c>
    </row>
    <row r="32" spans="1:4" x14ac:dyDescent="0.35">
      <c r="A32" s="9" t="str">
        <f>'[1]Chile 19 + SK16 Cycle 4_5.xlsx'!A32</f>
        <v>F6</v>
      </c>
      <c r="B32">
        <f>'[1]Chile 19 + SK16 Cycle 4_5.xlsx'!B32 + 66</f>
        <v>81.111771070333305</v>
      </c>
      <c r="C32">
        <f>'[1]Chile 19 + SK16 Cycle 4_5.xlsx'!C32</f>
        <v>9.1803513470003781E-5</v>
      </c>
      <c r="D32">
        <f>'[1]Chile 19 + SK16 Cycle 4_5.xlsx'!D32</f>
        <v>3.0683443428194701E-3</v>
      </c>
    </row>
    <row r="33" spans="1:4" x14ac:dyDescent="0.35">
      <c r="A33" s="9" t="str">
        <f>'[1]Chile 19 + SK16 Cycle 4_5.xlsx'!A33</f>
        <v>E6</v>
      </c>
      <c r="B33" t="str">
        <f>'[1]Chile 19 + SK16 Cycle 4_5.xlsx'!B33</f>
        <v>N/A</v>
      </c>
      <c r="C33" t="str">
        <f>'[1]Chile 19 + SK16 Cycle 4_5.xlsx'!C33</f>
        <v>N/A</v>
      </c>
      <c r="D33">
        <f>'[1]Chile 19 + SK16 Cycle 4_5.xlsx'!D33</f>
        <v>5.3845623532608796E-3</v>
      </c>
    </row>
    <row r="34" spans="1:4" x14ac:dyDescent="0.35">
      <c r="A34" s="9" t="str">
        <f>'[1]Chile 19 + SK16 Cycle 4_5.xlsx'!A34</f>
        <v>D6</v>
      </c>
      <c r="B34">
        <f>'[1]Chile 19 + SK16 Cycle 4_5.xlsx'!B34 + 66</f>
        <v>80.103217989888904</v>
      </c>
      <c r="C34">
        <f>'[1]Chile 19 + SK16 Cycle 4_5.xlsx'!C34</f>
        <v>1.452614018608103E-4</v>
      </c>
      <c r="D34">
        <f>'[1]Chile 19 + SK16 Cycle 4_5.xlsx'!D34</f>
        <v>3.329764251984195E-3</v>
      </c>
    </row>
    <row r="35" spans="1:4" x14ac:dyDescent="0.35">
      <c r="A35" s="9" t="str">
        <f>'[1]Chile 19 + SK16 Cycle 4_5.xlsx'!A35</f>
        <v>C6</v>
      </c>
      <c r="B35" t="str">
        <f>'[1]Chile 19 + SK16 Cycle 4_5.xlsx'!B35</f>
        <v>N/A</v>
      </c>
      <c r="C35" t="str">
        <f>'[1]Chile 19 + SK16 Cycle 4_5.xlsx'!C35</f>
        <v>N/A</v>
      </c>
      <c r="D35">
        <f>'[1]Chile 19 + SK16 Cycle 4_5.xlsx'!D35</f>
        <v>2.8626974282449352E-3</v>
      </c>
    </row>
    <row r="36" spans="1:4" x14ac:dyDescent="0.35">
      <c r="A36" s="9" t="str">
        <f>'[1]Chile 19 + SK16 Cycle 4_5.xlsx'!A36</f>
        <v>B6</v>
      </c>
      <c r="B36">
        <f>'[1]Chile 19 + SK16 Cycle 4_5.xlsx'!B36 + 66</f>
        <v>119.23740233755561</v>
      </c>
      <c r="C36">
        <f>'[1]Chile 19 + SK16 Cycle 4_5.xlsx'!C36</f>
        <v>7.4124370680408986E-5</v>
      </c>
      <c r="D36">
        <f>'[1]Chile 19 + SK16 Cycle 4_5.xlsx'!D36</f>
        <v>2.047059447877829E-3</v>
      </c>
    </row>
    <row r="37" spans="1:4" x14ac:dyDescent="0.35">
      <c r="A37" s="9" t="str">
        <f>'[1]Chile 19 + SK16 Cycle 4_5.xlsx'!A37</f>
        <v>A6</v>
      </c>
      <c r="B37">
        <f>'[1]Chile 19 + SK16 Cycle 4_5.xlsx'!B37 + 66</f>
        <v>99.662831265361092</v>
      </c>
      <c r="C37">
        <f>'[1]Chile 19 + SK16 Cycle 4_5.xlsx'!C37</f>
        <v>8.7525356128013282E-5</v>
      </c>
      <c r="D37">
        <f>'[1]Chile 19 + SK16 Cycle 4_5.xlsx'!D37</f>
        <v>2.3173868104905569E-3</v>
      </c>
    </row>
    <row r="38" spans="1:4" x14ac:dyDescent="0.35">
      <c r="A38" s="9" t="str">
        <f>'[1]Chile 19 + SK16 Cycle 4_5.xlsx'!A38</f>
        <v>A7</v>
      </c>
      <c r="B38">
        <f>'[1]Chile 19 + SK16 Cycle 4_5.xlsx'!B38 + 66</f>
        <v>72.049668404777776</v>
      </c>
      <c r="C38">
        <f>'[1]Chile 19 + SK16 Cycle 4_5.xlsx'!C38</f>
        <v>5.9253401224075309E-5</v>
      </c>
      <c r="D38">
        <f>'[1]Chile 19 + SK16 Cycle 4_5.xlsx'!D38</f>
        <v>3.6349407005143268E-3</v>
      </c>
    </row>
    <row r="39" spans="1:4" x14ac:dyDescent="0.35">
      <c r="A39" s="9" t="str">
        <f>'[1]Chile 19 + SK16 Cycle 4_5.xlsx'!A39</f>
        <v>B7</v>
      </c>
      <c r="B39">
        <f>'[1]Chile 19 + SK16 Cycle 4_5.xlsx'!B39 + 66</f>
        <v>76.576783717638904</v>
      </c>
      <c r="C39">
        <f>'[1]Chile 19 + SK16 Cycle 4_5.xlsx'!C39</f>
        <v>7.0490163276075641E-5</v>
      </c>
      <c r="D39">
        <f>'[1]Chile 19 + SK16 Cycle 4_5.xlsx'!D39</f>
        <v>5.1350701542560717E-3</v>
      </c>
    </row>
    <row r="40" spans="1:4" x14ac:dyDescent="0.35">
      <c r="A40" s="9" t="str">
        <f>'[1]Chile 19 + SK16 Cycle 4_5.xlsx'!A40</f>
        <v>C7</v>
      </c>
      <c r="B40" t="str">
        <f>'[1]Chile 19 + SK16 Cycle 4_5.xlsx'!B40</f>
        <v>N/A</v>
      </c>
      <c r="C40" t="str">
        <f>'[1]Chile 19 + SK16 Cycle 4_5.xlsx'!C40</f>
        <v>N/A</v>
      </c>
      <c r="D40">
        <f>'[1]Chile 19 + SK16 Cycle 4_5.xlsx'!D40</f>
        <v>5.8145090607604356E-3</v>
      </c>
    </row>
    <row r="41" spans="1:4" x14ac:dyDescent="0.35">
      <c r="A41" s="9" t="str">
        <f>'[1]Chile 19 + SK16 Cycle 4_5.xlsx'!A41</f>
        <v>D7</v>
      </c>
      <c r="B41" t="str">
        <f>'[1]Chile 19 + SK16 Cycle 4_5.xlsx'!B41</f>
        <v>N/A</v>
      </c>
      <c r="C41" t="str">
        <f>'[1]Chile 19 + SK16 Cycle 4_5.xlsx'!C41</f>
        <v>N/A</v>
      </c>
      <c r="D41">
        <f>'[1]Chile 19 + SK16 Cycle 4_5.xlsx'!D41</f>
        <v>4.9582860764152293E-3</v>
      </c>
    </row>
    <row r="42" spans="1:4" x14ac:dyDescent="0.35">
      <c r="A42" s="9" t="str">
        <f>'[1]Chile 19 + SK16 Cycle 4_5.xlsx'!A42</f>
        <v>E7</v>
      </c>
      <c r="B42">
        <f>'[1]Chile 19 + SK16 Cycle 4_5.xlsx'!B42 + 66</f>
        <v>103.18472507713889</v>
      </c>
      <c r="C42">
        <f>'[1]Chile 19 + SK16 Cycle 4_5.xlsx'!C42</f>
        <v>9.9655282493903033E-5</v>
      </c>
      <c r="D42">
        <f>'[1]Chile 19 + SK16 Cycle 4_5.xlsx'!D42</f>
        <v>1.519521491268798E-3</v>
      </c>
    </row>
    <row r="43" spans="1:4" x14ac:dyDescent="0.35">
      <c r="A43" s="9" t="str">
        <f>'[1]Chile 19 + SK16 Cycle 4_5.xlsx'!A43</f>
        <v>F7</v>
      </c>
      <c r="B43">
        <f>'[1]Chile 19 + SK16 Cycle 4_5.xlsx'!B43 + 66</f>
        <v>89.120760539694402</v>
      </c>
      <c r="C43">
        <f>'[1]Chile 19 + SK16 Cycle 4_5.xlsx'!C43</f>
        <v>7.369954879400121E-5</v>
      </c>
      <c r="D43">
        <f>'[1]Chile 19 + SK16 Cycle 4_5.xlsx'!D43</f>
        <v>3.194309836284953E-3</v>
      </c>
    </row>
    <row r="44" spans="1:4" x14ac:dyDescent="0.35">
      <c r="A44" s="9" t="str">
        <f>'[1]Chile 19 + SK16 Cycle 4_5.xlsx'!A44</f>
        <v>F8</v>
      </c>
      <c r="B44" t="str">
        <f>'[1]Chile 19 + SK16 Cycle 4_5.xlsx'!B44</f>
        <v>N/A</v>
      </c>
      <c r="C44" t="str">
        <f>'[1]Chile 19 + SK16 Cycle 4_5.xlsx'!C44</f>
        <v>N/A</v>
      </c>
      <c r="D44">
        <f>'[1]Chile 19 + SK16 Cycle 4_5.xlsx'!D44</f>
        <v>-2.0396933388083021E-4</v>
      </c>
    </row>
    <row r="45" spans="1:4" x14ac:dyDescent="0.35">
      <c r="A45" s="9" t="str">
        <f>'[1]Chile 19 + SK16 Cycle 4_5.xlsx'!A45</f>
        <v>E8</v>
      </c>
      <c r="B45">
        <f>'[1]Chile 19 + SK16 Cycle 4_5.xlsx'!B45 + 66</f>
        <v>76.073496199194395</v>
      </c>
      <c r="C45">
        <f>'[1]Chile 19 + SK16 Cycle 4_5.xlsx'!C45</f>
        <v>8.194154439770501E-5</v>
      </c>
      <c r="D45">
        <f>'[1]Chile 19 + SK16 Cycle 4_5.xlsx'!D45</f>
        <v>3.719777980305981E-3</v>
      </c>
    </row>
    <row r="46" spans="1:4" x14ac:dyDescent="0.35">
      <c r="A46" s="9" t="str">
        <f>'[1]Chile 19 + SK16 Cycle 4_5.xlsx'!A46</f>
        <v>D8</v>
      </c>
      <c r="B46">
        <f>'[1]Chile 19 + SK16 Cycle 4_5.xlsx'!B46 + 66</f>
        <v>109.21272488677781</v>
      </c>
      <c r="C46">
        <f>'[1]Chile 19 + SK16 Cycle 4_5.xlsx'!C46</f>
        <v>1.075960219231555E-4</v>
      </c>
      <c r="D46">
        <f>'[1]Chile 19 + SK16 Cycle 4_5.xlsx'!D46</f>
        <v>1.239337965406399E-3</v>
      </c>
    </row>
    <row r="47" spans="1:4" x14ac:dyDescent="0.35">
      <c r="A47" s="9" t="str">
        <f>'[1]Chile 19 + SK16 Cycle 4_5.xlsx'!A47</f>
        <v>C8</v>
      </c>
      <c r="B47">
        <f>'[1]Chile 19 + SK16 Cycle 4_5.xlsx'!B47 + 66</f>
        <v>107.2113855809167</v>
      </c>
      <c r="C47">
        <f>'[1]Chile 19 + SK16 Cycle 4_5.xlsx'!C47</f>
        <v>9.1500026899087614E-5</v>
      </c>
      <c r="D47">
        <f>'[1]Chile 19 + SK16 Cycle 4_5.xlsx'!D47</f>
        <v>2.668384439342265E-3</v>
      </c>
    </row>
    <row r="48" spans="1:4" x14ac:dyDescent="0.35">
      <c r="A48" s="9" t="str">
        <f>'[1]Chile 19 + SK16 Cycle 4_5.xlsx'!A48</f>
        <v>B8</v>
      </c>
      <c r="B48">
        <f>'[1]Chile 19 + SK16 Cycle 4_5.xlsx'!B48 + 66</f>
        <v>98.657484175888897</v>
      </c>
      <c r="C48">
        <f>'[1]Chile 19 + SK16 Cycle 4_5.xlsx'!C48</f>
        <v>7.9875194005861713E-5</v>
      </c>
      <c r="D48">
        <f>'[1]Chile 19 + SK16 Cycle 4_5.xlsx'!D48</f>
        <v>2.5804321024853632E-3</v>
      </c>
    </row>
    <row r="49" spans="1:4" x14ac:dyDescent="0.35">
      <c r="A49" s="9" t="str">
        <f>'[1]Chile 19 + SK16 Cycle 4_5.xlsx'!A49</f>
        <v>A8</v>
      </c>
      <c r="B49">
        <f>'[1]Chile 19 + SK16 Cycle 4_5.xlsx'!B49 + 66</f>
        <v>71.044554361083328</v>
      </c>
      <c r="C49">
        <f>'[1]Chile 19 + SK16 Cycle 4_5.xlsx'!C49</f>
        <v>1.164168570397141E-4</v>
      </c>
      <c r="D49">
        <f>'[1]Chile 19 + SK16 Cycle 4_5.xlsx'!D49</f>
        <v>3.82932098001241E-3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F022-684D-4BEA-B4D7-5AF64FF31969}">
  <dimension ref="A1:J49"/>
  <sheetViews>
    <sheetView workbookViewId="0">
      <selection activeCell="I5" sqref="I5"/>
    </sheetView>
  </sheetViews>
  <sheetFormatPr defaultRowHeight="14.5" x14ac:dyDescent="0.35"/>
  <cols>
    <col min="7" max="7" width="11.81640625" bestFit="1" customWidth="1"/>
  </cols>
  <sheetData>
    <row r="1" spans="1:10" x14ac:dyDescent="0.35">
      <c r="A1" s="9"/>
      <c r="B1" s="11" t="str">
        <f>'[1]Chile 19 + SK16 Cycle 4_6.xlsx'!B1</f>
        <v>Germtime</v>
      </c>
      <c r="C1" s="9" t="str">
        <f>'[1]Chile 19 + SK16 Cycle 4_6.xlsx'!C1</f>
        <v>Slope Coefficient</v>
      </c>
      <c r="D1" s="9" t="str">
        <f>'[1]Chile 19 + SK16 Cycle 4_6.xlsx'!D1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'[1]Chile 19 + SK16 Cycle 4_6.xlsx'!A2</f>
        <v>A1</v>
      </c>
      <c r="B2">
        <f>'[1]Chile 19 + SK16 Cycle 4_6.xlsx'!B2 + 66</f>
        <v>101.1719721061389</v>
      </c>
      <c r="C2">
        <f>'[1]Chile 19 + SK16 Cycle 4_6.xlsx'!C2</f>
        <v>7.3449168307573493E-5</v>
      </c>
      <c r="D2">
        <f>'[1]Chile 19 + SK16 Cycle 4_6.xlsx'!D2</f>
        <v>2.3494544351401552E-3</v>
      </c>
      <c r="F2" s="2" t="s">
        <v>53</v>
      </c>
      <c r="G2">
        <f>AVERAGE(B2:B49)</f>
        <v>95.36973667686371</v>
      </c>
      <c r="H2">
        <f>AVERAGE(C2:C49)</f>
        <v>9.0551505527490983E-5</v>
      </c>
      <c r="I2">
        <f>AVERAGE(D2:D49)</f>
        <v>3.6070809130691064E-3</v>
      </c>
      <c r="J2">
        <v>0.25</v>
      </c>
    </row>
    <row r="3" spans="1:10" x14ac:dyDescent="0.35">
      <c r="A3" s="9" t="str">
        <f>'[1]Chile 19 + SK16 Cycle 4_6.xlsx'!A3</f>
        <v>B1</v>
      </c>
      <c r="B3">
        <f>'[1]Chile 19 + SK16 Cycle 4_6.xlsx'!B3 + 66</f>
        <v>67.025979985722216</v>
      </c>
      <c r="C3">
        <f>'[1]Chile 19 + SK16 Cycle 4_6.xlsx'!C3</f>
        <v>5.5140098451103211E-5</v>
      </c>
      <c r="D3">
        <f>'[1]Chile 19 + SK16 Cycle 4_6.xlsx'!D3</f>
        <v>5.1355078100964223E-3</v>
      </c>
      <c r="F3" s="2" t="s">
        <v>54</v>
      </c>
      <c r="G3">
        <f>G4/SQRT(COUNT(B2:B49))</f>
        <v>5.1496618073333886</v>
      </c>
      <c r="H3">
        <f>H4/SQRT(COUNT(C2:C49))</f>
        <v>4.7873700610050227E-6</v>
      </c>
      <c r="I3">
        <f>I4/SQRT(COUNT(D2:D49))</f>
        <v>2.6808113424316052E-4</v>
      </c>
    </row>
    <row r="4" spans="1:10" x14ac:dyDescent="0.35">
      <c r="A4" s="9" t="str">
        <f>'[1]Chile 19 + SK16 Cycle 4_6.xlsx'!A4</f>
        <v>C1</v>
      </c>
      <c r="B4">
        <f>'[1]Chile 19 + SK16 Cycle 4_6.xlsx'!B4 + 66</f>
        <v>154.90662171836109</v>
      </c>
      <c r="C4">
        <f>'[1]Chile 19 + SK16 Cycle 4_6.xlsx'!C4</f>
        <v>8.6036866271742965E-5</v>
      </c>
      <c r="D4">
        <f>'[1]Chile 19 + SK16 Cycle 4_6.xlsx'!D4</f>
        <v>2.6684595553771642E-3</v>
      </c>
      <c r="F4" s="2" t="s">
        <v>55</v>
      </c>
      <c r="G4">
        <f>_xlfn.STDEV.S(B2:B49)</f>
        <v>29.130886278262491</v>
      </c>
      <c r="H4">
        <f>_xlfn.STDEV.S(C2:C196)</f>
        <v>2.7081454673488858E-5</v>
      </c>
      <c r="I4">
        <f>_xlfn.STDEV.S(D2:D196)</f>
        <v>1.8573205802393869E-3</v>
      </c>
    </row>
    <row r="5" spans="1:10" x14ac:dyDescent="0.35">
      <c r="A5" s="9" t="str">
        <f>'[1]Chile 19 + SK16 Cycle 4_6.xlsx'!A5</f>
        <v>D1</v>
      </c>
      <c r="B5" t="str">
        <f>'[1]Chile 19 + SK16 Cycle 4_6.xlsx'!B5</f>
        <v>N/A</v>
      </c>
      <c r="C5" t="str">
        <f>'[1]Chile 19 + SK16 Cycle 4_6.xlsx'!C5</f>
        <v>N/A</v>
      </c>
      <c r="D5">
        <f>'[1]Chile 19 + SK16 Cycle 4_6.xlsx'!D5</f>
        <v>5.4747191236615986E-3</v>
      </c>
      <c r="F5" s="2" t="s">
        <v>56</v>
      </c>
      <c r="G5" s="3">
        <f>G4/G2</f>
        <v>0.30545209930656669</v>
      </c>
      <c r="H5" s="3">
        <f>H4/H2</f>
        <v>0.29907238444828577</v>
      </c>
      <c r="I5" s="3">
        <f>I4/I2</f>
        <v>0.51490959726186858</v>
      </c>
    </row>
    <row r="6" spans="1:10" x14ac:dyDescent="0.35">
      <c r="A6" s="9" t="str">
        <f>'[1]Chile 19 + SK16 Cycle 4_6.xlsx'!A6</f>
        <v>E1</v>
      </c>
      <c r="B6">
        <f>'[1]Chile 19 + SK16 Cycle 4_6.xlsx'!B6 + 66</f>
        <v>71.546760469027774</v>
      </c>
      <c r="C6">
        <f>'[1]Chile 19 + SK16 Cycle 4_6.xlsx'!C6</f>
        <v>5.0447237277298307E-5</v>
      </c>
      <c r="D6">
        <f>'[1]Chile 19 + SK16 Cycle 4_6.xlsx'!D6</f>
        <v>3.0805986896890302E-3</v>
      </c>
      <c r="F6" s="2" t="s">
        <v>57</v>
      </c>
      <c r="G6">
        <f>COUNT(B2:B196)</f>
        <v>32</v>
      </c>
      <c r="H6">
        <f>COUNT(C2:C196)</f>
        <v>32</v>
      </c>
      <c r="I6">
        <f>COUNT(D2:D196)</f>
        <v>48</v>
      </c>
    </row>
    <row r="7" spans="1:10" x14ac:dyDescent="0.35">
      <c r="A7" s="9" t="str">
        <f>'[1]Chile 19 + SK16 Cycle 4_6.xlsx'!A7</f>
        <v>F1</v>
      </c>
      <c r="B7" t="str">
        <f>'[1]Chile 19 + SK16 Cycle 4_6.xlsx'!B7</f>
        <v>N/A</v>
      </c>
      <c r="C7" t="str">
        <f>'[1]Chile 19 + SK16 Cycle 4_6.xlsx'!C7</f>
        <v>N/A</v>
      </c>
      <c r="D7">
        <f>'[1]Chile 19 + SK16 Cycle 4_6.xlsx'!D7</f>
        <v>4.8314472824829676E-3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'[1]Chile 19 + SK16 Cycle 4_6.xlsx'!A8</f>
        <v>F2</v>
      </c>
      <c r="B8">
        <f>'[1]Chile 19 + SK16 Cycle 4_6.xlsx'!B8 + 66</f>
        <v>69.034797599472213</v>
      </c>
      <c r="C8">
        <f>'[1]Chile 19 + SK16 Cycle 4_6.xlsx'!C8</f>
        <v>9.7875628028122163E-5</v>
      </c>
      <c r="D8">
        <f>'[1]Chile 19 + SK16 Cycle 4_6.xlsx'!D8</f>
        <v>5.4144580323581123E-3</v>
      </c>
    </row>
    <row r="9" spans="1:10" x14ac:dyDescent="0.35">
      <c r="A9" s="9" t="str">
        <f>'[1]Chile 19 + SK16 Cycle 4_6.xlsx'!A9</f>
        <v>E2</v>
      </c>
      <c r="B9">
        <f>'[1]Chile 19 + SK16 Cycle 4_6.xlsx'!B9 + 66</f>
        <v>119.23827044219439</v>
      </c>
      <c r="C9">
        <f>'[1]Chile 19 + SK16 Cycle 4_6.xlsx'!C9</f>
        <v>1.111140983794572E-4</v>
      </c>
      <c r="D9">
        <f>'[1]Chile 19 + SK16 Cycle 4_6.xlsx'!D9</f>
        <v>2.0768165476284261E-3</v>
      </c>
      <c r="F9" s="2" t="s">
        <v>59</v>
      </c>
      <c r="G9">
        <f>MAX(B2:B49)</f>
        <v>159.4271740227222</v>
      </c>
      <c r="H9">
        <f>MAX(C2:C49)</f>
        <v>1.688943104744191E-4</v>
      </c>
      <c r="I9">
        <f>MAX(D2:D49)</f>
        <v>1.05294469192251E-2</v>
      </c>
    </row>
    <row r="10" spans="1:10" x14ac:dyDescent="0.35">
      <c r="A10" s="9" t="str">
        <f>'[1]Chile 19 + SK16 Cycle 4_6.xlsx'!A10</f>
        <v>D2</v>
      </c>
      <c r="B10" t="str">
        <f>'[1]Chile 19 + SK16 Cycle 4_6.xlsx'!B10</f>
        <v>N/A</v>
      </c>
      <c r="C10" t="str">
        <f>'[1]Chile 19 + SK16 Cycle 4_6.xlsx'!C10</f>
        <v>N/A</v>
      </c>
      <c r="D10">
        <f>'[1]Chile 19 + SK16 Cycle 4_6.xlsx'!D10</f>
        <v>2.468410097547679E-3</v>
      </c>
      <c r="F10" s="2" t="s">
        <v>60</v>
      </c>
      <c r="G10">
        <f>MIN(B2:B49)</f>
        <v>67.025979985722216</v>
      </c>
      <c r="H10">
        <f>MIN(C2:C49)</f>
        <v>3.3624528877147123E-5</v>
      </c>
      <c r="I10">
        <f>MIN(D2:D49)</f>
        <v>3.0961273591182963E-5</v>
      </c>
    </row>
    <row r="11" spans="1:10" x14ac:dyDescent="0.35">
      <c r="A11" s="9" t="str">
        <f>'[1]Chile 19 + SK16 Cycle 4_6.xlsx'!A11</f>
        <v>C2</v>
      </c>
      <c r="B11" t="str">
        <f>'[1]Chile 19 + SK16 Cycle 4_6.xlsx'!B11</f>
        <v>N/A</v>
      </c>
      <c r="C11" t="str">
        <f>'[1]Chile 19 + SK16 Cycle 4_6.xlsx'!C11</f>
        <v>N/A</v>
      </c>
      <c r="D11">
        <f>'[1]Chile 19 + SK16 Cycle 4_6.xlsx'!D11</f>
        <v>5.9276243563576077E-3</v>
      </c>
    </row>
    <row r="12" spans="1:10" x14ac:dyDescent="0.35">
      <c r="A12" s="9" t="str">
        <f>'[1]Chile 19 + SK16 Cycle 4_6.xlsx'!A12</f>
        <v>B2</v>
      </c>
      <c r="B12">
        <f>'[1]Chile 19 + SK16 Cycle 4_6.xlsx'!B12 + 66</f>
        <v>99.160649267111097</v>
      </c>
      <c r="C12">
        <f>'[1]Chile 19 + SK16 Cycle 4_6.xlsx'!C12</f>
        <v>7.7199244952044912E-5</v>
      </c>
      <c r="D12">
        <f>'[1]Chile 19 + SK16 Cycle 4_6.xlsx'!D12</f>
        <v>4.0693219868104032E-3</v>
      </c>
      <c r="F12" s="2" t="s">
        <v>61</v>
      </c>
      <c r="G12">
        <f>(16*G5^2)</f>
        <v>1.4928157595326188</v>
      </c>
      <c r="H12">
        <f>(16*H5^2)</f>
        <v>1.4311086582333319</v>
      </c>
      <c r="I12">
        <f>(16*I5^2)</f>
        <v>4.242110293638075</v>
      </c>
    </row>
    <row r="13" spans="1:10" x14ac:dyDescent="0.35">
      <c r="A13" s="9" t="str">
        <f>'[1]Chile 19 + SK16 Cycle 4_6.xlsx'!A13</f>
        <v>A2</v>
      </c>
      <c r="B13">
        <f>'[1]Chile 19 + SK16 Cycle 4_6.xlsx'!B13 + 66</f>
        <v>79.599312639638896</v>
      </c>
      <c r="C13">
        <f>'[1]Chile 19 + SK16 Cycle 4_6.xlsx'!C13</f>
        <v>9.9064518115339856E-5</v>
      </c>
      <c r="D13">
        <f>'[1]Chile 19 + SK16 Cycle 4_6.xlsx'!D13</f>
        <v>3.607336930261662E-3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'[1]Chile 19 + SK16 Cycle 4_6.xlsx'!A14</f>
        <v>A3</v>
      </c>
      <c r="B14" t="str">
        <f>'[1]Chile 19 + SK16 Cycle 4_6.xlsx'!B14</f>
        <v>N/A</v>
      </c>
      <c r="C14" t="str">
        <f>'[1]Chile 19 + SK16 Cycle 4_6.xlsx'!C14</f>
        <v>N/A</v>
      </c>
      <c r="D14">
        <f>'[1]Chile 19 + SK16 Cycle 4_6.xlsx'!D14</f>
        <v>2.8489145152130828E-3</v>
      </c>
      <c r="F14" s="2" t="s">
        <v>63</v>
      </c>
      <c r="G14">
        <f>G12/G13</f>
        <v>18.037677334722567</v>
      </c>
      <c r="H14">
        <f>H12/H13</f>
        <v>17.292071069923981</v>
      </c>
      <c r="I14">
        <f>I12/I13</f>
        <v>51.257374666854759</v>
      </c>
    </row>
    <row r="15" spans="1:10" x14ac:dyDescent="0.35">
      <c r="A15" s="9" t="str">
        <f>'[1]Chile 19 + SK16 Cycle 4_6.xlsx'!A15</f>
        <v>B3</v>
      </c>
      <c r="B15">
        <f>'[1]Chile 19 + SK16 Cycle 4_6.xlsx'!B15 + 66</f>
        <v>154.90662171836109</v>
      </c>
      <c r="C15">
        <f>'[1]Chile 19 + SK16 Cycle 4_6.xlsx'!C15</f>
        <v>9.499244018766399E-5</v>
      </c>
      <c r="D15">
        <f>'[1]Chile 19 + SK16 Cycle 4_6.xlsx'!D15</f>
        <v>9.8015461502612249E-4</v>
      </c>
      <c r="F15" s="2" t="s">
        <v>64</v>
      </c>
      <c r="G15">
        <f>ROUND(G14,0)</f>
        <v>18</v>
      </c>
      <c r="H15">
        <f>ROUND(H14,0)</f>
        <v>17</v>
      </c>
      <c r="I15">
        <f>ROUND(I14,0)</f>
        <v>51</v>
      </c>
    </row>
    <row r="16" spans="1:10" x14ac:dyDescent="0.35">
      <c r="A16" s="9" t="str">
        <f>'[1]Chile 19 + SK16 Cycle 4_6.xlsx'!A16</f>
        <v>C3</v>
      </c>
      <c r="B16">
        <f>'[1]Chile 19 + SK16 Cycle 4_6.xlsx'!B16 + 66</f>
        <v>73.557866514388891</v>
      </c>
      <c r="C16">
        <f>'[1]Chile 19 + SK16 Cycle 4_6.xlsx'!C16</f>
        <v>7.6490882162891016E-5</v>
      </c>
      <c r="D16">
        <f>'[1]Chile 19 + SK16 Cycle 4_6.xlsx'!D16</f>
        <v>4.0512500491509144E-3</v>
      </c>
    </row>
    <row r="17" spans="1:4" x14ac:dyDescent="0.35">
      <c r="A17" s="9" t="str">
        <f>'[1]Chile 19 + SK16 Cycle 4_6.xlsx'!A17</f>
        <v>D3</v>
      </c>
      <c r="B17">
        <f>'[1]Chile 19 + SK16 Cycle 4_6.xlsx'!B17 + 66</f>
        <v>68.53259392555556</v>
      </c>
      <c r="C17">
        <f>'[1]Chile 19 + SK16 Cycle 4_6.xlsx'!C17</f>
        <v>8.9174760873898023E-5</v>
      </c>
      <c r="D17">
        <f>'[1]Chile 19 + SK16 Cycle 4_6.xlsx'!D17</f>
        <v>3.9927345983338343E-3</v>
      </c>
    </row>
    <row r="18" spans="1:4" x14ac:dyDescent="0.35">
      <c r="A18" s="9" t="str">
        <f>'[1]Chile 19 + SK16 Cycle 4_6.xlsx'!A18</f>
        <v>E3</v>
      </c>
      <c r="B18">
        <f>'[1]Chile 19 + SK16 Cycle 4_6.xlsx'!B18 + 66</f>
        <v>79.599312639638896</v>
      </c>
      <c r="C18">
        <f>'[1]Chile 19 + SK16 Cycle 4_6.xlsx'!C18</f>
        <v>7.7333164576536643E-5</v>
      </c>
      <c r="D18">
        <f>'[1]Chile 19 + SK16 Cycle 4_6.xlsx'!D18</f>
        <v>2.9463106652101198E-3</v>
      </c>
    </row>
    <row r="19" spans="1:4" x14ac:dyDescent="0.35">
      <c r="A19" s="9" t="str">
        <f>'[1]Chile 19 + SK16 Cycle 4_6.xlsx'!A19</f>
        <v>F3</v>
      </c>
      <c r="B19">
        <f>'[1]Chile 19 + SK16 Cycle 4_6.xlsx'!B19 + 66</f>
        <v>85.114048976083296</v>
      </c>
      <c r="C19">
        <f>'[1]Chile 19 + SK16 Cycle 4_6.xlsx'!C19</f>
        <v>6.2902261712507814E-5</v>
      </c>
      <c r="D19">
        <f>'[1]Chile 19 + SK16 Cycle 4_6.xlsx'!D19</f>
        <v>2.9416281055136412E-3</v>
      </c>
    </row>
    <row r="20" spans="1:4" x14ac:dyDescent="0.35">
      <c r="A20" s="9" t="str">
        <f>'[1]Chile 19 + SK16 Cycle 4_6.xlsx'!A20</f>
        <v>F4</v>
      </c>
      <c r="B20" t="str">
        <f>'[1]Chile 19 + SK16 Cycle 4_6.xlsx'!B20</f>
        <v>N/A</v>
      </c>
      <c r="C20" t="str">
        <f>'[1]Chile 19 + SK16 Cycle 4_6.xlsx'!C20</f>
        <v>N/A</v>
      </c>
      <c r="D20">
        <f>'[1]Chile 19 + SK16 Cycle 4_6.xlsx'!D20</f>
        <v>5.2945497944801162E-3</v>
      </c>
    </row>
    <row r="21" spans="1:4" x14ac:dyDescent="0.35">
      <c r="A21" s="9" t="str">
        <f>'[1]Chile 19 + SK16 Cycle 4_6.xlsx'!A21</f>
        <v>E4</v>
      </c>
      <c r="B21">
        <f>'[1]Chile 19 + SK16 Cycle 4_6.xlsx'!B21 + 66</f>
        <v>67.528086534305558</v>
      </c>
      <c r="C21">
        <f>'[1]Chile 19 + SK16 Cycle 4_6.xlsx'!C21</f>
        <v>1.3091324111507609E-4</v>
      </c>
      <c r="D21">
        <f>'[1]Chile 19 + SK16 Cycle 4_6.xlsx'!D21</f>
        <v>4.181934603978108E-3</v>
      </c>
    </row>
    <row r="22" spans="1:4" x14ac:dyDescent="0.35">
      <c r="A22" s="9" t="str">
        <f>'[1]Chile 19 + SK16 Cycle 4_6.xlsx'!A22</f>
        <v>D4</v>
      </c>
      <c r="B22" t="str">
        <f>'[1]Chile 19 + SK16 Cycle 4_6.xlsx'!B22</f>
        <v>N/A</v>
      </c>
      <c r="C22" t="str">
        <f>'[1]Chile 19 + SK16 Cycle 4_6.xlsx'!C22</f>
        <v>N/A</v>
      </c>
      <c r="D22">
        <f>'[1]Chile 19 + SK16 Cycle 4_6.xlsx'!D22</f>
        <v>2.2505642514617759E-3</v>
      </c>
    </row>
    <row r="23" spans="1:4" x14ac:dyDescent="0.35">
      <c r="A23" s="9" t="str">
        <f>'[1]Chile 19 + SK16 Cycle 4_6.xlsx'!A23</f>
        <v>C4</v>
      </c>
      <c r="B23">
        <f>'[1]Chile 19 + SK16 Cycle 4_6.xlsx'!B23 + 66</f>
        <v>77.583761886944401</v>
      </c>
      <c r="C23">
        <f>'[1]Chile 19 + SK16 Cycle 4_6.xlsx'!C23</f>
        <v>7.7938570131156693E-5</v>
      </c>
      <c r="D23">
        <f>'[1]Chile 19 + SK16 Cycle 4_6.xlsx'!D23</f>
        <v>3.0255034718904561E-3</v>
      </c>
    </row>
    <row r="24" spans="1:4" x14ac:dyDescent="0.35">
      <c r="A24" s="9" t="str">
        <f>'[1]Chile 19 + SK16 Cycle 4_6.xlsx'!A24</f>
        <v>B4</v>
      </c>
      <c r="B24">
        <f>'[1]Chile 19 + SK16 Cycle 4_6.xlsx'!B24 + 66</f>
        <v>70.039589700527785</v>
      </c>
      <c r="C24">
        <f>'[1]Chile 19 + SK16 Cycle 4_6.xlsx'!C24</f>
        <v>9.8272237146403599E-5</v>
      </c>
      <c r="D24">
        <f>'[1]Chile 19 + SK16 Cycle 4_6.xlsx'!D24</f>
        <v>5.0548202858570514E-3</v>
      </c>
    </row>
    <row r="25" spans="1:4" x14ac:dyDescent="0.35">
      <c r="A25" s="9" t="str">
        <f>'[1]Chile 19 + SK16 Cycle 4_6.xlsx'!A25</f>
        <v>A4</v>
      </c>
      <c r="B25">
        <f>'[1]Chile 19 + SK16 Cycle 4_6.xlsx'!B25 + 66</f>
        <v>105.7036784128333</v>
      </c>
      <c r="C25">
        <f>'[1]Chile 19 + SK16 Cycle 4_6.xlsx'!C25</f>
        <v>1.688943104744191E-4</v>
      </c>
      <c r="D25">
        <f>'[1]Chile 19 + SK16 Cycle 4_6.xlsx'!D25</f>
        <v>9.0036833614726066E-4</v>
      </c>
    </row>
    <row r="26" spans="1:4" x14ac:dyDescent="0.35">
      <c r="A26" s="9" t="str">
        <f>'[1]Chile 19 + SK16 Cycle 4_6.xlsx'!A26</f>
        <v>A5</v>
      </c>
      <c r="B26">
        <f>'[1]Chile 19 + SK16 Cycle 4_6.xlsx'!B26 + 66</f>
        <v>107.2119075581389</v>
      </c>
      <c r="C26">
        <f>'[1]Chile 19 + SK16 Cycle 4_6.xlsx'!C26</f>
        <v>1.005233823822946E-4</v>
      </c>
      <c r="D26">
        <f>'[1]Chile 19 + SK16 Cycle 4_6.xlsx'!D26</f>
        <v>2.6369158427714161E-3</v>
      </c>
    </row>
    <row r="27" spans="1:4" x14ac:dyDescent="0.35">
      <c r="A27" s="9" t="str">
        <f>'[1]Chile 19 + SK16 Cycle 4_6.xlsx'!A27</f>
        <v>B5</v>
      </c>
      <c r="B27">
        <f>'[1]Chile 19 + SK16 Cycle 4_6.xlsx'!B27 + 66</f>
        <v>100.1658712689167</v>
      </c>
      <c r="C27">
        <f>'[1]Chile 19 + SK16 Cycle 4_6.xlsx'!C27</f>
        <v>8.0331403797530596E-5</v>
      </c>
      <c r="D27">
        <f>'[1]Chile 19 + SK16 Cycle 4_6.xlsx'!D27</f>
        <v>2.2281260675762501E-3</v>
      </c>
    </row>
    <row r="28" spans="1:4" x14ac:dyDescent="0.35">
      <c r="A28" s="9" t="str">
        <f>'[1]Chile 19 + SK16 Cycle 4_6.xlsx'!A28</f>
        <v>C5</v>
      </c>
      <c r="B28">
        <f>'[1]Chile 19 + SK16 Cycle 4_6.xlsx'!B28 + 66</f>
        <v>159.4271740227222</v>
      </c>
      <c r="C28">
        <f>'[1]Chile 19 + SK16 Cycle 4_6.xlsx'!C28</f>
        <v>9.693479660249701E-5</v>
      </c>
      <c r="D28">
        <f>'[1]Chile 19 + SK16 Cycle 4_6.xlsx'!D28</f>
        <v>2.1004687604087311E-3</v>
      </c>
    </row>
    <row r="29" spans="1:4" x14ac:dyDescent="0.35">
      <c r="A29" s="9" t="str">
        <f>'[1]Chile 19 + SK16 Cycle 4_6.xlsx'!A29</f>
        <v>D5</v>
      </c>
      <c r="B29" t="str">
        <f>'[1]Chile 19 + SK16 Cycle 4_6.xlsx'!B29</f>
        <v>N/A</v>
      </c>
      <c r="C29" t="str">
        <f>'[1]Chile 19 + SK16 Cycle 4_6.xlsx'!C29</f>
        <v>N/A</v>
      </c>
      <c r="D29">
        <f>'[1]Chile 19 + SK16 Cycle 4_6.xlsx'!D29</f>
        <v>4.7861651564919342E-3</v>
      </c>
    </row>
    <row r="30" spans="1:4" x14ac:dyDescent="0.35">
      <c r="A30" s="9" t="str">
        <f>'[1]Chile 19 + SK16 Cycle 4_6.xlsx'!A30</f>
        <v>E5</v>
      </c>
      <c r="B30" t="str">
        <f>'[1]Chile 19 + SK16 Cycle 4_6.xlsx'!B30</f>
        <v>N/A</v>
      </c>
      <c r="C30" t="str">
        <f>'[1]Chile 19 + SK16 Cycle 4_6.xlsx'!C30</f>
        <v>N/A</v>
      </c>
      <c r="D30">
        <f>'[1]Chile 19 + SK16 Cycle 4_6.xlsx'!D30</f>
        <v>5.6172636809557119E-3</v>
      </c>
    </row>
    <row r="31" spans="1:4" x14ac:dyDescent="0.35">
      <c r="A31" s="9" t="str">
        <f>'[1]Chile 19 + SK16 Cycle 4_6.xlsx'!A31</f>
        <v>F5</v>
      </c>
      <c r="B31" t="str">
        <f>'[1]Chile 19 + SK16 Cycle 4_6.xlsx'!B31</f>
        <v>N/A</v>
      </c>
      <c r="C31" t="str">
        <f>'[1]Chile 19 + SK16 Cycle 4_6.xlsx'!C31</f>
        <v>N/A</v>
      </c>
      <c r="D31">
        <f>'[1]Chile 19 + SK16 Cycle 4_6.xlsx'!D31</f>
        <v>4.9180756958729652E-3</v>
      </c>
    </row>
    <row r="32" spans="1:4" x14ac:dyDescent="0.35">
      <c r="A32" s="9" t="str">
        <f>'[1]Chile 19 + SK16 Cycle 4_6.xlsx'!A32</f>
        <v>F6</v>
      </c>
      <c r="B32">
        <f>'[1]Chile 19 + SK16 Cycle 4_6.xlsx'!B32 + 66</f>
        <v>99.663148634805594</v>
      </c>
      <c r="C32">
        <f>'[1]Chile 19 + SK16 Cycle 4_6.xlsx'!C32</f>
        <v>8.1157291440825949E-5</v>
      </c>
      <c r="D32">
        <f>'[1]Chile 19 + SK16 Cycle 4_6.xlsx'!D32</f>
        <v>2.8573565122132611E-3</v>
      </c>
    </row>
    <row r="33" spans="1:4" x14ac:dyDescent="0.35">
      <c r="A33" s="9" t="str">
        <f>'[1]Chile 19 + SK16 Cycle 4_6.xlsx'!A33</f>
        <v>E6</v>
      </c>
      <c r="B33">
        <f>'[1]Chile 19 + SK16 Cycle 4_6.xlsx'!B33 + 66</f>
        <v>129.7996590635278</v>
      </c>
      <c r="C33">
        <f>'[1]Chile 19 + SK16 Cycle 4_6.xlsx'!C33</f>
        <v>6.6995308305117633E-5</v>
      </c>
      <c r="D33">
        <f>'[1]Chile 19 + SK16 Cycle 4_6.xlsx'!D33</f>
        <v>1.5220142104469491E-3</v>
      </c>
    </row>
    <row r="34" spans="1:4" x14ac:dyDescent="0.35">
      <c r="A34" s="9" t="str">
        <f>'[1]Chile 19 + SK16 Cycle 4_6.xlsx'!A34</f>
        <v>D6</v>
      </c>
      <c r="B34">
        <f>'[1]Chile 19 + SK16 Cycle 4_6.xlsx'!B34 + 66</f>
        <v>121.2480372840278</v>
      </c>
      <c r="C34">
        <f>'[1]Chile 19 + SK16 Cycle 4_6.xlsx'!C34</f>
        <v>1.345037818059299E-4</v>
      </c>
      <c r="D34">
        <f>'[1]Chile 19 + SK16 Cycle 4_6.xlsx'!D34</f>
        <v>7.9214163112670754E-5</v>
      </c>
    </row>
    <row r="35" spans="1:4" x14ac:dyDescent="0.35">
      <c r="A35" s="9" t="str">
        <f>'[1]Chile 19 + SK16 Cycle 4_6.xlsx'!A35</f>
        <v>C6</v>
      </c>
      <c r="B35">
        <f>'[1]Chile 19 + SK16 Cycle 4_6.xlsx'!B35 + 66</f>
        <v>158.4265767864722</v>
      </c>
      <c r="C35">
        <f>'[1]Chile 19 + SK16 Cycle 4_6.xlsx'!C35</f>
        <v>6.4617114256299336E-5</v>
      </c>
      <c r="D35">
        <f>'[1]Chile 19 + SK16 Cycle 4_6.xlsx'!D35</f>
        <v>2.9676584019327689E-3</v>
      </c>
    </row>
    <row r="36" spans="1:4" x14ac:dyDescent="0.35">
      <c r="A36" s="9" t="str">
        <f>'[1]Chile 19 + SK16 Cycle 4_6.xlsx'!A36</f>
        <v>B6</v>
      </c>
      <c r="B36">
        <f>'[1]Chile 19 + SK16 Cycle 4_6.xlsx'!B36 + 66</f>
        <v>72.552085691611111</v>
      </c>
      <c r="C36">
        <f>'[1]Chile 19 + SK16 Cycle 4_6.xlsx'!C36</f>
        <v>1.097079815103018E-4</v>
      </c>
      <c r="D36">
        <f>'[1]Chile 19 + SK16 Cycle 4_6.xlsx'!D36</f>
        <v>3.853932959312524E-3</v>
      </c>
    </row>
    <row r="37" spans="1:4" x14ac:dyDescent="0.35">
      <c r="A37" s="9" t="str">
        <f>'[1]Chile 19 + SK16 Cycle 4_6.xlsx'!A37</f>
        <v>A6</v>
      </c>
      <c r="B37">
        <f>'[1]Chile 19 + SK16 Cycle 4_6.xlsx'!B37 + 66</f>
        <v>71.546760469027774</v>
      </c>
      <c r="C37">
        <f>'[1]Chile 19 + SK16 Cycle 4_6.xlsx'!C37</f>
        <v>1.229194893081865E-4</v>
      </c>
      <c r="D37">
        <f>'[1]Chile 19 + SK16 Cycle 4_6.xlsx'!D37</f>
        <v>4.164780980269382E-3</v>
      </c>
    </row>
    <row r="38" spans="1:4" x14ac:dyDescent="0.35">
      <c r="A38" s="9" t="str">
        <f>'[1]Chile 19 + SK16 Cycle 4_6.xlsx'!A38</f>
        <v>A7</v>
      </c>
      <c r="B38" t="str">
        <f>'[1]Chile 19 + SK16 Cycle 4_6.xlsx'!B38</f>
        <v>N/A</v>
      </c>
      <c r="C38" t="str">
        <f>'[1]Chile 19 + SK16 Cycle 4_6.xlsx'!C38</f>
        <v>N/A</v>
      </c>
      <c r="D38">
        <f>'[1]Chile 19 + SK16 Cycle 4_6.xlsx'!D38</f>
        <v>4.1026109297990906E-3</v>
      </c>
    </row>
    <row r="39" spans="1:4" x14ac:dyDescent="0.35">
      <c r="A39" s="9" t="str">
        <f>'[1]Chile 19 + SK16 Cycle 4_6.xlsx'!A39</f>
        <v>B7</v>
      </c>
      <c r="B39">
        <f>'[1]Chile 19 + SK16 Cycle 4_6.xlsx'!B39 + 66</f>
        <v>76.07330654575</v>
      </c>
      <c r="C39">
        <f>'[1]Chile 19 + SK16 Cycle 4_6.xlsx'!C39</f>
        <v>1.2200104337671661E-4</v>
      </c>
      <c r="D39">
        <f>'[1]Chile 19 + SK16 Cycle 4_6.xlsx'!D39</f>
        <v>3.4214632973414119E-3</v>
      </c>
    </row>
    <row r="40" spans="1:4" x14ac:dyDescent="0.35">
      <c r="A40" s="9" t="str">
        <f>'[1]Chile 19 + SK16 Cycle 4_6.xlsx'!A40</f>
        <v>C7</v>
      </c>
      <c r="B40" t="str">
        <f>'[1]Chile 19 + SK16 Cycle 4_6.xlsx'!B40</f>
        <v>N/A</v>
      </c>
      <c r="C40" t="str">
        <f>'[1]Chile 19 + SK16 Cycle 4_6.xlsx'!C40</f>
        <v>N/A</v>
      </c>
      <c r="D40">
        <f>'[1]Chile 19 + SK16 Cycle 4_6.xlsx'!D40</f>
        <v>2.2529455843569848E-3</v>
      </c>
    </row>
    <row r="41" spans="1:4" x14ac:dyDescent="0.35">
      <c r="A41" s="9" t="str">
        <f>'[1]Chile 19 + SK16 Cycle 4_6.xlsx'!A41</f>
        <v>D7</v>
      </c>
      <c r="B41" t="str">
        <f>'[1]Chile 19 + SK16 Cycle 4_6.xlsx'!B41</f>
        <v>N/A</v>
      </c>
      <c r="C41" t="str">
        <f>'[1]Chile 19 + SK16 Cycle 4_6.xlsx'!C41</f>
        <v>N/A</v>
      </c>
      <c r="D41">
        <f>'[1]Chile 19 + SK16 Cycle 4_6.xlsx'!D41</f>
        <v>6.0508808934786442E-3</v>
      </c>
    </row>
    <row r="42" spans="1:4" x14ac:dyDescent="0.35">
      <c r="A42" s="9" t="str">
        <f>'[1]Chile 19 + SK16 Cycle 4_6.xlsx'!A42</f>
        <v>E7</v>
      </c>
      <c r="B42" t="str">
        <f>'[1]Chile 19 + SK16 Cycle 4_6.xlsx'!B42</f>
        <v>N/A</v>
      </c>
      <c r="C42" t="str">
        <f>'[1]Chile 19 + SK16 Cycle 4_6.xlsx'!C42</f>
        <v>N/A</v>
      </c>
      <c r="D42">
        <f>'[1]Chile 19 + SK16 Cycle 4_6.xlsx'!D42</f>
        <v>7.4070489143539617E-3</v>
      </c>
    </row>
    <row r="43" spans="1:4" x14ac:dyDescent="0.35">
      <c r="A43" s="9" t="str">
        <f>'[1]Chile 19 + SK16 Cycle 4_6.xlsx'!A43</f>
        <v>F7</v>
      </c>
      <c r="B43">
        <f>'[1]Chile 19 + SK16 Cycle 4_6.xlsx'!B43 + 66</f>
        <v>95.642495770111097</v>
      </c>
      <c r="C43">
        <f>'[1]Chile 19 + SK16 Cycle 4_6.xlsx'!C43</f>
        <v>7.7313290558217809E-5</v>
      </c>
      <c r="D43">
        <f>'[1]Chile 19 + SK16 Cycle 4_6.xlsx'!D43</f>
        <v>2.6639831439432991E-3</v>
      </c>
    </row>
    <row r="44" spans="1:4" x14ac:dyDescent="0.35">
      <c r="A44" s="9" t="str">
        <f>'[1]Chile 19 + SK16 Cycle 4_6.xlsx'!A44</f>
        <v>F8</v>
      </c>
      <c r="B44" t="str">
        <f>'[1]Chile 19 + SK16 Cycle 4_6.xlsx'!B44</f>
        <v>N/A</v>
      </c>
      <c r="C44" t="str">
        <f>'[1]Chile 19 + SK16 Cycle 4_6.xlsx'!C44</f>
        <v>N/A</v>
      </c>
      <c r="D44">
        <f>'[1]Chile 19 + SK16 Cycle 4_6.xlsx'!D44</f>
        <v>3.0961273591182963E-5</v>
      </c>
    </row>
    <row r="45" spans="1:4" x14ac:dyDescent="0.35">
      <c r="A45" s="9" t="str">
        <f>'[1]Chile 19 + SK16 Cycle 4_6.xlsx'!A45</f>
        <v>E8</v>
      </c>
      <c r="B45">
        <f>'[1]Chile 19 + SK16 Cycle 4_6.xlsx'!B45 + 66</f>
        <v>88.118901660000006</v>
      </c>
      <c r="C45">
        <f>'[1]Chile 19 + SK16 Cycle 4_6.xlsx'!C45</f>
        <v>8.0860109767554646E-5</v>
      </c>
      <c r="D45">
        <f>'[1]Chile 19 + SK16 Cycle 4_6.xlsx'!D45</f>
        <v>2.7650216562962681E-3</v>
      </c>
    </row>
    <row r="46" spans="1:4" x14ac:dyDescent="0.35">
      <c r="A46" s="9" t="str">
        <f>'[1]Chile 19 + SK16 Cycle 4_6.xlsx'!A46</f>
        <v>D8</v>
      </c>
      <c r="B46">
        <f>'[1]Chile 19 + SK16 Cycle 4_6.xlsx'!B46 + 66</f>
        <v>70.039589700527785</v>
      </c>
      <c r="C46">
        <f>'[1]Chile 19 + SK16 Cycle 4_6.xlsx'!C46</f>
        <v>1.073588670463445E-4</v>
      </c>
      <c r="D46">
        <f>'[1]Chile 19 + SK16 Cycle 4_6.xlsx'!D46</f>
        <v>4.2326564476227197E-3</v>
      </c>
    </row>
    <row r="47" spans="1:4" x14ac:dyDescent="0.35">
      <c r="A47" s="9" t="str">
        <f>'[1]Chile 19 + SK16 Cycle 4_6.xlsx'!A47</f>
        <v>C8</v>
      </c>
      <c r="B47">
        <f>'[1]Chile 19 + SK16 Cycle 4_6.xlsx'!B47 + 66</f>
        <v>85.114048976083296</v>
      </c>
      <c r="C47">
        <f>'[1]Chile 19 + SK16 Cycle 4_6.xlsx'!C47</f>
        <v>9.156105968151155E-5</v>
      </c>
      <c r="D47">
        <f>'[1]Chile 19 + SK16 Cycle 4_6.xlsx'!D47</f>
        <v>3.4292434046481381E-3</v>
      </c>
    </row>
    <row r="48" spans="1:4" x14ac:dyDescent="0.35">
      <c r="A48" s="9" t="str">
        <f>'[1]Chile 19 + SK16 Cycle 4_6.xlsx'!A48</f>
        <v>B8</v>
      </c>
      <c r="B48" t="str">
        <f>'[1]Chile 19 + SK16 Cycle 4_6.xlsx'!B48</f>
        <v>N/A</v>
      </c>
      <c r="C48" t="str">
        <f>'[1]Chile 19 + SK16 Cycle 4_6.xlsx'!C48</f>
        <v>N/A</v>
      </c>
      <c r="D48">
        <f>'[1]Chile 19 + SK16 Cycle 4_6.xlsx'!D48</f>
        <v>1.05294469192251E-2</v>
      </c>
    </row>
    <row r="49" spans="1:4" x14ac:dyDescent="0.35">
      <c r="A49" s="9" t="str">
        <f>'[1]Chile 19 + SK16 Cycle 4_6.xlsx'!A49</f>
        <v>A8</v>
      </c>
      <c r="B49">
        <f>'[1]Chile 19 + SK16 Cycle 4_6.xlsx'!B49 + 66</f>
        <v>72.552085691611111</v>
      </c>
      <c r="C49">
        <f>'[1]Chile 19 + SK16 Cycle 4_6.xlsx'!C49</f>
        <v>3.3624528877147123E-5</v>
      </c>
      <c r="D49">
        <f>'[1]Chile 19 + SK16 Cycle 4_6.xlsx'!D49</f>
        <v>2.9487607916220421E-3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AF67-5699-40CC-81AD-C3850D5631C9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A1" s="9"/>
      <c r="B1" s="11" t="str">
        <f>'[1]Chile 19 + SK16 Cycle 4_7.xlsx'!B1</f>
        <v>Germtime</v>
      </c>
      <c r="C1" s="9" t="str">
        <f>'[1]Chile 19 + SK16 Cycle 4_7.xlsx'!C1</f>
        <v>Slope Coefficient</v>
      </c>
      <c r="D1" s="9" t="str">
        <f>'[1]Chile 19 + SK16 Cycle 4_7.xlsx'!D1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'[1]Chile 19 + SK16 Cycle 4_7.xlsx'!A2</f>
        <v>A1</v>
      </c>
      <c r="B2" t="str">
        <f>'[1]Chile 19 + SK16 Cycle 4_7.xlsx'!B2</f>
        <v>N/A</v>
      </c>
      <c r="C2" t="str">
        <f>'[1]Chile 19 + SK16 Cycle 4_7.xlsx'!C2</f>
        <v>N/A</v>
      </c>
      <c r="D2">
        <f>'[1]Chile 19 + SK16 Cycle 4_7.xlsx'!D2</f>
        <v>-1.5013677241136711E-4</v>
      </c>
      <c r="F2" s="2" t="s">
        <v>53</v>
      </c>
      <c r="G2">
        <f>AVERAGE(B2:B49)</f>
        <v>123.14046026868849</v>
      </c>
      <c r="H2">
        <f>AVERAGE(C2:C49)</f>
        <v>9.4690344987050012E-5</v>
      </c>
      <c r="I2">
        <f>AVERAGE(D2:D49)</f>
        <v>1.8040295351232788E-3</v>
      </c>
      <c r="J2">
        <v>0.25</v>
      </c>
    </row>
    <row r="3" spans="1:10" x14ac:dyDescent="0.35">
      <c r="A3" s="9" t="str">
        <f>'[1]Chile 19 + SK16 Cycle 4_7.xlsx'!A3</f>
        <v>B1</v>
      </c>
      <c r="B3">
        <f>'[1]Chile 19 + SK16 Cycle 4_7.xlsx'!B3 + 66</f>
        <v>95.140826215000004</v>
      </c>
      <c r="C3">
        <f>'[1]Chile 19 + SK16 Cycle 4_7.xlsx'!C3</f>
        <v>7.7940287215619793E-5</v>
      </c>
      <c r="D3">
        <f>'[1]Chile 19 + SK16 Cycle 4_7.xlsx'!D3</f>
        <v>2.644145980980863E-3</v>
      </c>
      <c r="F3" s="2" t="s">
        <v>54</v>
      </c>
      <c r="G3">
        <f>G4/SQRT(COUNT(B2:B49))</f>
        <v>7.7877662438815269</v>
      </c>
      <c r="H3">
        <f>H4/SQRT(COUNT(C2:C49))</f>
        <v>9.0676194950197048E-6</v>
      </c>
      <c r="I3">
        <f>I4/SQRT(COUNT(D2:D49))</f>
        <v>1.7170746304121038E-4</v>
      </c>
    </row>
    <row r="4" spans="1:10" x14ac:dyDescent="0.35">
      <c r="A4" s="9" t="str">
        <f>'[1]Chile 19 + SK16 Cycle 4_7.xlsx'!A4</f>
        <v>C1</v>
      </c>
      <c r="B4">
        <f>'[1]Chile 19 + SK16 Cycle 4_7.xlsx'!B4 + 66</f>
        <v>106.20860036477779</v>
      </c>
      <c r="C4">
        <f>'[1]Chile 19 + SK16 Cycle 4_7.xlsx'!C4</f>
        <v>7.305001966427871E-5</v>
      </c>
      <c r="D4">
        <f>'[1]Chile 19 + SK16 Cycle 4_7.xlsx'!D4</f>
        <v>2.056996381577093E-3</v>
      </c>
      <c r="F4" s="2" t="s">
        <v>55</v>
      </c>
      <c r="G4">
        <f>_xlfn.STDEV.S(B2:B49)</f>
        <v>41.208985500028227</v>
      </c>
      <c r="H4">
        <f>_xlfn.STDEV.S(C2:C196)</f>
        <v>4.7981332334366454E-5</v>
      </c>
      <c r="I4">
        <f>_xlfn.STDEV.S(D2:D196)</f>
        <v>1.1896242001045263E-3</v>
      </c>
    </row>
    <row r="5" spans="1:10" x14ac:dyDescent="0.35">
      <c r="A5" s="9" t="str">
        <f>'[1]Chile 19 + SK16 Cycle 4_7.xlsx'!A5</f>
        <v>D1</v>
      </c>
      <c r="B5">
        <f>'[1]Chile 19 + SK16 Cycle 4_7.xlsx'!B5 + 66</f>
        <v>176.487185932778</v>
      </c>
      <c r="C5">
        <f>'[1]Chile 19 + SK16 Cycle 4_7.xlsx'!C5</f>
        <v>3.020343753338543E-5</v>
      </c>
      <c r="D5">
        <f>'[1]Chile 19 + SK16 Cycle 4_7.xlsx'!D5</f>
        <v>2.453165514662748E-3</v>
      </c>
      <c r="F5" s="2" t="s">
        <v>56</v>
      </c>
      <c r="G5" s="3">
        <f>G4/G2</f>
        <v>0.33465024745003841</v>
      </c>
      <c r="H5" s="3">
        <f>H4/H2</f>
        <v>0.50671831791222699</v>
      </c>
      <c r="I5" s="3">
        <f>I4/I2</f>
        <v>0.65942612188066707</v>
      </c>
    </row>
    <row r="6" spans="1:10" x14ac:dyDescent="0.35">
      <c r="A6" s="9" t="str">
        <f>'[1]Chile 19 + SK16 Cycle 4_7.xlsx'!A6</f>
        <v>E1</v>
      </c>
      <c r="B6">
        <f>'[1]Chile 19 + SK16 Cycle 4_7.xlsx'!B6 + 66</f>
        <v>92.631214607277798</v>
      </c>
      <c r="C6">
        <f>'[1]Chile 19 + SK16 Cycle 4_7.xlsx'!C6</f>
        <v>2.2017087769923E-4</v>
      </c>
      <c r="D6">
        <f>'[1]Chile 19 + SK16 Cycle 4_7.xlsx'!D6</f>
        <v>6.2743356665364647E-4</v>
      </c>
      <c r="F6" s="2" t="s">
        <v>57</v>
      </c>
      <c r="G6">
        <f>COUNT(B2:B196)</f>
        <v>28</v>
      </c>
      <c r="H6">
        <f>COUNT(C2:C196)</f>
        <v>28</v>
      </c>
      <c r="I6">
        <f>COUNT(D2:D196)</f>
        <v>48</v>
      </c>
    </row>
    <row r="7" spans="1:10" x14ac:dyDescent="0.35">
      <c r="A7" s="9" t="str">
        <f>'[1]Chile 19 + SK16 Cycle 4_7.xlsx'!A7</f>
        <v>F1</v>
      </c>
      <c r="B7">
        <f>'[1]Chile 19 + SK16 Cycle 4_7.xlsx'!B7 + 66</f>
        <v>126.78024956658331</v>
      </c>
      <c r="C7">
        <f>'[1]Chile 19 + SK16 Cycle 4_7.xlsx'!C7</f>
        <v>4.9346200013052099E-5</v>
      </c>
      <c r="D7">
        <f>'[1]Chile 19 + SK16 Cycle 4_7.xlsx'!D7</f>
        <v>2.5742715453942891E-3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'[1]Chile 19 + SK16 Cycle 4_7.xlsx'!A8</f>
        <v>F2</v>
      </c>
      <c r="B8" t="str">
        <f>'[1]Chile 19 + SK16 Cycle 4_7.xlsx'!B8</f>
        <v>N/A</v>
      </c>
      <c r="C8" t="str">
        <f>'[1]Chile 19 + SK16 Cycle 4_7.xlsx'!C8</f>
        <v>N/A</v>
      </c>
      <c r="D8">
        <f>'[1]Chile 19 + SK16 Cycle 4_7.xlsx'!D8</f>
        <v>2.2661849226438819E-3</v>
      </c>
    </row>
    <row r="9" spans="1:10" x14ac:dyDescent="0.35">
      <c r="A9" s="9" t="str">
        <f>'[1]Chile 19 + SK16 Cycle 4_7.xlsx'!A9</f>
        <v>E2</v>
      </c>
      <c r="B9" t="str">
        <f>'[1]Chile 19 + SK16 Cycle 4_7.xlsx'!B9</f>
        <v>N/A</v>
      </c>
      <c r="C9" t="str">
        <f>'[1]Chile 19 + SK16 Cycle 4_7.xlsx'!C9</f>
        <v>N/A</v>
      </c>
      <c r="D9">
        <f>'[1]Chile 19 + SK16 Cycle 4_7.xlsx'!D9</f>
        <v>1.348809832508068E-3</v>
      </c>
      <c r="F9" s="2" t="s">
        <v>59</v>
      </c>
      <c r="G9">
        <f>MAX(B2:B49)</f>
        <v>204.61935573761099</v>
      </c>
      <c r="H9">
        <f>MAX(C2:C49)</f>
        <v>2.2017087769923E-4</v>
      </c>
      <c r="I9">
        <f>MAX(D2:D49)</f>
        <v>4.0540986386054037E-3</v>
      </c>
    </row>
    <row r="10" spans="1:10" x14ac:dyDescent="0.35">
      <c r="A10" s="9" t="str">
        <f>'[1]Chile 19 + SK16 Cycle 4_7.xlsx'!A10</f>
        <v>D2</v>
      </c>
      <c r="B10">
        <f>'[1]Chile 19 + SK16 Cycle 4_7.xlsx'!B10 + 66</f>
        <v>119.7420955981944</v>
      </c>
      <c r="C10">
        <f>'[1]Chile 19 + SK16 Cycle 4_7.xlsx'!C10</f>
        <v>9.1196038589684398E-5</v>
      </c>
      <c r="D10">
        <f>'[1]Chile 19 + SK16 Cycle 4_7.xlsx'!D10</f>
        <v>2.2165349274801448E-3</v>
      </c>
      <c r="F10" s="2" t="s">
        <v>60</v>
      </c>
      <c r="G10">
        <f>MIN(B2:B49)</f>
        <v>67.026055673166667</v>
      </c>
      <c r="H10">
        <f>MIN(C2:C49)</f>
        <v>2.702121971567378E-5</v>
      </c>
      <c r="I10">
        <f>MIN(D2:D49)</f>
        <v>-3.8805380988260349E-4</v>
      </c>
    </row>
    <row r="11" spans="1:10" x14ac:dyDescent="0.35">
      <c r="A11" s="9" t="str">
        <f>'[1]Chile 19 + SK16 Cycle 4_7.xlsx'!A11</f>
        <v>C2</v>
      </c>
      <c r="B11">
        <f>'[1]Chile 19 + SK16 Cycle 4_7.xlsx'!B11 + 66</f>
        <v>76.576811654388905</v>
      </c>
      <c r="C11">
        <f>'[1]Chile 19 + SK16 Cycle 4_7.xlsx'!C11</f>
        <v>7.5832383970320994E-5</v>
      </c>
      <c r="D11">
        <f>'[1]Chile 19 + SK16 Cycle 4_7.xlsx'!D11</f>
        <v>2.8279995453830919E-3</v>
      </c>
    </row>
    <row r="12" spans="1:10" x14ac:dyDescent="0.35">
      <c r="A12" s="9" t="str">
        <f>'[1]Chile 19 + SK16 Cycle 4_7.xlsx'!A12</f>
        <v>B2</v>
      </c>
      <c r="B12">
        <f>'[1]Chile 19 + SK16 Cycle 4_7.xlsx'!B12 + 66</f>
        <v>93.634834664805595</v>
      </c>
      <c r="C12">
        <f>'[1]Chile 19 + SK16 Cycle 4_7.xlsx'!C12</f>
        <v>8.3737865657313492E-5</v>
      </c>
      <c r="D12">
        <f>'[1]Chile 19 + SK16 Cycle 4_7.xlsx'!D12</f>
        <v>4.0540986386054037E-3</v>
      </c>
      <c r="F12" s="2" t="s">
        <v>61</v>
      </c>
      <c r="G12">
        <f>(16*G5^2)</f>
        <v>1.7918526098939509</v>
      </c>
      <c r="H12">
        <f>(16*H5^2)</f>
        <v>4.1082152593247478</v>
      </c>
      <c r="I12">
        <f>(16*I5^2)</f>
        <v>6.9574849634972225</v>
      </c>
    </row>
    <row r="13" spans="1:10" x14ac:dyDescent="0.35">
      <c r="A13" s="9" t="str">
        <f>'[1]Chile 19 + SK16 Cycle 4_7.xlsx'!A13</f>
        <v>A2</v>
      </c>
      <c r="B13">
        <f>'[1]Chile 19 + SK16 Cycle 4_7.xlsx'!B13 + 66</f>
        <v>136.82544209094442</v>
      </c>
      <c r="C13">
        <f>'[1]Chile 19 + SK16 Cycle 4_7.xlsx'!C13</f>
        <v>6.5805992113709855E-5</v>
      </c>
      <c r="D13">
        <f>'[1]Chile 19 + SK16 Cycle 4_7.xlsx'!D13</f>
        <v>2.026681101541486E-3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'[1]Chile 19 + SK16 Cycle 4_7.xlsx'!A14</f>
        <v>A3</v>
      </c>
      <c r="B14" t="str">
        <f>'[1]Chile 19 + SK16 Cycle 4_7.xlsx'!B14</f>
        <v>N/A</v>
      </c>
      <c r="C14" t="str">
        <f>'[1]Chile 19 + SK16 Cycle 4_7.xlsx'!C14</f>
        <v>N/A</v>
      </c>
      <c r="D14">
        <f>'[1]Chile 19 + SK16 Cycle 4_7.xlsx'!D14</f>
        <v>1.043717229456847E-3</v>
      </c>
      <c r="F14" s="2" t="s">
        <v>63</v>
      </c>
      <c r="G14">
        <f>G12/G13</f>
        <v>21.650936495181988</v>
      </c>
      <c r="H14">
        <f>H12/H13</f>
        <v>49.639522356385072</v>
      </c>
      <c r="I14">
        <f>I12/I13</f>
        <v>84.067218631211631</v>
      </c>
    </row>
    <row r="15" spans="1:10" x14ac:dyDescent="0.35">
      <c r="A15" s="9" t="str">
        <f>'[1]Chile 19 + SK16 Cycle 4_7.xlsx'!A15</f>
        <v>B3</v>
      </c>
      <c r="B15">
        <f>'[1]Chile 19 + SK16 Cycle 4_7.xlsx'!B15 + 66</f>
        <v>93.132912162638902</v>
      </c>
      <c r="C15">
        <f>'[1]Chile 19 + SK16 Cycle 4_7.xlsx'!C15</f>
        <v>7.7550753675838889E-5</v>
      </c>
      <c r="D15">
        <f>'[1]Chile 19 + SK16 Cycle 4_7.xlsx'!D15</f>
        <v>3.1790781743069531E-3</v>
      </c>
      <c r="F15" s="2" t="s">
        <v>64</v>
      </c>
      <c r="G15">
        <f>ROUND(G14,0)</f>
        <v>22</v>
      </c>
      <c r="H15">
        <f>ROUND(H14,0)</f>
        <v>50</v>
      </c>
      <c r="I15">
        <f>ROUND(I14,0)</f>
        <v>84</v>
      </c>
    </row>
    <row r="16" spans="1:10" x14ac:dyDescent="0.35">
      <c r="A16" s="9" t="str">
        <f>'[1]Chile 19 + SK16 Cycle 4_7.xlsx'!A16</f>
        <v>C3</v>
      </c>
      <c r="B16" t="str">
        <f>'[1]Chile 19 + SK16 Cycle 4_7.xlsx'!B16</f>
        <v>N/A</v>
      </c>
      <c r="C16" t="str">
        <f>'[1]Chile 19 + SK16 Cycle 4_7.xlsx'!C16</f>
        <v>N/A</v>
      </c>
      <c r="D16">
        <f>'[1]Chile 19 + SK16 Cycle 4_7.xlsx'!D16</f>
        <v>-1.8802316413943869E-4</v>
      </c>
    </row>
    <row r="17" spans="1:4" x14ac:dyDescent="0.35">
      <c r="A17" s="9" t="str">
        <f>'[1]Chile 19 + SK16 Cycle 4_7.xlsx'!A17</f>
        <v>D3</v>
      </c>
      <c r="B17">
        <f>'[1]Chile 19 + SK16 Cycle 4_7.xlsx'!B17 + 66</f>
        <v>89.121451405805601</v>
      </c>
      <c r="C17">
        <f>'[1]Chile 19 + SK16 Cycle 4_7.xlsx'!C17</f>
        <v>8.540806835168238E-5</v>
      </c>
      <c r="D17">
        <f>'[1]Chile 19 + SK16 Cycle 4_7.xlsx'!D17</f>
        <v>2.7082517215170181E-3</v>
      </c>
    </row>
    <row r="18" spans="1:4" x14ac:dyDescent="0.35">
      <c r="A18" s="9" t="str">
        <f>'[1]Chile 19 + SK16 Cycle 4_7.xlsx'!A18</f>
        <v>E3</v>
      </c>
      <c r="B18">
        <f>'[1]Chile 19 + SK16 Cycle 4_7.xlsx'!B18 + 66</f>
        <v>112.71920693533329</v>
      </c>
      <c r="C18">
        <f>'[1]Chile 19 + SK16 Cycle 4_7.xlsx'!C18</f>
        <v>9.1407627206948258E-5</v>
      </c>
      <c r="D18">
        <f>'[1]Chile 19 + SK16 Cycle 4_7.xlsx'!D18</f>
        <v>2.7536097706430851E-3</v>
      </c>
    </row>
    <row r="19" spans="1:4" x14ac:dyDescent="0.35">
      <c r="A19" s="9" t="str">
        <f>'[1]Chile 19 + SK16 Cycle 4_7.xlsx'!A19</f>
        <v>F3</v>
      </c>
      <c r="B19">
        <f>'[1]Chile 19 + SK16 Cycle 4_7.xlsx'!B19 + 66</f>
        <v>116.22834582202779</v>
      </c>
      <c r="C19">
        <f>'[1]Chile 19 + SK16 Cycle 4_7.xlsx'!C19</f>
        <v>8.7037920915977808E-5</v>
      </c>
      <c r="D19">
        <f>'[1]Chile 19 + SK16 Cycle 4_7.xlsx'!D19</f>
        <v>2.3070877800156508E-3</v>
      </c>
    </row>
    <row r="20" spans="1:4" x14ac:dyDescent="0.35">
      <c r="A20" s="9" t="str">
        <f>'[1]Chile 19 + SK16 Cycle 4_7.xlsx'!A20</f>
        <v>F4</v>
      </c>
      <c r="B20" t="str">
        <f>'[1]Chile 19 + SK16 Cycle 4_7.xlsx'!B20</f>
        <v>N/A</v>
      </c>
      <c r="C20" t="str">
        <f>'[1]Chile 19 + SK16 Cycle 4_7.xlsx'!C20</f>
        <v>N/A</v>
      </c>
      <c r="D20">
        <f>'[1]Chile 19 + SK16 Cycle 4_7.xlsx'!D20</f>
        <v>2.807670803796829E-3</v>
      </c>
    </row>
    <row r="21" spans="1:4" x14ac:dyDescent="0.35">
      <c r="A21" s="9" t="str">
        <f>'[1]Chile 19 + SK16 Cycle 4_7.xlsx'!A21</f>
        <v>E4</v>
      </c>
      <c r="B21" t="str">
        <f>'[1]Chile 19 + SK16 Cycle 4_7.xlsx'!B21</f>
        <v>N/A</v>
      </c>
      <c r="C21" t="str">
        <f>'[1]Chile 19 + SK16 Cycle 4_7.xlsx'!C21</f>
        <v>N/A</v>
      </c>
      <c r="D21">
        <f>'[1]Chile 19 + SK16 Cycle 4_7.xlsx'!D21</f>
        <v>2.2410975051702009E-3</v>
      </c>
    </row>
    <row r="22" spans="1:4" x14ac:dyDescent="0.35">
      <c r="A22" s="9" t="str">
        <f>'[1]Chile 19 + SK16 Cycle 4_7.xlsx'!A22</f>
        <v>D4</v>
      </c>
      <c r="B22" t="str">
        <f>'[1]Chile 19 + SK16 Cycle 4_7.xlsx'!B22</f>
        <v>N/A</v>
      </c>
      <c r="C22" t="str">
        <f>'[1]Chile 19 + SK16 Cycle 4_7.xlsx'!C22</f>
        <v>N/A</v>
      </c>
      <c r="D22">
        <f>'[1]Chile 19 + SK16 Cycle 4_7.xlsx'!D22</f>
        <v>2.214082832682345E-3</v>
      </c>
    </row>
    <row r="23" spans="1:4" x14ac:dyDescent="0.35">
      <c r="A23" s="9" t="str">
        <f>'[1]Chile 19 + SK16 Cycle 4_7.xlsx'!A23</f>
        <v>C4</v>
      </c>
      <c r="B23">
        <f>'[1]Chile 19 + SK16 Cycle 4_7.xlsx'!B23 + 66</f>
        <v>103.18599797566671</v>
      </c>
      <c r="C23">
        <f>'[1]Chile 19 + SK16 Cycle 4_7.xlsx'!C23</f>
        <v>8.7182987109420549E-5</v>
      </c>
      <c r="D23">
        <f>'[1]Chile 19 + SK16 Cycle 4_7.xlsx'!D23</f>
        <v>2.2411078252233449E-3</v>
      </c>
    </row>
    <row r="24" spans="1:4" x14ac:dyDescent="0.35">
      <c r="A24" s="9" t="str">
        <f>'[1]Chile 19 + SK16 Cycle 4_7.xlsx'!A24</f>
        <v>B4</v>
      </c>
      <c r="B24">
        <f>'[1]Chile 19 + SK16 Cycle 4_7.xlsx'!B24 + 66</f>
        <v>204.61935573761099</v>
      </c>
      <c r="C24">
        <f>'[1]Chile 19 + SK16 Cycle 4_7.xlsx'!C24</f>
        <v>1.4013785096813621E-4</v>
      </c>
      <c r="D24">
        <f>'[1]Chile 19 + SK16 Cycle 4_7.xlsx'!D24</f>
        <v>-7.2823823863871944E-5</v>
      </c>
    </row>
    <row r="25" spans="1:4" x14ac:dyDescent="0.35">
      <c r="A25" s="9" t="str">
        <f>'[1]Chile 19 + SK16 Cycle 4_7.xlsx'!A25</f>
        <v>A4</v>
      </c>
      <c r="B25" t="str">
        <f>'[1]Chile 19 + SK16 Cycle 4_7.xlsx'!B25</f>
        <v>N/A</v>
      </c>
      <c r="C25" t="str">
        <f>'[1]Chile 19 + SK16 Cycle 4_7.xlsx'!C25</f>
        <v>N/A</v>
      </c>
      <c r="D25">
        <f>'[1]Chile 19 + SK16 Cycle 4_7.xlsx'!D25</f>
        <v>1.6438484051316321E-3</v>
      </c>
    </row>
    <row r="26" spans="1:4" x14ac:dyDescent="0.35">
      <c r="A26" s="9" t="str">
        <f>'[1]Chile 19 + SK16 Cycle 4_7.xlsx'!A26</f>
        <v>A5</v>
      </c>
      <c r="B26">
        <f>'[1]Chile 19 + SK16 Cycle 4_7.xlsx'!B26 + 66</f>
        <v>89.121451405805601</v>
      </c>
      <c r="C26">
        <f>'[1]Chile 19 + SK16 Cycle 4_7.xlsx'!C26</f>
        <v>2.702121971567378E-5</v>
      </c>
      <c r="D26">
        <f>'[1]Chile 19 + SK16 Cycle 4_7.xlsx'!D26</f>
        <v>2.840488523681765E-3</v>
      </c>
    </row>
    <row r="27" spans="1:4" x14ac:dyDescent="0.35">
      <c r="A27" s="9" t="str">
        <f>'[1]Chile 19 + SK16 Cycle 4_7.xlsx'!A27</f>
        <v>B5</v>
      </c>
      <c r="B27" t="str">
        <f>'[1]Chile 19 + SK16 Cycle 4_7.xlsx'!B27</f>
        <v>N/A</v>
      </c>
      <c r="C27" t="str">
        <f>'[1]Chile 19 + SK16 Cycle 4_7.xlsx'!C27</f>
        <v>N/A</v>
      </c>
      <c r="D27">
        <f>'[1]Chile 19 + SK16 Cycle 4_7.xlsx'!D27</f>
        <v>7.4920626420334647E-4</v>
      </c>
    </row>
    <row r="28" spans="1:4" x14ac:dyDescent="0.35">
      <c r="A28" s="9" t="str">
        <f>'[1]Chile 19 + SK16 Cycle 4_7.xlsx'!A28</f>
        <v>C5</v>
      </c>
      <c r="B28">
        <f>'[1]Chile 19 + SK16 Cycle 4_7.xlsx'!B28 + 66</f>
        <v>88.119452677166692</v>
      </c>
      <c r="C28">
        <f>'[1]Chile 19 + SK16 Cycle 4_7.xlsx'!C28</f>
        <v>7.9853498055974443E-5</v>
      </c>
      <c r="D28">
        <f>'[1]Chile 19 + SK16 Cycle 4_7.xlsx'!D28</f>
        <v>3.0311198079985891E-3</v>
      </c>
    </row>
    <row r="29" spans="1:4" x14ac:dyDescent="0.35">
      <c r="A29" s="9" t="str">
        <f>'[1]Chile 19 + SK16 Cycle 4_7.xlsx'!A29</f>
        <v>D5</v>
      </c>
      <c r="B29">
        <f>'[1]Chile 19 + SK16 Cycle 4_7.xlsx'!B29 + 66</f>
        <v>99.161307482944409</v>
      </c>
      <c r="C29">
        <f>'[1]Chile 19 + SK16 Cycle 4_7.xlsx'!C29</f>
        <v>8.6188216919426386E-5</v>
      </c>
      <c r="D29">
        <f>'[1]Chile 19 + SK16 Cycle 4_7.xlsx'!D29</f>
        <v>3.2222433644628918E-3</v>
      </c>
    </row>
    <row r="30" spans="1:4" x14ac:dyDescent="0.35">
      <c r="A30" s="9" t="str">
        <f>'[1]Chile 19 + SK16 Cycle 4_7.xlsx'!A30</f>
        <v>E5</v>
      </c>
      <c r="B30">
        <f>'[1]Chile 19 + SK16 Cycle 4_7.xlsx'!B30 + 66</f>
        <v>114.2226154558889</v>
      </c>
      <c r="C30">
        <f>'[1]Chile 19 + SK16 Cycle 4_7.xlsx'!C30</f>
        <v>9.3013897233165489E-5</v>
      </c>
      <c r="D30">
        <f>'[1]Chile 19 + SK16 Cycle 4_7.xlsx'!D30</f>
        <v>2.250046377998049E-3</v>
      </c>
    </row>
    <row r="31" spans="1:4" x14ac:dyDescent="0.35">
      <c r="A31" s="9" t="str">
        <f>'[1]Chile 19 + SK16 Cycle 4_7.xlsx'!A31</f>
        <v>F5</v>
      </c>
      <c r="B31">
        <f>'[1]Chile 19 + SK16 Cycle 4_7.xlsx'!B31 + 66</f>
        <v>187.041718962083</v>
      </c>
      <c r="C31">
        <f>'[1]Chile 19 + SK16 Cycle 4_7.xlsx'!C31</f>
        <v>1.8381286276664019E-4</v>
      </c>
      <c r="D31">
        <f>'[1]Chile 19 + SK16 Cycle 4_7.xlsx'!D31</f>
        <v>3.5142983385407449E-4</v>
      </c>
    </row>
    <row r="32" spans="1:4" x14ac:dyDescent="0.35">
      <c r="A32" s="9" t="str">
        <f>'[1]Chile 19 + SK16 Cycle 4_7.xlsx'!A32</f>
        <v>F6</v>
      </c>
      <c r="B32">
        <f>'[1]Chile 19 + SK16 Cycle 4_7.xlsx'!B32 + 66</f>
        <v>78.591610870305601</v>
      </c>
      <c r="C32">
        <f>'[1]Chile 19 + SK16 Cycle 4_7.xlsx'!C32</f>
        <v>7.5152651128196352E-5</v>
      </c>
      <c r="D32">
        <f>'[1]Chile 19 + SK16 Cycle 4_7.xlsx'!D32</f>
        <v>3.9185618311192516E-3</v>
      </c>
    </row>
    <row r="33" spans="1:4" x14ac:dyDescent="0.35">
      <c r="A33" s="9" t="str">
        <f>'[1]Chile 19 + SK16 Cycle 4_7.xlsx'!A33</f>
        <v>E6</v>
      </c>
      <c r="B33" t="str">
        <f>'[1]Chile 19 + SK16 Cycle 4_7.xlsx'!B33</f>
        <v>N/A</v>
      </c>
      <c r="C33" t="str">
        <f>'[1]Chile 19 + SK16 Cycle 4_7.xlsx'!C33</f>
        <v>N/A</v>
      </c>
      <c r="D33">
        <f>'[1]Chile 19 + SK16 Cycle 4_7.xlsx'!D33</f>
        <v>2.7062191773562891E-3</v>
      </c>
    </row>
    <row r="34" spans="1:4" x14ac:dyDescent="0.35">
      <c r="A34" s="9" t="str">
        <f>'[1]Chile 19 + SK16 Cycle 4_7.xlsx'!A34</f>
        <v>D6</v>
      </c>
      <c r="B34">
        <f>'[1]Chile 19 + SK16 Cycle 4_7.xlsx'!B34 + 66</f>
        <v>167.44359054122199</v>
      </c>
      <c r="C34">
        <f>'[1]Chile 19 + SK16 Cycle 4_7.xlsx'!C34</f>
        <v>5.4461235284042838E-5</v>
      </c>
      <c r="D34">
        <f>'[1]Chile 19 + SK16 Cycle 4_7.xlsx'!D34</f>
        <v>1.8048590286597441E-3</v>
      </c>
    </row>
    <row r="35" spans="1:4" x14ac:dyDescent="0.35">
      <c r="A35" s="9" t="str">
        <f>'[1]Chile 19 + SK16 Cycle 4_7.xlsx'!A35</f>
        <v>C6</v>
      </c>
      <c r="B35" t="str">
        <f>'[1]Chile 19 + SK16 Cycle 4_7.xlsx'!B35</f>
        <v>N/A</v>
      </c>
      <c r="C35" t="str">
        <f>'[1]Chile 19 + SK16 Cycle 4_7.xlsx'!C35</f>
        <v>N/A</v>
      </c>
      <c r="D35">
        <f>'[1]Chile 19 + SK16 Cycle 4_7.xlsx'!D35</f>
        <v>2.4748157341036941E-3</v>
      </c>
    </row>
    <row r="36" spans="1:4" x14ac:dyDescent="0.35">
      <c r="A36" s="9" t="str">
        <f>'[1]Chile 19 + SK16 Cycle 4_7.xlsx'!A36</f>
        <v>B6</v>
      </c>
      <c r="B36" t="str">
        <f>'[1]Chile 19 + SK16 Cycle 4_7.xlsx'!B36</f>
        <v>N/A</v>
      </c>
      <c r="C36" t="str">
        <f>'[1]Chile 19 + SK16 Cycle 4_7.xlsx'!C36</f>
        <v>N/A</v>
      </c>
      <c r="D36">
        <f>'[1]Chile 19 + SK16 Cycle 4_7.xlsx'!D36</f>
        <v>1.597878009149384E-3</v>
      </c>
    </row>
    <row r="37" spans="1:4" x14ac:dyDescent="0.35">
      <c r="A37" s="9" t="str">
        <f>'[1]Chile 19 + SK16 Cycle 4_7.xlsx'!A37</f>
        <v>A6</v>
      </c>
      <c r="B37">
        <f>'[1]Chile 19 + SK16 Cycle 4_7.xlsx'!B37 + 66</f>
        <v>193.055907707861</v>
      </c>
      <c r="C37">
        <f>'[1]Chile 19 + SK16 Cycle 4_7.xlsx'!C37</f>
        <v>2.0196601607488259E-4</v>
      </c>
      <c r="D37">
        <f>'[1]Chile 19 + SK16 Cycle 4_7.xlsx'!D37</f>
        <v>-1.112769004579404E-4</v>
      </c>
    </row>
    <row r="38" spans="1:4" x14ac:dyDescent="0.35">
      <c r="A38" s="9" t="str">
        <f>'[1]Chile 19 + SK16 Cycle 4_7.xlsx'!A38</f>
        <v>A7</v>
      </c>
      <c r="B38">
        <f>'[1]Chile 19 + SK16 Cycle 4_7.xlsx'!B38 + 66</f>
        <v>180.01079731255601</v>
      </c>
      <c r="C38">
        <f>'[1]Chile 19 + SK16 Cycle 4_7.xlsx'!C38</f>
        <v>1.710078110430309E-4</v>
      </c>
      <c r="D38">
        <f>'[1]Chile 19 + SK16 Cycle 4_7.xlsx'!D38</f>
        <v>-1.2279100764907191E-4</v>
      </c>
    </row>
    <row r="39" spans="1:4" x14ac:dyDescent="0.35">
      <c r="A39" s="9" t="str">
        <f>'[1]Chile 19 + SK16 Cycle 4_7.xlsx'!A39</f>
        <v>B7</v>
      </c>
      <c r="B39" t="str">
        <f>'[1]Chile 19 + SK16 Cycle 4_7.xlsx'!B39</f>
        <v>N/A</v>
      </c>
      <c r="C39" t="str">
        <f>'[1]Chile 19 + SK16 Cycle 4_7.xlsx'!C39</f>
        <v>N/A</v>
      </c>
      <c r="D39">
        <f>'[1]Chile 19 + SK16 Cycle 4_7.xlsx'!D39</f>
        <v>8.7078341077299112E-4</v>
      </c>
    </row>
    <row r="40" spans="1:4" x14ac:dyDescent="0.35">
      <c r="A40" s="9" t="str">
        <f>'[1]Chile 19 + SK16 Cycle 4_7.xlsx'!A40</f>
        <v>C7</v>
      </c>
      <c r="B40">
        <f>'[1]Chile 19 + SK16 Cycle 4_7.xlsx'!B40 + 66</f>
        <v>200.59276906900001</v>
      </c>
      <c r="C40">
        <f>'[1]Chile 19 + SK16 Cycle 4_7.xlsx'!C40</f>
        <v>1.3038146390666311E-4</v>
      </c>
      <c r="D40">
        <f>'[1]Chile 19 + SK16 Cycle 4_7.xlsx'!D40</f>
        <v>-3.8805380988260349E-4</v>
      </c>
    </row>
    <row r="41" spans="1:4" x14ac:dyDescent="0.35">
      <c r="A41" s="9" t="str">
        <f>'[1]Chile 19 + SK16 Cycle 4_7.xlsx'!A41</f>
        <v>D7</v>
      </c>
      <c r="B41" t="str">
        <f>'[1]Chile 19 + SK16 Cycle 4_7.xlsx'!B41</f>
        <v>N/A</v>
      </c>
      <c r="C41" t="str">
        <f>'[1]Chile 19 + SK16 Cycle 4_7.xlsx'!C41</f>
        <v>N/A</v>
      </c>
      <c r="D41">
        <f>'[1]Chile 19 + SK16 Cycle 4_7.xlsx'!D41</f>
        <v>8.80164665865335E-4</v>
      </c>
    </row>
    <row r="42" spans="1:4" x14ac:dyDescent="0.35">
      <c r="A42" s="9" t="str">
        <f>'[1]Chile 19 + SK16 Cycle 4_7.xlsx'!A42</f>
        <v>E7</v>
      </c>
      <c r="B42" t="str">
        <f>'[1]Chile 19 + SK16 Cycle 4_7.xlsx'!B42</f>
        <v>N/A</v>
      </c>
      <c r="C42" t="str">
        <f>'[1]Chile 19 + SK16 Cycle 4_7.xlsx'!C42</f>
        <v>N/A</v>
      </c>
      <c r="D42">
        <f>'[1]Chile 19 + SK16 Cycle 4_7.xlsx'!D42</f>
        <v>1.8354203155303791E-3</v>
      </c>
    </row>
    <row r="43" spans="1:4" x14ac:dyDescent="0.35">
      <c r="A43" s="9" t="str">
        <f>'[1]Chile 19 + SK16 Cycle 4_7.xlsx'!A43</f>
        <v>F7</v>
      </c>
      <c r="B43" t="str">
        <f>'[1]Chile 19 + SK16 Cycle 4_7.xlsx'!B43</f>
        <v>N/A</v>
      </c>
      <c r="C43" t="str">
        <f>'[1]Chile 19 + SK16 Cycle 4_7.xlsx'!C43</f>
        <v>N/A</v>
      </c>
      <c r="D43">
        <f>'[1]Chile 19 + SK16 Cycle 4_7.xlsx'!D43</f>
        <v>1.528567674096593E-3</v>
      </c>
    </row>
    <row r="44" spans="1:4" x14ac:dyDescent="0.35">
      <c r="A44" s="9" t="str">
        <f>'[1]Chile 19 + SK16 Cycle 4_7.xlsx'!A44</f>
        <v>F8</v>
      </c>
      <c r="B44" t="str">
        <f>'[1]Chile 19 + SK16 Cycle 4_7.xlsx'!B44</f>
        <v>N/A</v>
      </c>
      <c r="C44" t="str">
        <f>'[1]Chile 19 + SK16 Cycle 4_7.xlsx'!C44</f>
        <v>N/A</v>
      </c>
      <c r="D44">
        <f>'[1]Chile 19 + SK16 Cycle 4_7.xlsx'!D44</f>
        <v>3.6476383187120001E-4</v>
      </c>
    </row>
    <row r="45" spans="1:4" x14ac:dyDescent="0.35">
      <c r="A45" s="9" t="str">
        <f>'[1]Chile 19 + SK16 Cycle 4_7.xlsx'!A45</f>
        <v>E8</v>
      </c>
      <c r="B45">
        <f>'[1]Chile 19 + SK16 Cycle 4_7.xlsx'!B45 + 66</f>
        <v>111.71727746205559</v>
      </c>
      <c r="C45">
        <f>'[1]Chile 19 + SK16 Cycle 4_7.xlsx'!C45</f>
        <v>8.7523688158414078E-5</v>
      </c>
      <c r="D45">
        <f>'[1]Chile 19 + SK16 Cycle 4_7.xlsx'!D45</f>
        <v>2.538654813997108E-3</v>
      </c>
    </row>
    <row r="46" spans="1:4" x14ac:dyDescent="0.35">
      <c r="A46" s="9" t="str">
        <f>'[1]Chile 19 + SK16 Cycle 4_7.xlsx'!A46</f>
        <v>D8</v>
      </c>
      <c r="B46" t="str">
        <f>'[1]Chile 19 + SK16 Cycle 4_7.xlsx'!B46</f>
        <v>N/A</v>
      </c>
      <c r="C46" t="str">
        <f>'[1]Chile 19 + SK16 Cycle 4_7.xlsx'!C46</f>
        <v>N/A</v>
      </c>
      <c r="D46">
        <f>'[1]Chile 19 + SK16 Cycle 4_7.xlsx'!D46</f>
        <v>6.4726394248118861E-4</v>
      </c>
    </row>
    <row r="47" spans="1:4" x14ac:dyDescent="0.35">
      <c r="A47" s="9" t="str">
        <f>'[1]Chile 19 + SK16 Cycle 4_7.xlsx'!A47</f>
        <v>C8</v>
      </c>
      <c r="B47" t="str">
        <f>'[1]Chile 19 + SK16 Cycle 4_7.xlsx'!B47</f>
        <v>N/A</v>
      </c>
      <c r="C47" t="str">
        <f>'[1]Chile 19 + SK16 Cycle 4_7.xlsx'!C47</f>
        <v>N/A</v>
      </c>
      <c r="D47">
        <f>'[1]Chile 19 + SK16 Cycle 4_7.xlsx'!D47</f>
        <v>4.9941177262035293E-5</v>
      </c>
    </row>
    <row r="48" spans="1:4" x14ac:dyDescent="0.35">
      <c r="A48" s="9" t="str">
        <f>'[1]Chile 19 + SK16 Cycle 4_7.xlsx'!A48</f>
        <v>B8</v>
      </c>
      <c r="B48">
        <f>'[1]Chile 19 + SK16 Cycle 4_7.xlsx'!B48 + 66</f>
        <v>128.7938021693889</v>
      </c>
      <c r="C48">
        <f>'[1]Chile 19 + SK16 Cycle 4_7.xlsx'!C48</f>
        <v>6.4238216174157639E-5</v>
      </c>
      <c r="D48">
        <f>'[1]Chile 19 + SK16 Cycle 4_7.xlsx'!D48</f>
        <v>1.813365122621383E-3</v>
      </c>
    </row>
    <row r="49" spans="1:4" x14ac:dyDescent="0.35">
      <c r="A49" s="9" t="str">
        <f>'[1]Chile 19 + SK16 Cycle 4_7.xlsx'!A49</f>
        <v>A8</v>
      </c>
      <c r="B49">
        <f>'[1]Chile 19 + SK16 Cycle 4_7.xlsx'!B49 + 66</f>
        <v>67.026055673166667</v>
      </c>
      <c r="C49">
        <f>'[1]Chile 19 + SK16 Cycle 4_7.xlsx'!C49</f>
        <v>6.0700572492533751E-5</v>
      </c>
      <c r="D49">
        <f>'[1]Chile 19 + SK16 Cycle 4_7.xlsx'!D49</f>
        <v>3.9148562518617454E-3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E4F0-9AC8-43D6-8BBB-2AC3FD1D80DE}">
  <dimension ref="A1:J49"/>
  <sheetViews>
    <sheetView workbookViewId="0">
      <selection activeCell="B13" sqref="B13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4_1.xlsx'!B2</f>
        <v>N/A</v>
      </c>
      <c r="C2" t="str">
        <f>'[1]Cycle 4_1.xlsx'!C2</f>
        <v>N/A</v>
      </c>
      <c r="D2">
        <f>'[1]Cycle 4_1.xlsx'!D2</f>
        <v>1.791455312905486E-3</v>
      </c>
      <c r="F2" s="2" t="s">
        <v>53</v>
      </c>
      <c r="G2">
        <f>AVERAGE(B2:B49)</f>
        <v>113.06579886123814</v>
      </c>
      <c r="H2">
        <f>AVERAGE(C2:C49)</f>
        <v>1.0527277280937002E-4</v>
      </c>
      <c r="I2">
        <f>AVERAGE(D2:D49)</f>
        <v>2.314341426459247E-3</v>
      </c>
      <c r="J2">
        <v>0.25</v>
      </c>
    </row>
    <row r="3" spans="1:10" x14ac:dyDescent="0.35">
      <c r="A3" s="9" t="str">
        <f>'[1]cycle 1-3_1.xlsx'!A3</f>
        <v>B1</v>
      </c>
      <c r="B3" t="str">
        <f>'[1]Cycle 4_1.xlsx'!B3</f>
        <v>N/A</v>
      </c>
      <c r="C3" t="str">
        <f>'[1]Cycle 4_1.xlsx'!C3</f>
        <v>N/A</v>
      </c>
      <c r="D3">
        <f>'[1]Cycle 4_1.xlsx'!D3</f>
        <v>1.7213594270522061E-3</v>
      </c>
      <c r="F3" s="2" t="s">
        <v>54</v>
      </c>
      <c r="G3">
        <f>G4/SQRT(COUNT(B2:B49))</f>
        <v>6.5333727182208827</v>
      </c>
      <c r="H3">
        <f>H4/SQRT(COUNT(C2:C49))</f>
        <v>7.3451496405235103E-6</v>
      </c>
      <c r="I3">
        <f>I4/SQRT(COUNT(D2:D49))</f>
        <v>1.5305217399250352E-4</v>
      </c>
    </row>
    <row r="4" spans="1:10" x14ac:dyDescent="0.35">
      <c r="A4" s="9" t="str">
        <f>'[1]cycle 1-3_1.xlsx'!A4</f>
        <v>C1</v>
      </c>
      <c r="B4" t="str">
        <f>'[1]Cycle 4_1.xlsx'!B4</f>
        <v>N/A</v>
      </c>
      <c r="C4" t="str">
        <f>'[1]Cycle 4_1.xlsx'!C4</f>
        <v>N/A</v>
      </c>
      <c r="D4">
        <f>'[1]Cycle 4_1.xlsx'!D4</f>
        <v>2.144834188824718E-3</v>
      </c>
      <c r="F4" s="2" t="s">
        <v>55</v>
      </c>
      <c r="G4">
        <f>_xlfn.STDEV.S(B2:B49)</f>
        <v>17.28567943490653</v>
      </c>
      <c r="H4">
        <f>_xlfn.STDEV.S(C2:C196)</f>
        <v>1.9433439291380685E-5</v>
      </c>
      <c r="I4">
        <f>_xlfn.STDEV.S(D2:D196)</f>
        <v>1.060376566255552E-3</v>
      </c>
    </row>
    <row r="5" spans="1:10" x14ac:dyDescent="0.35">
      <c r="A5" s="9" t="str">
        <f>'[1]cycle 1-3_1.xlsx'!A5</f>
        <v>D1</v>
      </c>
      <c r="B5" t="str">
        <f>'[1]Cycle 4_1.xlsx'!B5</f>
        <v>N/A</v>
      </c>
      <c r="C5" t="str">
        <f>'[1]Cycle 4_1.xlsx'!C5</f>
        <v>N/A</v>
      </c>
      <c r="D5">
        <f>'[1]Cycle 4_1.xlsx'!D5</f>
        <v>1.335190036291024E-3</v>
      </c>
      <c r="F5" s="2" t="s">
        <v>56</v>
      </c>
      <c r="G5" s="3">
        <f>G4/G2</f>
        <v>0.15288159292201761</v>
      </c>
      <c r="H5" s="3">
        <f>H4/H2</f>
        <v>0.18460081151819885</v>
      </c>
      <c r="I5" s="3">
        <f>I4/I2</f>
        <v>0.45817637541831563</v>
      </c>
    </row>
    <row r="6" spans="1:10" x14ac:dyDescent="0.35">
      <c r="A6" s="9" t="str">
        <f>'[1]cycle 1-3_1.xlsx'!A6</f>
        <v>E1</v>
      </c>
      <c r="B6" t="str">
        <f>'[1]Cycle 4_1.xlsx'!B6</f>
        <v>N/A</v>
      </c>
      <c r="C6" t="str">
        <f>'[1]Cycle 4_1.xlsx'!C6</f>
        <v>N/A</v>
      </c>
      <c r="D6">
        <f>'[1]Cycle 4_1.xlsx'!D6</f>
        <v>1.7008852695742211E-3</v>
      </c>
      <c r="F6" s="2" t="s">
        <v>57</v>
      </c>
      <c r="G6">
        <f>COUNT(B2:B196)</f>
        <v>7</v>
      </c>
      <c r="H6">
        <f>COUNT(C2:C196)</f>
        <v>7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4_1.xlsx'!B7</f>
        <v>N/A</v>
      </c>
      <c r="C7" t="str">
        <f>'[1]Cycle 4_1.xlsx'!C7</f>
        <v>N/A</v>
      </c>
      <c r="D7">
        <f>'[1]Cycle 4_1.xlsx'!D7</f>
        <v>2.2105631239053001E-3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4_1.xlsx'!B8 + 66</f>
        <v>102.6722132333889</v>
      </c>
      <c r="C8">
        <f>'[1]Cycle 4_1.xlsx'!C8</f>
        <v>8.0151624885036143E-5</v>
      </c>
      <c r="D8">
        <f>'[1]Cycle 4_1.xlsx'!D8</f>
        <v>2.720580325806674E-3</v>
      </c>
    </row>
    <row r="9" spans="1:10" x14ac:dyDescent="0.35">
      <c r="A9" s="9" t="str">
        <f>'[1]cycle 1-3_1.xlsx'!A9</f>
        <v>E2</v>
      </c>
      <c r="B9">
        <f>'[1]Cycle 4_1.xlsx'!B9 + 66</f>
        <v>92.6296362000556</v>
      </c>
      <c r="C9">
        <f>'[1]Cycle 4_1.xlsx'!C9</f>
        <v>1.0322653695564E-4</v>
      </c>
      <c r="D9">
        <f>'[1]Cycle 4_1.xlsx'!D9</f>
        <v>3.3324506269299349E-3</v>
      </c>
      <c r="F9" s="2" t="s">
        <v>59</v>
      </c>
      <c r="G9">
        <f>MAX(B2:B49)</f>
        <v>129.7768156449167</v>
      </c>
      <c r="H9">
        <f>MAX(C2:C49)</f>
        <v>1.373147418848861E-4</v>
      </c>
      <c r="I9">
        <f>MAX(D2:D49)</f>
        <v>6.7980753392101233E-3</v>
      </c>
    </row>
    <row r="10" spans="1:10" x14ac:dyDescent="0.35">
      <c r="A10" s="9" t="str">
        <f>'[1]cycle 1-3_1.xlsx'!A10</f>
        <v>D2</v>
      </c>
      <c r="B10" t="str">
        <f>'[1]Cycle 4_1.xlsx'!B10</f>
        <v>N/A</v>
      </c>
      <c r="C10" t="str">
        <f>'[1]Cycle 4_1.xlsx'!C10</f>
        <v>N/A</v>
      </c>
      <c r="D10">
        <f>'[1]Cycle 4_1.xlsx'!D10</f>
        <v>3.3196641639801358E-3</v>
      </c>
      <c r="F10" s="2" t="s">
        <v>60</v>
      </c>
      <c r="G10">
        <f>MIN(B2:B49)</f>
        <v>90.117099950944407</v>
      </c>
      <c r="H10">
        <f>MIN(C2:C49)</f>
        <v>8.0151624885036143E-5</v>
      </c>
      <c r="I10">
        <f>MIN(D2:D49)</f>
        <v>5.8871163359124052E-5</v>
      </c>
    </row>
    <row r="11" spans="1:10" x14ac:dyDescent="0.35">
      <c r="A11" s="9" t="str">
        <f>'[1]cycle 1-3_1.xlsx'!A11</f>
        <v>C2</v>
      </c>
      <c r="B11">
        <f>'[1]Cycle 4_1.xlsx'!B11 + 66</f>
        <v>124.24751898125001</v>
      </c>
      <c r="C11">
        <f>'[1]Cycle 4_1.xlsx'!C11</f>
        <v>1.373147418848861E-4</v>
      </c>
      <c r="D11">
        <f>'[1]Cycle 4_1.xlsx'!D11</f>
        <v>3.2704801160265088E-3</v>
      </c>
    </row>
    <row r="12" spans="1:10" x14ac:dyDescent="0.35">
      <c r="A12" s="9" t="str">
        <f>'[1]cycle 1-3_1.xlsx'!A12</f>
        <v>B2</v>
      </c>
      <c r="B12" t="str">
        <f>'[1]Cycle 4_1.xlsx'!B12</f>
        <v>N/A</v>
      </c>
      <c r="C12" t="str">
        <f>'[1]Cycle 4_1.xlsx'!C12</f>
        <v>N/A</v>
      </c>
      <c r="D12">
        <f>'[1]Cycle 4_1.xlsx'!D12</f>
        <v>2.2810282152990699E-3</v>
      </c>
      <c r="F12" s="2" t="s">
        <v>61</v>
      </c>
      <c r="G12">
        <f>(16*G5^2)</f>
        <v>0.3739645032699761</v>
      </c>
      <c r="H12">
        <f>(16*H5^2)</f>
        <v>0.54523935381084121</v>
      </c>
      <c r="I12">
        <f>(16*I5^2)</f>
        <v>3.3588094558634447</v>
      </c>
    </row>
    <row r="13" spans="1:10" x14ac:dyDescent="0.35">
      <c r="A13" s="9" t="str">
        <f>'[1]cycle 1-3_1.xlsx'!A13</f>
        <v>A2</v>
      </c>
      <c r="B13">
        <f>'[1]Cycle 4_1.xlsx'!B13 + 66</f>
        <v>129.7768156449167</v>
      </c>
      <c r="C13">
        <f>'[1]Cycle 4_1.xlsx'!C13</f>
        <v>8.9477044745551676E-5</v>
      </c>
      <c r="D13">
        <f>'[1]Cycle 4_1.xlsx'!D13</f>
        <v>3.311261867858933E-3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4_1.xlsx'!B14</f>
        <v>N/A</v>
      </c>
      <c r="C14" t="str">
        <f>'[1]Cycle 4_1.xlsx'!C14</f>
        <v>N/A</v>
      </c>
      <c r="D14">
        <f>'[1]Cycle 4_1.xlsx'!D14</f>
        <v>2.5059278857533021E-3</v>
      </c>
      <c r="F14" s="2" t="s">
        <v>63</v>
      </c>
      <c r="G14">
        <f>G12/G13</f>
        <v>4.5186092131928888</v>
      </c>
      <c r="H14">
        <f>H12/H13</f>
        <v>6.5881214553306648</v>
      </c>
      <c r="I14">
        <f>I12/I13</f>
        <v>40.58445980812013</v>
      </c>
    </row>
    <row r="15" spans="1:10" x14ac:dyDescent="0.35">
      <c r="A15" s="9" t="str">
        <f>'[1]cycle 1-3_1.xlsx'!A15</f>
        <v>B3</v>
      </c>
      <c r="B15" t="str">
        <f>'[1]Cycle 4_1.xlsx'!B15</f>
        <v>N/A</v>
      </c>
      <c r="C15" t="str">
        <f>'[1]Cycle 4_1.xlsx'!C15</f>
        <v>N/A</v>
      </c>
      <c r="D15">
        <f>'[1]Cycle 4_1.xlsx'!D15</f>
        <v>1.9209620982521801E-3</v>
      </c>
      <c r="F15" s="2" t="s">
        <v>64</v>
      </c>
      <c r="G15">
        <f>ROUND(G14,0)</f>
        <v>5</v>
      </c>
      <c r="H15">
        <f>ROUND(H14,0)</f>
        <v>7</v>
      </c>
      <c r="I15">
        <f>ROUND(I14,0)</f>
        <v>41</v>
      </c>
    </row>
    <row r="16" spans="1:10" x14ac:dyDescent="0.35">
      <c r="A16" s="9" t="str">
        <f>'[1]cycle 1-3_1.xlsx'!A16</f>
        <v>C3</v>
      </c>
      <c r="B16" t="str">
        <f>'[1]Cycle 4_1.xlsx'!B16</f>
        <v>N/A</v>
      </c>
      <c r="C16" t="str">
        <f>'[1]Cycle 4_1.xlsx'!C16</f>
        <v>N/A</v>
      </c>
      <c r="D16">
        <f>'[1]Cycle 4_1.xlsx'!D16</f>
        <v>1.6484204167150479E-3</v>
      </c>
    </row>
    <row r="17" spans="1:4" x14ac:dyDescent="0.35">
      <c r="A17" s="9" t="str">
        <f>'[1]cycle 1-3_1.xlsx'!A17</f>
        <v>D3</v>
      </c>
      <c r="B17">
        <f>'[1]Cycle 4_1.xlsx'!B17 + 66</f>
        <v>90.117099950944407</v>
      </c>
      <c r="C17">
        <f>'[1]Cycle 4_1.xlsx'!C17</f>
        <v>1.072639708384504E-4</v>
      </c>
      <c r="D17">
        <f>'[1]Cycle 4_1.xlsx'!D17</f>
        <v>3.4429156796509691E-3</v>
      </c>
    </row>
    <row r="18" spans="1:4" x14ac:dyDescent="0.35">
      <c r="A18" s="9" t="str">
        <f>'[1]cycle 1-3_1.xlsx'!A18</f>
        <v>E3</v>
      </c>
      <c r="B18" t="str">
        <f>'[1]Cycle 4_1.xlsx'!B18</f>
        <v>N/A</v>
      </c>
      <c r="C18" t="str">
        <f>'[1]Cycle 4_1.xlsx'!C18</f>
        <v>N/A</v>
      </c>
      <c r="D18">
        <f>'[1]Cycle 4_1.xlsx'!D18</f>
        <v>1.608589669976591E-3</v>
      </c>
    </row>
    <row r="19" spans="1:4" x14ac:dyDescent="0.35">
      <c r="A19" s="9" t="str">
        <f>'[1]cycle 1-3_1.xlsx'!A19</f>
        <v>F3</v>
      </c>
      <c r="B19">
        <f>'[1]Cycle 4_1.xlsx'!B19 + 66</f>
        <v>125.25427100830561</v>
      </c>
      <c r="C19">
        <f>'[1]Cycle 4_1.xlsx'!C19</f>
        <v>9.7274547583767979E-5</v>
      </c>
      <c r="D19">
        <f>'[1]Cycle 4_1.xlsx'!D19</f>
        <v>2.9687518948394872E-3</v>
      </c>
    </row>
    <row r="20" spans="1:4" x14ac:dyDescent="0.35">
      <c r="A20" s="9" t="str">
        <f>'[1]cycle 1-3_1.xlsx'!A20</f>
        <v>F4</v>
      </c>
      <c r="B20" t="str">
        <f>'[1]Cycle 4_1.xlsx'!B20</f>
        <v>N/A</v>
      </c>
      <c r="C20" t="str">
        <f>'[1]Cycle 4_1.xlsx'!C20</f>
        <v>N/A</v>
      </c>
      <c r="D20">
        <f>'[1]Cycle 4_1.xlsx'!D20</f>
        <v>1.4193223815104951E-3</v>
      </c>
    </row>
    <row r="21" spans="1:4" x14ac:dyDescent="0.35">
      <c r="A21" s="9" t="str">
        <f>'[1]cycle 1-3_1.xlsx'!A21</f>
        <v>E4</v>
      </c>
      <c r="B21" t="str">
        <f>'[1]Cycle 4_1.xlsx'!B21</f>
        <v>N/A</v>
      </c>
      <c r="C21" t="str">
        <f>'[1]Cycle 4_1.xlsx'!C21</f>
        <v>N/A</v>
      </c>
      <c r="D21">
        <f>'[1]Cycle 4_1.xlsx'!D21</f>
        <v>2.2349948990405761E-3</v>
      </c>
    </row>
    <row r="22" spans="1:4" x14ac:dyDescent="0.35">
      <c r="A22" s="9" t="str">
        <f>'[1]cycle 1-3_1.xlsx'!A22</f>
        <v>D4</v>
      </c>
      <c r="B22">
        <f>'[1]Cycle 4_1.xlsx'!B22 + 66</f>
        <v>126.7630370098056</v>
      </c>
      <c r="C22">
        <f>'[1]Cycle 4_1.xlsx'!C22</f>
        <v>1.222009427722579E-4</v>
      </c>
      <c r="D22">
        <f>'[1]Cycle 4_1.xlsx'!D22</f>
        <v>4.0845885099053967E-3</v>
      </c>
    </row>
    <row r="23" spans="1:4" x14ac:dyDescent="0.35">
      <c r="A23" s="9" t="str">
        <f>'[1]cycle 1-3_1.xlsx'!A23</f>
        <v>C4</v>
      </c>
      <c r="B23" t="str">
        <f>'[1]Cycle 4_1.xlsx'!B23</f>
        <v>N/A</v>
      </c>
      <c r="C23" t="str">
        <f>'[1]Cycle 4_1.xlsx'!C23</f>
        <v>N/A</v>
      </c>
      <c r="D23">
        <f>'[1]Cycle 4_1.xlsx'!D23</f>
        <v>1.7691717530984869E-3</v>
      </c>
    </row>
    <row r="24" spans="1:4" x14ac:dyDescent="0.35">
      <c r="A24" s="9" t="str">
        <f>'[1]cycle 1-3_1.xlsx'!A24</f>
        <v>B4</v>
      </c>
      <c r="B24" t="str">
        <f>'[1]Cycle 4_1.xlsx'!B24</f>
        <v>N/A</v>
      </c>
      <c r="C24" t="str">
        <f>'[1]Cycle 4_1.xlsx'!C24</f>
        <v>N/A</v>
      </c>
      <c r="D24">
        <f>'[1]Cycle 4_1.xlsx'!D24</f>
        <v>3.3464768950382572E-3</v>
      </c>
    </row>
    <row r="25" spans="1:4" x14ac:dyDescent="0.35">
      <c r="A25" s="9" t="str">
        <f>'[1]cycle 1-3_1.xlsx'!A25</f>
        <v>A4</v>
      </c>
      <c r="B25" t="str">
        <f>'[1]Cycle 4_1.xlsx'!B25</f>
        <v>N/A</v>
      </c>
      <c r="C25" t="str">
        <f>'[1]Cycle 4_1.xlsx'!C25</f>
        <v>N/A</v>
      </c>
      <c r="D25">
        <f>'[1]Cycle 4_1.xlsx'!D25</f>
        <v>6.7980753392101233E-3</v>
      </c>
    </row>
    <row r="26" spans="1:4" x14ac:dyDescent="0.35">
      <c r="A26" s="9" t="str">
        <f>'[1]cycle 1-3_1.xlsx'!A26</f>
        <v>A5</v>
      </c>
      <c r="B26" t="str">
        <f>'[1]Cycle 4_1.xlsx'!B26</f>
        <v>N/A</v>
      </c>
      <c r="C26" t="str">
        <f>'[1]Cycle 4_1.xlsx'!C26</f>
        <v>N/A</v>
      </c>
      <c r="D26">
        <f>'[1]Cycle 4_1.xlsx'!D26</f>
        <v>3.831971616572958E-3</v>
      </c>
    </row>
    <row r="27" spans="1:4" x14ac:dyDescent="0.35">
      <c r="A27" s="9" t="str">
        <f>'[1]cycle 1-3_1.xlsx'!A27</f>
        <v>B5</v>
      </c>
      <c r="B27" t="str">
        <f>'[1]Cycle 4_1.xlsx'!B27</f>
        <v>N/A</v>
      </c>
      <c r="C27" t="str">
        <f>'[1]Cycle 4_1.xlsx'!C27</f>
        <v>N/A</v>
      </c>
      <c r="D27">
        <f>'[1]Cycle 4_1.xlsx'!D27</f>
        <v>3.0246311478868259E-3</v>
      </c>
    </row>
    <row r="28" spans="1:4" x14ac:dyDescent="0.35">
      <c r="A28" s="9" t="str">
        <f>'[1]cycle 1-3_1.xlsx'!A28</f>
        <v>C5</v>
      </c>
      <c r="B28" t="str">
        <f>'[1]Cycle 4_1.xlsx'!B28</f>
        <v>N/A</v>
      </c>
      <c r="C28" t="str">
        <f>'[1]Cycle 4_1.xlsx'!C28</f>
        <v>N/A</v>
      </c>
      <c r="D28">
        <f>'[1]Cycle 4_1.xlsx'!D28</f>
        <v>1.824056656023323E-3</v>
      </c>
    </row>
    <row r="29" spans="1:4" x14ac:dyDescent="0.35">
      <c r="A29" s="9" t="str">
        <f>'[1]cycle 1-3_1.xlsx'!A29</f>
        <v>D5</v>
      </c>
      <c r="B29" t="str">
        <f>'[1]Cycle 4_1.xlsx'!B29</f>
        <v>N/A</v>
      </c>
      <c r="C29" t="str">
        <f>'[1]Cycle 4_1.xlsx'!C29</f>
        <v>N/A</v>
      </c>
      <c r="D29">
        <f>'[1]Cycle 4_1.xlsx'!D29</f>
        <v>1.3586151880468169E-3</v>
      </c>
    </row>
    <row r="30" spans="1:4" x14ac:dyDescent="0.35">
      <c r="A30" s="9" t="str">
        <f>'[1]cycle 1-3_1.xlsx'!A30</f>
        <v>E5</v>
      </c>
      <c r="B30" t="str">
        <f>'[1]Cycle 4_1.xlsx'!B30</f>
        <v>N/A</v>
      </c>
      <c r="C30" t="str">
        <f>'[1]Cycle 4_1.xlsx'!C30</f>
        <v>N/A</v>
      </c>
      <c r="D30">
        <f>'[1]Cycle 4_1.xlsx'!D30</f>
        <v>2.7734985092324458E-3</v>
      </c>
    </row>
    <row r="31" spans="1:4" x14ac:dyDescent="0.35">
      <c r="A31" s="9" t="str">
        <f>'[1]cycle 1-3_1.xlsx'!A31</f>
        <v>F5</v>
      </c>
      <c r="B31" t="str">
        <f>'[1]Cycle 4_1.xlsx'!B31</f>
        <v>N/A</v>
      </c>
      <c r="C31" t="str">
        <f>'[1]Cycle 4_1.xlsx'!C31</f>
        <v>N/A</v>
      </c>
      <c r="D31">
        <f>'[1]Cycle 4_1.xlsx'!D31</f>
        <v>1.3733097661360241E-3</v>
      </c>
    </row>
    <row r="32" spans="1:4" x14ac:dyDescent="0.35">
      <c r="A32" s="9" t="str">
        <f>'[1]cycle 1-3_1.xlsx'!A32</f>
        <v>F6</v>
      </c>
      <c r="B32" t="str">
        <f>'[1]Cycle 4_1.xlsx'!B32</f>
        <v>N/A</v>
      </c>
      <c r="C32" t="str">
        <f>'[1]Cycle 4_1.xlsx'!C32</f>
        <v>N/A</v>
      </c>
      <c r="D32">
        <f>'[1]Cycle 4_1.xlsx'!D32</f>
        <v>1.4933877544918469E-3</v>
      </c>
    </row>
    <row r="33" spans="1:4" x14ac:dyDescent="0.35">
      <c r="A33" s="9" t="str">
        <f>'[1]cycle 1-3_1.xlsx'!A33</f>
        <v>E6</v>
      </c>
      <c r="B33" t="str">
        <f>'[1]Cycle 4_1.xlsx'!B33</f>
        <v>N/A</v>
      </c>
      <c r="C33" t="str">
        <f>'[1]Cycle 4_1.xlsx'!C33</f>
        <v>N/A</v>
      </c>
      <c r="D33">
        <f>'[1]Cycle 4_1.xlsx'!D33</f>
        <v>2.5292112845583668E-3</v>
      </c>
    </row>
    <row r="34" spans="1:4" x14ac:dyDescent="0.35">
      <c r="A34" s="9" t="str">
        <f>'[1]cycle 1-3_1.xlsx'!A34</f>
        <v>D6</v>
      </c>
      <c r="B34" t="str">
        <f>'[1]Cycle 4_1.xlsx'!B34</f>
        <v>N/A</v>
      </c>
      <c r="C34" t="str">
        <f>'[1]Cycle 4_1.xlsx'!C34</f>
        <v>N/A</v>
      </c>
      <c r="D34">
        <f>'[1]Cycle 4_1.xlsx'!D34</f>
        <v>1.4907993608496389E-3</v>
      </c>
    </row>
    <row r="35" spans="1:4" x14ac:dyDescent="0.35">
      <c r="A35" s="9" t="str">
        <f>'[1]cycle 1-3_1.xlsx'!A35</f>
        <v>C6</v>
      </c>
      <c r="B35" t="str">
        <f>'[1]Cycle 4_1.xlsx'!B35</f>
        <v>N/A</v>
      </c>
      <c r="C35" t="str">
        <f>'[1]Cycle 4_1.xlsx'!C35</f>
        <v>N/A</v>
      </c>
      <c r="D35">
        <f>'[1]Cycle 4_1.xlsx'!D35</f>
        <v>1.527642662170215E-3</v>
      </c>
    </row>
    <row r="36" spans="1:4" x14ac:dyDescent="0.35">
      <c r="A36" s="9" t="str">
        <f>'[1]cycle 1-3_1.xlsx'!A36</f>
        <v>B6</v>
      </c>
      <c r="B36" t="str">
        <f>'[1]Cycle 4_1.xlsx'!B36</f>
        <v>N/A</v>
      </c>
      <c r="C36" t="str">
        <f>'[1]Cycle 4_1.xlsx'!C36</f>
        <v>N/A</v>
      </c>
      <c r="D36">
        <f>'[1]Cycle 4_1.xlsx'!D36</f>
        <v>1.6978807061718889E-3</v>
      </c>
    </row>
    <row r="37" spans="1:4" x14ac:dyDescent="0.35">
      <c r="A37" s="9" t="str">
        <f>'[1]cycle 1-3_1.xlsx'!A37</f>
        <v>A6</v>
      </c>
      <c r="B37" t="str">
        <f>'[1]Cycle 4_1.xlsx'!B37</f>
        <v>N/A</v>
      </c>
      <c r="C37" t="str">
        <f>'[1]Cycle 4_1.xlsx'!C37</f>
        <v>N/A</v>
      </c>
      <c r="D37">
        <f>'[1]Cycle 4_1.xlsx'!D37</f>
        <v>1.4436434108121431E-3</v>
      </c>
    </row>
    <row r="38" spans="1:4" x14ac:dyDescent="0.35">
      <c r="A38" s="9" t="str">
        <f>'[1]cycle 1-3_1.xlsx'!A38</f>
        <v>A7</v>
      </c>
      <c r="B38" t="str">
        <f>'[1]Cycle 4_1.xlsx'!B38</f>
        <v>N/A</v>
      </c>
      <c r="C38" t="str">
        <f>'[1]Cycle 4_1.xlsx'!C38</f>
        <v>N/A</v>
      </c>
      <c r="D38">
        <f>'[1]Cycle 4_1.xlsx'!D38</f>
        <v>1.4155243332228209E-3</v>
      </c>
    </row>
    <row r="39" spans="1:4" x14ac:dyDescent="0.35">
      <c r="A39" s="9" t="str">
        <f>'[1]cycle 1-3_1.xlsx'!A39</f>
        <v>B7</v>
      </c>
      <c r="B39" t="str">
        <f>'[1]Cycle 4_1.xlsx'!B39</f>
        <v>N/A</v>
      </c>
      <c r="C39" t="str">
        <f>'[1]Cycle 4_1.xlsx'!C39</f>
        <v>N/A</v>
      </c>
      <c r="D39">
        <f>'[1]Cycle 4_1.xlsx'!D39</f>
        <v>2.7642351727968349E-3</v>
      </c>
    </row>
    <row r="40" spans="1:4" x14ac:dyDescent="0.35">
      <c r="A40" s="9" t="str">
        <f>'[1]cycle 1-3_1.xlsx'!A40</f>
        <v>C7</v>
      </c>
      <c r="B40" t="str">
        <f>'[1]Cycle 4_1.xlsx'!B40</f>
        <v>N/A</v>
      </c>
      <c r="C40" t="str">
        <f>'[1]Cycle 4_1.xlsx'!C40</f>
        <v>N/A</v>
      </c>
      <c r="D40">
        <f>'[1]Cycle 4_1.xlsx'!D40</f>
        <v>1.7481365459820241E-3</v>
      </c>
    </row>
    <row r="41" spans="1:4" x14ac:dyDescent="0.35">
      <c r="A41" s="9" t="str">
        <f>'[1]cycle 1-3_1.xlsx'!A41</f>
        <v>D7</v>
      </c>
      <c r="B41" t="str">
        <f>'[1]Cycle 4_1.xlsx'!B41</f>
        <v>N/A</v>
      </c>
      <c r="C41" t="str">
        <f>'[1]Cycle 4_1.xlsx'!C41</f>
        <v>N/A</v>
      </c>
      <c r="D41">
        <f>'[1]Cycle 4_1.xlsx'!D41</f>
        <v>2.6273970965514232E-3</v>
      </c>
    </row>
    <row r="42" spans="1:4" x14ac:dyDescent="0.35">
      <c r="A42" s="9" t="str">
        <f>'[1]cycle 1-3_1.xlsx'!A42</f>
        <v>E7</v>
      </c>
      <c r="B42" t="str">
        <f>'[1]Cycle 4_1.xlsx'!B42</f>
        <v>N/A</v>
      </c>
      <c r="C42" t="str">
        <f>'[1]Cycle 4_1.xlsx'!C42</f>
        <v>N/A</v>
      </c>
      <c r="D42">
        <f>'[1]Cycle 4_1.xlsx'!D42</f>
        <v>2.5767470124591E-3</v>
      </c>
    </row>
    <row r="43" spans="1:4" x14ac:dyDescent="0.35">
      <c r="A43" s="9" t="str">
        <f>'[1]cycle 1-3_1.xlsx'!A43</f>
        <v>F7</v>
      </c>
      <c r="B43" t="str">
        <f>'[1]Cycle 4_1.xlsx'!B43</f>
        <v>N/A</v>
      </c>
      <c r="C43" t="str">
        <f>'[1]Cycle 4_1.xlsx'!C43</f>
        <v>N/A</v>
      </c>
      <c r="D43">
        <f>'[1]Cycle 4_1.xlsx'!D43</f>
        <v>2.2526081610911518E-3</v>
      </c>
    </row>
    <row r="44" spans="1:4" x14ac:dyDescent="0.35">
      <c r="A44" s="9" t="str">
        <f>'[1]cycle 1-3_1.xlsx'!A44</f>
        <v>F8</v>
      </c>
      <c r="B44" t="str">
        <f>'[1]Cycle 4_1.xlsx'!B44</f>
        <v>N/A</v>
      </c>
      <c r="C44" t="str">
        <f>'[1]Cycle 4_1.xlsx'!C44</f>
        <v>N/A</v>
      </c>
      <c r="D44">
        <f>'[1]Cycle 4_1.xlsx'!D44</f>
        <v>5.8871163359124052E-5</v>
      </c>
    </row>
    <row r="45" spans="1:4" x14ac:dyDescent="0.35">
      <c r="A45" s="9" t="str">
        <f>'[1]cycle 1-3_1.xlsx'!A45</f>
        <v>E8</v>
      </c>
      <c r="B45" t="str">
        <f>'[1]Cycle 4_1.xlsx'!B45</f>
        <v>N/A</v>
      </c>
      <c r="C45" t="str">
        <f>'[1]Cycle 4_1.xlsx'!C45</f>
        <v>N/A</v>
      </c>
      <c r="D45">
        <f>'[1]Cycle 4_1.xlsx'!D45</f>
        <v>9.3377231803502575E-4</v>
      </c>
    </row>
    <row r="46" spans="1:4" x14ac:dyDescent="0.35">
      <c r="A46" s="9" t="str">
        <f>'[1]cycle 1-3_1.xlsx'!A46</f>
        <v>D8</v>
      </c>
      <c r="B46" t="str">
        <f>'[1]Cycle 4_1.xlsx'!B46</f>
        <v>N/A</v>
      </c>
      <c r="C46" t="str">
        <f>'[1]Cycle 4_1.xlsx'!C46</f>
        <v>N/A</v>
      </c>
      <c r="D46">
        <f>'[1]Cycle 4_1.xlsx'!D46</f>
        <v>2.9942380867505778E-3</v>
      </c>
    </row>
    <row r="47" spans="1:4" x14ac:dyDescent="0.35">
      <c r="A47" s="9" t="str">
        <f>'[1]cycle 1-3_1.xlsx'!A47</f>
        <v>C8</v>
      </c>
      <c r="B47" t="str">
        <f>'[1]Cycle 4_1.xlsx'!B47</f>
        <v>N/A</v>
      </c>
      <c r="C47" t="str">
        <f>'[1]Cycle 4_1.xlsx'!C47</f>
        <v>N/A</v>
      </c>
      <c r="D47">
        <f>'[1]Cycle 4_1.xlsx'!D47</f>
        <v>2.160777254633314E-3</v>
      </c>
    </row>
    <row r="48" spans="1:4" x14ac:dyDescent="0.35">
      <c r="A48" s="9" t="str">
        <f>'[1]cycle 1-3_1.xlsx'!A48</f>
        <v>B8</v>
      </c>
      <c r="B48" t="str">
        <f>'[1]Cycle 4_1.xlsx'!B48</f>
        <v>N/A</v>
      </c>
      <c r="C48" t="str">
        <f>'[1]Cycle 4_1.xlsx'!C48</f>
        <v>N/A</v>
      </c>
      <c r="D48">
        <f>'[1]Cycle 4_1.xlsx'!D48</f>
        <v>2.9356596553384699E-3</v>
      </c>
    </row>
    <row r="49" spans="1:4" x14ac:dyDescent="0.35">
      <c r="A49" s="9" t="str">
        <f>'[1]cycle 1-3_1.xlsx'!A49</f>
        <v>A8</v>
      </c>
      <c r="B49" t="str">
        <f>'[1]Cycle 4_1.xlsx'!B49</f>
        <v>N/A</v>
      </c>
      <c r="C49" t="str">
        <f>'[1]Cycle 4_1.xlsx'!C49</f>
        <v>N/A</v>
      </c>
      <c r="D49">
        <f>'[1]Cycle 4_1.xlsx'!D49</f>
        <v>1.3638235094263419E-3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68A5-4E3A-4D9F-9BFB-13D2C2CF81DD}">
  <dimension ref="A1:J49"/>
  <sheetViews>
    <sheetView workbookViewId="0">
      <selection activeCell="K34" sqref="K34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>
        <f>'[1]Cycle 4_10.xlsx'!B2 + 66</f>
        <v>91.628272438388905</v>
      </c>
      <c r="C2">
        <f>'[1]Cycle 4_10.xlsx'!C2</f>
        <v>1.012229536178042E-4</v>
      </c>
      <c r="D2">
        <f>'[1]Cycle 4_10.xlsx'!D2</f>
        <v>3.5099778976538511E-3</v>
      </c>
      <c r="F2" s="2" t="s">
        <v>53</v>
      </c>
      <c r="G2">
        <f>AVERAGE(B2:B49)</f>
        <v>104.39555458680556</v>
      </c>
      <c r="H2">
        <f>AVERAGE(C2:C49)</f>
        <v>1.0054545469268449E-4</v>
      </c>
      <c r="I2">
        <f>AVERAGE(D2:D49)</f>
        <v>3.0128095402222848E-3</v>
      </c>
      <c r="J2">
        <v>0.25</v>
      </c>
    </row>
    <row r="3" spans="1:10" x14ac:dyDescent="0.35">
      <c r="A3" s="9" t="str">
        <f>'[1]cycle 1-3_1.xlsx'!A3</f>
        <v>B1</v>
      </c>
      <c r="B3" t="str">
        <f>'[1]Cycle 4_10.xlsx'!B3</f>
        <v>N/A</v>
      </c>
      <c r="C3" t="str">
        <f>'[1]Cycle 4_10.xlsx'!C3</f>
        <v>N/A</v>
      </c>
      <c r="D3">
        <f>'[1]Cycle 4_10.xlsx'!D3</f>
        <v>2.1533233666482139E-3</v>
      </c>
      <c r="F3" s="2" t="s">
        <v>54</v>
      </c>
      <c r="G3">
        <f>G4/SQRT(COUNT(B2:B49))</f>
        <v>3.6017889589344798</v>
      </c>
      <c r="H3">
        <f>H4/SQRT(COUNT(C2:C49))</f>
        <v>3.3418273661599701E-6</v>
      </c>
      <c r="I3">
        <f>I4/SQRT(COUNT(D2:D49))</f>
        <v>1.5386989207816565E-4</v>
      </c>
    </row>
    <row r="4" spans="1:10" x14ac:dyDescent="0.35">
      <c r="A4" s="9" t="str">
        <f>'[1]cycle 1-3_1.xlsx'!A4</f>
        <v>C1</v>
      </c>
      <c r="B4">
        <f>'[1]Cycle 4_10.xlsx'!B4 + 66</f>
        <v>121.2482847221667</v>
      </c>
      <c r="C4">
        <f>'[1]Cycle 4_10.xlsx'!C4</f>
        <v>1.050529577776559E-4</v>
      </c>
      <c r="D4">
        <f>'[1]Cycle 4_10.xlsx'!D4</f>
        <v>3.2013123330424101E-3</v>
      </c>
      <c r="F4" s="2" t="s">
        <v>55</v>
      </c>
      <c r="G4">
        <f>_xlfn.STDEV.S(B2:B49)</f>
        <v>20.690702314208107</v>
      </c>
      <c r="H4">
        <f>_xlfn.STDEV.S(C2:C196)</f>
        <v>1.9197336658821127E-5</v>
      </c>
      <c r="I4">
        <f>_xlfn.STDEV.S(D2:D196)</f>
        <v>1.0660418833380913E-3</v>
      </c>
    </row>
    <row r="5" spans="1:10" x14ac:dyDescent="0.35">
      <c r="A5" s="9" t="str">
        <f>'[1]cycle 1-3_1.xlsx'!A5</f>
        <v>D1</v>
      </c>
      <c r="B5" t="str">
        <f>'[1]Cycle 4_10.xlsx'!B5</f>
        <v>N/A</v>
      </c>
      <c r="C5" t="str">
        <f>'[1]Cycle 4_10.xlsx'!C5</f>
        <v>N/A</v>
      </c>
      <c r="D5">
        <f>'[1]Cycle 4_10.xlsx'!D5</f>
        <v>1.99808347398776E-3</v>
      </c>
      <c r="F5" s="2" t="s">
        <v>56</v>
      </c>
      <c r="G5" s="3">
        <f>G4/G2</f>
        <v>0.19819524304556146</v>
      </c>
      <c r="H5" s="3">
        <f>H4/H2</f>
        <v>0.19093191947360991</v>
      </c>
      <c r="I5" s="3">
        <f>I4/I2</f>
        <v>0.35383646696081517</v>
      </c>
    </row>
    <row r="6" spans="1:10" x14ac:dyDescent="0.35">
      <c r="A6" s="9" t="str">
        <f>'[1]cycle 1-3_1.xlsx'!A6</f>
        <v>E1</v>
      </c>
      <c r="B6">
        <f>'[1]Cycle 4_10.xlsx'!B6 + 66</f>
        <v>70.551462162583334</v>
      </c>
      <c r="C6">
        <f>'[1]Cycle 4_10.xlsx'!C6</f>
        <v>1.5376078925795469E-4</v>
      </c>
      <c r="D6">
        <f>'[1]Cycle 4_10.xlsx'!D6</f>
        <v>4.2159491503919316E-3</v>
      </c>
      <c r="F6" s="2" t="s">
        <v>57</v>
      </c>
      <c r="G6">
        <f>COUNT(B2:B196)</f>
        <v>33</v>
      </c>
      <c r="H6">
        <f>COUNT(C2:C196)</f>
        <v>33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4_10.xlsx'!B7 + 66</f>
        <v>110.71031747433329</v>
      </c>
      <c r="C7">
        <f>'[1]Cycle 4_10.xlsx'!C7</f>
        <v>9.7020637924832983E-5</v>
      </c>
      <c r="D7">
        <f>'[1]Cycle 4_10.xlsx'!D7</f>
        <v>3.0698187582421598E-3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4_10.xlsx'!B8</f>
        <v>N/A</v>
      </c>
      <c r="C8" t="str">
        <f>'[1]Cycle 4_10.xlsx'!C8</f>
        <v>N/A</v>
      </c>
      <c r="D8">
        <f>'[1]Cycle 4_10.xlsx'!D8</f>
        <v>2.3693388313125552E-3</v>
      </c>
    </row>
    <row r="9" spans="1:10" x14ac:dyDescent="0.35">
      <c r="A9" s="9" t="str">
        <f>'[1]cycle 1-3_1.xlsx'!A9</f>
        <v>E2</v>
      </c>
      <c r="B9" t="str">
        <f>'[1]Cycle 4_10.xlsx'!B9</f>
        <v>N/A</v>
      </c>
      <c r="C9" t="str">
        <f>'[1]Cycle 4_10.xlsx'!C9</f>
        <v>N/A</v>
      </c>
      <c r="D9">
        <f>'[1]Cycle 4_10.xlsx'!D9</f>
        <v>6.5410892531177879E-3</v>
      </c>
      <c r="F9" s="2" t="s">
        <v>59</v>
      </c>
      <c r="G9">
        <f>MAX(B2:B49)</f>
        <v>139.32209213788889</v>
      </c>
      <c r="H9">
        <f>MAX(C2:C49)</f>
        <v>1.5376078925795469E-4</v>
      </c>
      <c r="I9">
        <f>MAX(D2:D49)</f>
        <v>6.5410892531177879E-3</v>
      </c>
    </row>
    <row r="10" spans="1:10" x14ac:dyDescent="0.35">
      <c r="A10" s="9" t="str">
        <f>'[1]cycle 1-3_1.xlsx'!A10</f>
        <v>D2</v>
      </c>
      <c r="B10">
        <f>'[1]Cycle 4_10.xlsx'!B10 + 66</f>
        <v>123.2543662563333</v>
      </c>
      <c r="C10">
        <f>'[1]Cycle 4_10.xlsx'!C10</f>
        <v>1.128488473244935E-4</v>
      </c>
      <c r="D10">
        <f>'[1]Cycle 4_10.xlsx'!D10</f>
        <v>2.8250894723747901E-3</v>
      </c>
      <c r="F10" s="2" t="s">
        <v>60</v>
      </c>
      <c r="G10">
        <f>MIN(B2:B49)</f>
        <v>69.543149717222221</v>
      </c>
      <c r="H10">
        <f>MIN(C2:C49)</f>
        <v>5.727368279292034E-5</v>
      </c>
      <c r="I10">
        <f>MIN(D2:D49)</f>
        <v>2.3611705768794509E-4</v>
      </c>
    </row>
    <row r="11" spans="1:10" x14ac:dyDescent="0.35">
      <c r="A11" s="9" t="str">
        <f>'[1]cycle 1-3_1.xlsx'!A11</f>
        <v>C2</v>
      </c>
      <c r="B11">
        <f>'[1]Cycle 4_10.xlsx'!B11 + 66</f>
        <v>89.619088253527792</v>
      </c>
      <c r="C11">
        <f>'[1]Cycle 4_10.xlsx'!C11</f>
        <v>8.6681032512862444E-5</v>
      </c>
      <c r="D11">
        <f>'[1]Cycle 4_10.xlsx'!D11</f>
        <v>3.0725284350595081E-3</v>
      </c>
    </row>
    <row r="12" spans="1:10" x14ac:dyDescent="0.35">
      <c r="A12" s="9" t="str">
        <f>'[1]cycle 1-3_1.xlsx'!A12</f>
        <v>B2</v>
      </c>
      <c r="B12">
        <f>'[1]Cycle 4_10.xlsx'!B12 + 66</f>
        <v>119.7443516305278</v>
      </c>
      <c r="C12">
        <f>'[1]Cycle 4_10.xlsx'!C12</f>
        <v>1.2011707603898999E-4</v>
      </c>
      <c r="D12">
        <f>'[1]Cycle 4_10.xlsx'!D12</f>
        <v>2.6852890577696762E-3</v>
      </c>
      <c r="F12" s="2" t="s">
        <v>61</v>
      </c>
      <c r="G12">
        <f>(16*G5^2)</f>
        <v>0.62850166985422684</v>
      </c>
      <c r="H12">
        <f>(16*H5^2)</f>
        <v>0.58327996598203291</v>
      </c>
      <c r="I12">
        <f>(16*I5^2)</f>
        <v>2.0032039256209928</v>
      </c>
    </row>
    <row r="13" spans="1:10" x14ac:dyDescent="0.35">
      <c r="A13" s="9" t="str">
        <f>'[1]cycle 1-3_1.xlsx'!A13</f>
        <v>A2</v>
      </c>
      <c r="B13">
        <f>'[1]Cycle 4_10.xlsx'!B13 + 66</f>
        <v>125.26576415299999</v>
      </c>
      <c r="C13">
        <f>'[1]Cycle 4_10.xlsx'!C13</f>
        <v>9.8587240245038568E-5</v>
      </c>
      <c r="D13">
        <f>'[1]Cycle 4_10.xlsx'!D13</f>
        <v>2.607493433801439E-3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4_10.xlsx'!B14</f>
        <v>N/A</v>
      </c>
      <c r="C14" t="str">
        <f>'[1]Cycle 4_10.xlsx'!C14</f>
        <v>N/A</v>
      </c>
      <c r="D14">
        <f>'[1]Cycle 4_10.xlsx'!D14</f>
        <v>2.4404240692185151E-3</v>
      </c>
      <c r="F14" s="2" t="s">
        <v>63</v>
      </c>
      <c r="G14">
        <f>G12/G13</f>
        <v>7.5941791562505001</v>
      </c>
      <c r="H14">
        <f>H12/H13</f>
        <v>7.0477657775302811</v>
      </c>
      <c r="I14">
        <f>I12/I13</f>
        <v>24.204692250377818</v>
      </c>
    </row>
    <row r="15" spans="1:10" x14ac:dyDescent="0.35">
      <c r="A15" s="9" t="str">
        <f>'[1]cycle 1-3_1.xlsx'!A15</f>
        <v>B3</v>
      </c>
      <c r="B15">
        <f>'[1]Cycle 4_10.xlsx'!B15 + 66</f>
        <v>111.7128623605833</v>
      </c>
      <c r="C15">
        <f>'[1]Cycle 4_10.xlsx'!C15</f>
        <v>1.0770902613838521E-4</v>
      </c>
      <c r="D15">
        <f>'[1]Cycle 4_10.xlsx'!D15</f>
        <v>2.491531009535477E-3</v>
      </c>
      <c r="F15" s="2" t="s">
        <v>64</v>
      </c>
      <c r="G15">
        <f>ROUND(G14,0)</f>
        <v>8</v>
      </c>
      <c r="H15">
        <f>ROUND(H14,0)</f>
        <v>7</v>
      </c>
      <c r="I15">
        <f>ROUND(I14,0)</f>
        <v>24</v>
      </c>
    </row>
    <row r="16" spans="1:10" x14ac:dyDescent="0.35">
      <c r="A16" s="9" t="str">
        <f>'[1]cycle 1-3_1.xlsx'!A16</f>
        <v>C3</v>
      </c>
      <c r="B16">
        <f>'[1]Cycle 4_10.xlsx'!B16 + 66</f>
        <v>117.7406832290833</v>
      </c>
      <c r="C16">
        <f>'[1]Cycle 4_10.xlsx'!C16</f>
        <v>7.4414870135934222E-5</v>
      </c>
      <c r="D16">
        <f>'[1]Cycle 4_10.xlsx'!D16</f>
        <v>2.942810457714004E-3</v>
      </c>
    </row>
    <row r="17" spans="1:4" x14ac:dyDescent="0.35">
      <c r="A17" s="9" t="str">
        <f>'[1]cycle 1-3_1.xlsx'!A17</f>
        <v>D3</v>
      </c>
      <c r="B17" t="str">
        <f>'[1]Cycle 4_10.xlsx'!B17</f>
        <v>N/A</v>
      </c>
      <c r="C17" t="str">
        <f>'[1]Cycle 4_10.xlsx'!C17</f>
        <v>N/A</v>
      </c>
      <c r="D17">
        <f>'[1]Cycle 4_10.xlsx'!D17</f>
        <v>3.1082537430837959E-3</v>
      </c>
    </row>
    <row r="18" spans="1:4" x14ac:dyDescent="0.35">
      <c r="A18" s="9" t="str">
        <f>'[1]cycle 1-3_1.xlsx'!A18</f>
        <v>E3</v>
      </c>
      <c r="B18">
        <f>'[1]Cycle 4_10.xlsx'!B18 + 66</f>
        <v>103.68393782288891</v>
      </c>
      <c r="C18">
        <f>'[1]Cycle 4_10.xlsx'!C18</f>
        <v>1.0730440397505039E-4</v>
      </c>
      <c r="D18">
        <f>'[1]Cycle 4_10.xlsx'!D18</f>
        <v>4.6687357716358483E-3</v>
      </c>
    </row>
    <row r="19" spans="1:4" x14ac:dyDescent="0.35">
      <c r="A19" s="9" t="str">
        <f>'[1]cycle 1-3_1.xlsx'!A19</f>
        <v>F3</v>
      </c>
      <c r="B19">
        <f>'[1]Cycle 4_10.xlsx'!B19 + 66</f>
        <v>129.28971576769442</v>
      </c>
      <c r="C19">
        <f>'[1]Cycle 4_10.xlsx'!C19</f>
        <v>1.098713204268221E-4</v>
      </c>
      <c r="D19">
        <f>'[1]Cycle 4_10.xlsx'!D19</f>
        <v>2.166183626820846E-3</v>
      </c>
    </row>
    <row r="20" spans="1:4" x14ac:dyDescent="0.35">
      <c r="A20" s="9" t="str">
        <f>'[1]cycle 1-3_1.xlsx'!A20</f>
        <v>F4</v>
      </c>
      <c r="B20" t="str">
        <f>'[1]Cycle 4_10.xlsx'!B20</f>
        <v>N/A</v>
      </c>
      <c r="C20" t="str">
        <f>'[1]Cycle 4_10.xlsx'!C20</f>
        <v>N/A</v>
      </c>
      <c r="D20">
        <f>'[1]Cycle 4_10.xlsx'!D20</f>
        <v>2.2566983411066431E-3</v>
      </c>
    </row>
    <row r="21" spans="1:4" x14ac:dyDescent="0.35">
      <c r="A21" s="9" t="str">
        <f>'[1]cycle 1-3_1.xlsx'!A21</f>
        <v>E4</v>
      </c>
      <c r="B21">
        <f>'[1]Cycle 4_10.xlsx'!B21 + 66</f>
        <v>116.7396554133056</v>
      </c>
      <c r="C21">
        <f>'[1]Cycle 4_10.xlsx'!C21</f>
        <v>1.031818893512633E-4</v>
      </c>
      <c r="D21">
        <f>'[1]Cycle 4_10.xlsx'!D21</f>
        <v>2.5088442207283229E-3</v>
      </c>
    </row>
    <row r="22" spans="1:4" x14ac:dyDescent="0.35">
      <c r="A22" s="9" t="str">
        <f>'[1]cycle 1-3_1.xlsx'!A22</f>
        <v>D4</v>
      </c>
      <c r="B22">
        <f>'[1]Cycle 4_10.xlsx'!B22 + 66</f>
        <v>112.2154875329167</v>
      </c>
      <c r="C22">
        <f>'[1]Cycle 4_10.xlsx'!C22</f>
        <v>8.9177232371210873E-5</v>
      </c>
      <c r="D22">
        <f>'[1]Cycle 4_10.xlsx'!D22</f>
        <v>2.8277565946924058E-3</v>
      </c>
    </row>
    <row r="23" spans="1:4" x14ac:dyDescent="0.35">
      <c r="A23" s="9" t="str">
        <f>'[1]cycle 1-3_1.xlsx'!A23</f>
        <v>C4</v>
      </c>
      <c r="B23">
        <f>'[1]Cycle 4_10.xlsx'!B23 + 66</f>
        <v>121.2482847221667</v>
      </c>
      <c r="C23">
        <f>'[1]Cycle 4_10.xlsx'!C23</f>
        <v>1.120462795342307E-4</v>
      </c>
      <c r="D23">
        <f>'[1]Cycle 4_10.xlsx'!D23</f>
        <v>2.8667023067368322E-3</v>
      </c>
    </row>
    <row r="24" spans="1:4" x14ac:dyDescent="0.35">
      <c r="A24" s="9" t="str">
        <f>'[1]cycle 1-3_1.xlsx'!A24</f>
        <v>B4</v>
      </c>
      <c r="B24">
        <f>'[1]Cycle 4_10.xlsx'!B24 + 66</f>
        <v>76.066713731611102</v>
      </c>
      <c r="C24">
        <f>'[1]Cycle 4_10.xlsx'!C24</f>
        <v>1.2299616070421301E-4</v>
      </c>
      <c r="D24">
        <f>'[1]Cycle 4_10.xlsx'!D24</f>
        <v>3.8240545370780308E-3</v>
      </c>
    </row>
    <row r="25" spans="1:4" x14ac:dyDescent="0.35">
      <c r="A25" s="9" t="str">
        <f>'[1]cycle 1-3_1.xlsx'!A25</f>
        <v>A4</v>
      </c>
      <c r="B25" t="str">
        <f>'[1]Cycle 4_10.xlsx'!B25</f>
        <v>N/A</v>
      </c>
      <c r="C25" t="str">
        <f>'[1]Cycle 4_10.xlsx'!C25</f>
        <v>N/A</v>
      </c>
      <c r="D25">
        <f>'[1]Cycle 4_10.xlsx'!D25</f>
        <v>2.5100716598642409E-3</v>
      </c>
    </row>
    <row r="26" spans="1:4" x14ac:dyDescent="0.35">
      <c r="A26" s="9" t="str">
        <f>'[1]cycle 1-3_1.xlsx'!A26</f>
        <v>A5</v>
      </c>
      <c r="B26">
        <f>'[1]Cycle 4_10.xlsx'!B26 + 66</f>
        <v>119.2428559728333</v>
      </c>
      <c r="C26">
        <f>'[1]Cycle 4_10.xlsx'!C26</f>
        <v>9.302871209221571E-5</v>
      </c>
      <c r="D26">
        <f>'[1]Cycle 4_10.xlsx'!D26</f>
        <v>2.2060536965712849E-3</v>
      </c>
    </row>
    <row r="27" spans="1:4" x14ac:dyDescent="0.35">
      <c r="A27" s="9" t="str">
        <f>'[1]cycle 1-3_1.xlsx'!A27</f>
        <v>B5</v>
      </c>
      <c r="B27">
        <f>'[1]Cycle 4_10.xlsx'!B27 + 66</f>
        <v>92.131123520833299</v>
      </c>
      <c r="C27">
        <f>'[1]Cycle 4_10.xlsx'!C27</f>
        <v>7.3063505910279599E-5</v>
      </c>
      <c r="D27">
        <f>'[1]Cycle 4_10.xlsx'!D27</f>
        <v>2.6409021601703901E-3</v>
      </c>
    </row>
    <row r="28" spans="1:4" x14ac:dyDescent="0.35">
      <c r="A28" s="9" t="str">
        <f>'[1]cycle 1-3_1.xlsx'!A28</f>
        <v>C5</v>
      </c>
      <c r="B28" t="str">
        <f>'[1]Cycle 4_10.xlsx'!B28</f>
        <v>N/A</v>
      </c>
      <c r="C28" t="str">
        <f>'[1]Cycle 4_10.xlsx'!C28</f>
        <v>N/A</v>
      </c>
      <c r="D28">
        <f>'[1]Cycle 4_10.xlsx'!D28</f>
        <v>2.4764832920893222E-3</v>
      </c>
    </row>
    <row r="29" spans="1:4" x14ac:dyDescent="0.35">
      <c r="A29" s="9" t="str">
        <f>'[1]cycle 1-3_1.xlsx'!A29</f>
        <v>D5</v>
      </c>
      <c r="B29">
        <f>'[1]Cycle 4_10.xlsx'!B29 + 66</f>
        <v>123.7566714880556</v>
      </c>
      <c r="C29">
        <f>'[1]Cycle 4_10.xlsx'!C29</f>
        <v>1.0098732253302491E-4</v>
      </c>
      <c r="D29">
        <f>'[1]Cycle 4_10.xlsx'!D29</f>
        <v>2.9840624417542061E-3</v>
      </c>
    </row>
    <row r="30" spans="1:4" x14ac:dyDescent="0.35">
      <c r="A30" s="9" t="str">
        <f>'[1]cycle 1-3_1.xlsx'!A30</f>
        <v>E5</v>
      </c>
      <c r="B30">
        <f>'[1]Cycle 4_10.xlsx'!B30 + 66</f>
        <v>78.075502713472204</v>
      </c>
      <c r="C30">
        <f>'[1]Cycle 4_10.xlsx'!C30</f>
        <v>1.2670467267384151E-4</v>
      </c>
      <c r="D30">
        <f>'[1]Cycle 4_10.xlsx'!D30</f>
        <v>3.35725753580723E-3</v>
      </c>
    </row>
    <row r="31" spans="1:4" x14ac:dyDescent="0.35">
      <c r="A31" s="9" t="str">
        <f>'[1]cycle 1-3_1.xlsx'!A31</f>
        <v>F5</v>
      </c>
      <c r="B31">
        <f>'[1]Cycle 4_10.xlsx'!B31 + 66</f>
        <v>84.106438895972204</v>
      </c>
      <c r="C31">
        <f>'[1]Cycle 4_10.xlsx'!C31</f>
        <v>7.3631834575390757E-5</v>
      </c>
      <c r="D31">
        <f>'[1]Cycle 4_10.xlsx'!D31</f>
        <v>2.892573643807959E-3</v>
      </c>
    </row>
    <row r="32" spans="1:4" x14ac:dyDescent="0.35">
      <c r="A32" s="9" t="str">
        <f>'[1]cycle 1-3_1.xlsx'!A32</f>
        <v>F6</v>
      </c>
      <c r="B32" t="str">
        <f>'[1]Cycle 4_10.xlsx'!B32</f>
        <v>N/A</v>
      </c>
      <c r="C32" t="str">
        <f>'[1]Cycle 4_10.xlsx'!C32</f>
        <v>N/A</v>
      </c>
      <c r="D32">
        <f>'[1]Cycle 4_10.xlsx'!D32</f>
        <v>2.136626212125806E-3</v>
      </c>
    </row>
    <row r="33" spans="1:4" x14ac:dyDescent="0.35">
      <c r="A33" s="9" t="str">
        <f>'[1]cycle 1-3_1.xlsx'!A33</f>
        <v>E6</v>
      </c>
      <c r="B33" t="str">
        <f>'[1]Cycle 4_10.xlsx'!B33</f>
        <v>N/A</v>
      </c>
      <c r="C33" t="str">
        <f>'[1]Cycle 4_10.xlsx'!C33</f>
        <v>N/A</v>
      </c>
      <c r="D33">
        <f>'[1]Cycle 4_10.xlsx'!D33</f>
        <v>6.2282382195628918E-3</v>
      </c>
    </row>
    <row r="34" spans="1:4" x14ac:dyDescent="0.35">
      <c r="A34" s="9" t="str">
        <f>'[1]cycle 1-3_1.xlsx'!A34</f>
        <v>D6</v>
      </c>
      <c r="B34">
        <f>'[1]Cycle 4_10.xlsx'!B34 + 66</f>
        <v>119.2428559728333</v>
      </c>
      <c r="C34">
        <f>'[1]Cycle 4_10.xlsx'!C34</f>
        <v>9.1880889096918275E-5</v>
      </c>
      <c r="D34">
        <f>'[1]Cycle 4_10.xlsx'!D34</f>
        <v>2.5216485479172038E-3</v>
      </c>
    </row>
    <row r="35" spans="1:4" x14ac:dyDescent="0.35">
      <c r="A35" s="9" t="str">
        <f>'[1]cycle 1-3_1.xlsx'!A35</f>
        <v>C6</v>
      </c>
      <c r="B35">
        <f>'[1]Cycle 4_10.xlsx'!B35 + 66</f>
        <v>126.2721426698611</v>
      </c>
      <c r="C35">
        <f>'[1]Cycle 4_10.xlsx'!C35</f>
        <v>1.031234786172509E-4</v>
      </c>
      <c r="D35">
        <f>'[1]Cycle 4_10.xlsx'!D35</f>
        <v>3.8786160605386688E-3</v>
      </c>
    </row>
    <row r="36" spans="1:4" x14ac:dyDescent="0.35">
      <c r="A36" s="9" t="str">
        <f>'[1]cycle 1-3_1.xlsx'!A36</f>
        <v>B6</v>
      </c>
      <c r="B36">
        <f>'[1]Cycle 4_10.xlsx'!B36 + 66</f>
        <v>120.245308431</v>
      </c>
      <c r="C36">
        <f>'[1]Cycle 4_10.xlsx'!C36</f>
        <v>7.9054340826876967E-5</v>
      </c>
      <c r="D36">
        <f>'[1]Cycle 4_10.xlsx'!D36</f>
        <v>2.0181306427542621E-3</v>
      </c>
    </row>
    <row r="37" spans="1:4" x14ac:dyDescent="0.35">
      <c r="A37" s="9" t="str">
        <f>'[1]cycle 1-3_1.xlsx'!A37</f>
        <v>A6</v>
      </c>
      <c r="B37">
        <f>'[1]Cycle 4_10.xlsx'!B37 + 66</f>
        <v>97.160749690361101</v>
      </c>
      <c r="C37">
        <f>'[1]Cycle 4_10.xlsx'!C37</f>
        <v>5.727368279292034E-5</v>
      </c>
      <c r="D37">
        <f>'[1]Cycle 4_10.xlsx'!D37</f>
        <v>2.5024626644562301E-3</v>
      </c>
    </row>
    <row r="38" spans="1:4" x14ac:dyDescent="0.35">
      <c r="A38" s="9" t="str">
        <f>'[1]cycle 1-3_1.xlsx'!A38</f>
        <v>A7</v>
      </c>
      <c r="B38">
        <f>'[1]Cycle 4_10.xlsx'!B38 + 66</f>
        <v>71.555948183083331</v>
      </c>
      <c r="C38">
        <f>'[1]Cycle 4_10.xlsx'!C38</f>
        <v>1.057719244896529E-4</v>
      </c>
      <c r="D38">
        <f>'[1]Cycle 4_10.xlsx'!D38</f>
        <v>4.4016684134739088E-3</v>
      </c>
    </row>
    <row r="39" spans="1:4" x14ac:dyDescent="0.35">
      <c r="A39" s="9" t="str">
        <f>'[1]cycle 1-3_1.xlsx'!A39</f>
        <v>B7</v>
      </c>
      <c r="B39">
        <f>'[1]Cycle 4_10.xlsx'!B39 + 66</f>
        <v>69.543149717222221</v>
      </c>
      <c r="C39">
        <f>'[1]Cycle 4_10.xlsx'!C39</f>
        <v>1.3098571210822359E-4</v>
      </c>
      <c r="D39">
        <f>'[1]Cycle 4_10.xlsx'!D39</f>
        <v>4.1319528628147341E-3</v>
      </c>
    </row>
    <row r="40" spans="1:4" x14ac:dyDescent="0.35">
      <c r="A40" s="9" t="str">
        <f>'[1]cycle 1-3_1.xlsx'!A40</f>
        <v>C7</v>
      </c>
      <c r="B40">
        <f>'[1]Cycle 4_10.xlsx'!B40 + 66</f>
        <v>73.057100699222218</v>
      </c>
      <c r="C40">
        <f>'[1]Cycle 4_10.xlsx'!C40</f>
        <v>8.7144646838396543E-5</v>
      </c>
      <c r="D40">
        <f>'[1]Cycle 4_10.xlsx'!D40</f>
        <v>4.1692534028868432E-3</v>
      </c>
    </row>
    <row r="41" spans="1:4" x14ac:dyDescent="0.35">
      <c r="A41" s="9" t="str">
        <f>'[1]cycle 1-3_1.xlsx'!A41</f>
        <v>D7</v>
      </c>
      <c r="B41" t="str">
        <f>'[1]Cycle 4_10.xlsx'!B41</f>
        <v>N/A</v>
      </c>
      <c r="C41" t="str">
        <f>'[1]Cycle 4_10.xlsx'!C41</f>
        <v>N/A</v>
      </c>
      <c r="D41">
        <f>'[1]Cycle 4_10.xlsx'!D41</f>
        <v>2.662306384257213E-3</v>
      </c>
    </row>
    <row r="42" spans="1:4" x14ac:dyDescent="0.35">
      <c r="A42" s="9" t="str">
        <f>'[1]cycle 1-3_1.xlsx'!A42</f>
        <v>E7</v>
      </c>
      <c r="B42">
        <f>'[1]Cycle 4_10.xlsx'!B42 + 66</f>
        <v>75.566346681555544</v>
      </c>
      <c r="C42">
        <f>'[1]Cycle 4_10.xlsx'!C42</f>
        <v>1.2265371534154169E-4</v>
      </c>
      <c r="D42">
        <f>'[1]Cycle 4_10.xlsx'!D42</f>
        <v>3.3823346112893909E-3</v>
      </c>
    </row>
    <row r="43" spans="1:4" x14ac:dyDescent="0.35">
      <c r="A43" s="9" t="str">
        <f>'[1]cycle 1-3_1.xlsx'!A43</f>
        <v>F7</v>
      </c>
      <c r="B43">
        <f>'[1]Cycle 4_10.xlsx'!B43 + 66</f>
        <v>93.137749168888902</v>
      </c>
      <c r="C43">
        <f>'[1]Cycle 4_10.xlsx'!C43</f>
        <v>9.0197483764993658E-5</v>
      </c>
      <c r="D43">
        <f>'[1]Cycle 4_10.xlsx'!D43</f>
        <v>3.0555128357229052E-3</v>
      </c>
    </row>
    <row r="44" spans="1:4" x14ac:dyDescent="0.35">
      <c r="A44" s="9" t="str">
        <f>'[1]cycle 1-3_1.xlsx'!A44</f>
        <v>F8</v>
      </c>
      <c r="B44" t="str">
        <f>'[1]Cycle 4_10.xlsx'!B44</f>
        <v>N/A</v>
      </c>
      <c r="C44" t="str">
        <f>'[1]Cycle 4_10.xlsx'!C44</f>
        <v>N/A</v>
      </c>
      <c r="D44">
        <f>'[1]Cycle 4_10.xlsx'!D44</f>
        <v>2.3611705768794509E-4</v>
      </c>
    </row>
    <row r="45" spans="1:4" x14ac:dyDescent="0.35">
      <c r="A45" s="9" t="str">
        <f>'[1]cycle 1-3_1.xlsx'!A45</f>
        <v>E8</v>
      </c>
      <c r="B45">
        <f>'[1]Cycle 4_10.xlsx'!B45 + 66</f>
        <v>122.75246328566669</v>
      </c>
      <c r="C45">
        <f>'[1]Cycle 4_10.xlsx'!C45</f>
        <v>9.359748315176765E-5</v>
      </c>
      <c r="D45">
        <f>'[1]Cycle 4_10.xlsx'!D45</f>
        <v>2.5110490303362691E-3</v>
      </c>
    </row>
    <row r="46" spans="1:4" x14ac:dyDescent="0.35">
      <c r="A46" s="9" t="str">
        <f>'[1]cycle 1-3_1.xlsx'!A46</f>
        <v>D8</v>
      </c>
      <c r="B46">
        <f>'[1]Cycle 4_10.xlsx'!B46 + 66</f>
        <v>99.165554464722192</v>
      </c>
      <c r="C46">
        <f>'[1]Cycle 4_10.xlsx'!C46</f>
        <v>9.8119418036513338E-5</v>
      </c>
      <c r="D46">
        <f>'[1]Cycle 4_10.xlsx'!D46</f>
        <v>3.0582332249075952E-3</v>
      </c>
    </row>
    <row r="47" spans="1:4" x14ac:dyDescent="0.35">
      <c r="A47" s="9" t="str">
        <f>'[1]cycle 1-3_1.xlsx'!A47</f>
        <v>C8</v>
      </c>
      <c r="B47">
        <f>'[1]Cycle 4_10.xlsx'!B47 + 66</f>
        <v>139.32209213788889</v>
      </c>
      <c r="C47">
        <f>'[1]Cycle 4_10.xlsx'!C47</f>
        <v>8.8788464672037506E-5</v>
      </c>
      <c r="D47">
        <f>'[1]Cycle 4_10.xlsx'!D47</f>
        <v>1.8378753713144071E-3</v>
      </c>
    </row>
    <row r="48" spans="1:4" x14ac:dyDescent="0.35">
      <c r="A48" s="9" t="str">
        <f>'[1]cycle 1-3_1.xlsx'!A48</f>
        <v>B8</v>
      </c>
      <c r="B48" t="str">
        <f>'[1]Cycle 4_10.xlsx'!B48</f>
        <v>N/A</v>
      </c>
      <c r="C48" t="str">
        <f>'[1]Cycle 4_10.xlsx'!C48</f>
        <v>N/A</v>
      </c>
      <c r="D48">
        <f>'[1]Cycle 4_10.xlsx'!D48</f>
        <v>2.2086179703928589E-3</v>
      </c>
    </row>
    <row r="49" spans="1:4" x14ac:dyDescent="0.35">
      <c r="A49" s="9" t="str">
        <f>'[1]cycle 1-3_1.xlsx'!A49</f>
        <v>A8</v>
      </c>
      <c r="B49" t="str">
        <f>'[1]Cycle 4_10.xlsx'!B49</f>
        <v>N/A</v>
      </c>
      <c r="C49" t="str">
        <f>'[1]Cycle 4_10.xlsx'!C49</f>
        <v>N/A</v>
      </c>
      <c r="D49">
        <f>'[1]Cycle 4_10.xlsx'!D49</f>
        <v>4.2555218464130811E-3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9E90-8546-46CE-801C-ACFB55508AB1}">
  <dimension ref="A1:J49"/>
  <sheetViews>
    <sheetView workbookViewId="0">
      <selection activeCell="B3" sqref="B3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4_11.xlsx'!B2</f>
        <v>N/A</v>
      </c>
      <c r="C2" t="str">
        <f>'[1]Cycle 4_11.xlsx'!C2</f>
        <v>N/A</v>
      </c>
      <c r="D2">
        <f>'[1]Cycle 4_11.xlsx'!D2</f>
        <v>2.2640998006949282E-3</v>
      </c>
      <c r="F2" s="2" t="s">
        <v>53</v>
      </c>
      <c r="G2">
        <f>AVERAGE(B2:B49)</f>
        <v>103.86644504081578</v>
      </c>
      <c r="H2">
        <f>AVERAGE(C2:C49)</f>
        <v>9.1258033732897253E-5</v>
      </c>
      <c r="I2">
        <f>AVERAGE(D2:D49)</f>
        <v>2.3063285238890969E-3</v>
      </c>
      <c r="J2">
        <v>0.25</v>
      </c>
    </row>
    <row r="3" spans="1:10" x14ac:dyDescent="0.35">
      <c r="A3" s="9" t="str">
        <f>'[1]cycle 1-3_1.xlsx'!A3</f>
        <v>B1</v>
      </c>
      <c r="B3">
        <f>'[1]Cycle 4_11.xlsx'!B3 + 66</f>
        <v>111.2120896095833</v>
      </c>
      <c r="C3">
        <f>'[1]Cycle 4_11.xlsx'!C3</f>
        <v>9.7073940970611092E-5</v>
      </c>
      <c r="D3">
        <f>'[1]Cycle 4_11.xlsx'!D3</f>
        <v>3.3269598878855359E-3</v>
      </c>
      <c r="F3" s="2" t="s">
        <v>54</v>
      </c>
      <c r="G3">
        <f>G4/SQRT(COUNT(B2:B49))</f>
        <v>4.5076046080837635</v>
      </c>
      <c r="H3">
        <f>H4/SQRT(COUNT(C2:C49))</f>
        <v>3.8606458426168873E-6</v>
      </c>
      <c r="I3">
        <f>I4/SQRT(COUNT(D2:D49))</f>
        <v>1.3710005630462066E-4</v>
      </c>
    </row>
    <row r="4" spans="1:10" x14ac:dyDescent="0.35">
      <c r="A4" s="9" t="str">
        <f>'[1]cycle 1-3_1.xlsx'!A4</f>
        <v>C1</v>
      </c>
      <c r="B4" t="str">
        <f>'[1]Cycle 4_11.xlsx'!B4</f>
        <v>N/A</v>
      </c>
      <c r="C4" t="str">
        <f>'[1]Cycle 4_11.xlsx'!C4</f>
        <v>N/A</v>
      </c>
      <c r="D4">
        <f>'[1]Cycle 4_11.xlsx'!D4</f>
        <v>2.7685041736311999E-3</v>
      </c>
      <c r="F4" s="2" t="s">
        <v>55</v>
      </c>
      <c r="G4">
        <f>_xlfn.STDEV.S(B2:B49)</f>
        <v>19.648192964075392</v>
      </c>
      <c r="H4">
        <f>_xlfn.STDEV.S(C2:C196)</f>
        <v>1.6828165084767446E-5</v>
      </c>
      <c r="I4">
        <f>_xlfn.STDEV.S(D2:D196)</f>
        <v>9.498570529606269E-4</v>
      </c>
    </row>
    <row r="5" spans="1:10" x14ac:dyDescent="0.35">
      <c r="A5" s="9" t="str">
        <f>'[1]cycle 1-3_1.xlsx'!A5</f>
        <v>D1</v>
      </c>
      <c r="B5" t="str">
        <f>'[1]Cycle 4_11.xlsx'!B5</f>
        <v>N/A</v>
      </c>
      <c r="C5" t="str">
        <f>'[1]Cycle 4_11.xlsx'!C5</f>
        <v>N/A</v>
      </c>
      <c r="D5">
        <f>'[1]Cycle 4_11.xlsx'!D5</f>
        <v>2.0724545171846229E-3</v>
      </c>
      <c r="F5" s="2" t="s">
        <v>56</v>
      </c>
      <c r="G5" s="3">
        <f>G4/G2</f>
        <v>0.18916785836228783</v>
      </c>
      <c r="H5" s="3">
        <f>H4/H2</f>
        <v>0.18440201258359051</v>
      </c>
      <c r="I5" s="3">
        <f>I4/I2</f>
        <v>0.41184811405744992</v>
      </c>
    </row>
    <row r="6" spans="1:10" x14ac:dyDescent="0.35">
      <c r="A6" s="9" t="str">
        <f>'[1]cycle 1-3_1.xlsx'!A6</f>
        <v>E1</v>
      </c>
      <c r="B6">
        <f>'[1]Cycle 4_11.xlsx'!B6 + 66</f>
        <v>129.29090095686109</v>
      </c>
      <c r="C6">
        <f>'[1]Cycle 4_11.xlsx'!C6</f>
        <v>8.510155162518822E-5</v>
      </c>
      <c r="D6">
        <f>'[1]Cycle 4_11.xlsx'!D6</f>
        <v>1.564492181207722E-3</v>
      </c>
      <c r="F6" s="2" t="s">
        <v>57</v>
      </c>
      <c r="G6">
        <f>COUNT(B2:B196)</f>
        <v>19</v>
      </c>
      <c r="H6">
        <f>COUNT(C2:C196)</f>
        <v>19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4_11.xlsx'!B7</f>
        <v>N/A</v>
      </c>
      <c r="C7" t="str">
        <f>'[1]Cycle 4_11.xlsx'!C7</f>
        <v>N/A</v>
      </c>
      <c r="D7">
        <f>'[1]Cycle 4_11.xlsx'!D7</f>
        <v>2.679859622258138E-3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4_11.xlsx'!B8</f>
        <v>N/A</v>
      </c>
      <c r="C8" t="str">
        <f>'[1]Cycle 4_11.xlsx'!C8</f>
        <v>N/A</v>
      </c>
      <c r="D8">
        <f>'[1]Cycle 4_11.xlsx'!D8</f>
        <v>1.7893913822022111E-3</v>
      </c>
    </row>
    <row r="9" spans="1:10" x14ac:dyDescent="0.35">
      <c r="A9" s="9" t="str">
        <f>'[1]cycle 1-3_1.xlsx'!A9</f>
        <v>E2</v>
      </c>
      <c r="B9">
        <f>'[1]Cycle 4_11.xlsx'!B9 + 66</f>
        <v>90.623978974388905</v>
      </c>
      <c r="C9">
        <f>'[1]Cycle 4_11.xlsx'!C9</f>
        <v>8.7110202276443531E-5</v>
      </c>
      <c r="D9">
        <f>'[1]Cycle 4_11.xlsx'!D9</f>
        <v>2.560971693764983E-3</v>
      </c>
      <c r="F9" s="2" t="s">
        <v>59</v>
      </c>
      <c r="G9">
        <f>MAX(B2:B49)</f>
        <v>136.8104022753333</v>
      </c>
      <c r="H9">
        <f>MAX(C2:C49)</f>
        <v>1.2110699814353229E-4</v>
      </c>
      <c r="I9">
        <f>MAX(D2:D49)</f>
        <v>5.1646316001797742E-3</v>
      </c>
    </row>
    <row r="10" spans="1:10" x14ac:dyDescent="0.35">
      <c r="A10" s="9" t="str">
        <f>'[1]cycle 1-3_1.xlsx'!A10</f>
        <v>D2</v>
      </c>
      <c r="B10">
        <f>'[1]Cycle 4_11.xlsx'!B10 + 66</f>
        <v>90.623978974388905</v>
      </c>
      <c r="C10">
        <f>'[1]Cycle 4_11.xlsx'!C10</f>
        <v>8.0871774635989148E-5</v>
      </c>
      <c r="D10">
        <f>'[1]Cycle 4_11.xlsx'!D10</f>
        <v>2.767080770830108E-3</v>
      </c>
      <c r="F10" s="2" t="s">
        <v>60</v>
      </c>
      <c r="G10">
        <f>MIN(B2:B49)</f>
        <v>74.563036073277786</v>
      </c>
      <c r="H10">
        <f>MIN(C2:C49)</f>
        <v>5.5382324377384463E-5</v>
      </c>
      <c r="I10">
        <f>MIN(D2:D49)</f>
        <v>2.1471432431685949E-4</v>
      </c>
    </row>
    <row r="11" spans="1:10" x14ac:dyDescent="0.35">
      <c r="A11" s="9" t="str">
        <f>'[1]cycle 1-3_1.xlsx'!A11</f>
        <v>C2</v>
      </c>
      <c r="B11" t="str">
        <f>'[1]Cycle 4_11.xlsx'!B11</f>
        <v>N/A</v>
      </c>
      <c r="C11" t="str">
        <f>'[1]Cycle 4_11.xlsx'!C11</f>
        <v>N/A</v>
      </c>
      <c r="D11">
        <f>'[1]Cycle 4_11.xlsx'!D11</f>
        <v>5.1646316001797742E-3</v>
      </c>
    </row>
    <row r="12" spans="1:10" x14ac:dyDescent="0.35">
      <c r="A12" s="9" t="str">
        <f>'[1]cycle 1-3_1.xlsx'!A12</f>
        <v>B2</v>
      </c>
      <c r="B12" t="str">
        <f>'[1]Cycle 4_11.xlsx'!B12</f>
        <v>N/A</v>
      </c>
      <c r="C12" t="str">
        <f>'[1]Cycle 4_11.xlsx'!C12</f>
        <v>N/A</v>
      </c>
      <c r="D12">
        <f>'[1]Cycle 4_11.xlsx'!D12</f>
        <v>2.0805137528177001E-3</v>
      </c>
      <c r="F12" s="2" t="s">
        <v>61</v>
      </c>
      <c r="G12">
        <f>(16*G5^2)</f>
        <v>0.57255165819799347</v>
      </c>
      <c r="H12">
        <f>(16*H5^2)</f>
        <v>0.54406563591805879</v>
      </c>
      <c r="I12">
        <f>(16*I5^2)</f>
        <v>2.7139019048428525</v>
      </c>
    </row>
    <row r="13" spans="1:10" x14ac:dyDescent="0.35">
      <c r="A13" s="9" t="str">
        <f>'[1]cycle 1-3_1.xlsx'!A13</f>
        <v>A2</v>
      </c>
      <c r="B13" t="str">
        <f>'[1]Cycle 4_11.xlsx'!B13</f>
        <v>N/A</v>
      </c>
      <c r="C13" t="str">
        <f>'[1]Cycle 4_11.xlsx'!C13</f>
        <v>N/A</v>
      </c>
      <c r="D13">
        <f>'[1]Cycle 4_11.xlsx'!D13</f>
        <v>2.051486977020703E-3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4_11.xlsx'!B14</f>
        <v>N/A</v>
      </c>
      <c r="C14" t="str">
        <f>'[1]Cycle 4_11.xlsx'!C14</f>
        <v>N/A</v>
      </c>
      <c r="D14">
        <f>'[1]Cycle 4_11.xlsx'!D14</f>
        <v>1.136010572146941E-3</v>
      </c>
      <c r="F14" s="2" t="s">
        <v>63</v>
      </c>
      <c r="G14">
        <f>G12/G13</f>
        <v>6.9181357458801047</v>
      </c>
      <c r="H14">
        <f>H12/H13</f>
        <v>6.5739394342092989</v>
      </c>
      <c r="I14">
        <f>I12/I13</f>
        <v>32.792048559944668</v>
      </c>
    </row>
    <row r="15" spans="1:10" x14ac:dyDescent="0.35">
      <c r="A15" s="9" t="str">
        <f>'[1]cycle 1-3_1.xlsx'!A15</f>
        <v>B3</v>
      </c>
      <c r="B15" t="str">
        <f>'[1]Cycle 4_11.xlsx'!B15</f>
        <v>N/A</v>
      </c>
      <c r="C15" t="str">
        <f>'[1]Cycle 4_11.xlsx'!C15</f>
        <v>N/A</v>
      </c>
      <c r="D15">
        <f>'[1]Cycle 4_11.xlsx'!D15</f>
        <v>1.1848262413400111E-3</v>
      </c>
      <c r="F15" s="2" t="s">
        <v>64</v>
      </c>
      <c r="G15">
        <f>ROUND(G14,0)</f>
        <v>7</v>
      </c>
      <c r="H15">
        <f>ROUND(H14,0)</f>
        <v>7</v>
      </c>
      <c r="I15">
        <f>ROUND(I14,0)</f>
        <v>33</v>
      </c>
    </row>
    <row r="16" spans="1:10" x14ac:dyDescent="0.35">
      <c r="A16" s="9" t="str">
        <f>'[1]cycle 1-3_1.xlsx'!A16</f>
        <v>C3</v>
      </c>
      <c r="B16">
        <f>'[1]Cycle 4_11.xlsx'!B16 + 66</f>
        <v>77.071499949472198</v>
      </c>
      <c r="C16">
        <f>'[1]Cycle 4_11.xlsx'!C16</f>
        <v>8.275399714430285E-5</v>
      </c>
      <c r="D16">
        <f>'[1]Cycle 4_11.xlsx'!D16</f>
        <v>3.488378840969831E-3</v>
      </c>
    </row>
    <row r="17" spans="1:4" x14ac:dyDescent="0.35">
      <c r="A17" s="9" t="str">
        <f>'[1]cycle 1-3_1.xlsx'!A17</f>
        <v>D3</v>
      </c>
      <c r="B17">
        <f>'[1]Cycle 4_11.xlsx'!B17 + 66</f>
        <v>107.7033228153889</v>
      </c>
      <c r="C17">
        <f>'[1]Cycle 4_11.xlsx'!C17</f>
        <v>6.9524478935261723E-5</v>
      </c>
      <c r="D17">
        <f>'[1]Cycle 4_11.xlsx'!D17</f>
        <v>2.2371869011402219E-3</v>
      </c>
    </row>
    <row r="18" spans="1:4" x14ac:dyDescent="0.35">
      <c r="A18" s="9" t="str">
        <f>'[1]cycle 1-3_1.xlsx'!A18</f>
        <v>E3</v>
      </c>
      <c r="B18" t="str">
        <f>'[1]Cycle 4_11.xlsx'!B18</f>
        <v>N/A</v>
      </c>
      <c r="C18" t="str">
        <f>'[1]Cycle 4_11.xlsx'!C18</f>
        <v>N/A</v>
      </c>
      <c r="D18">
        <f>'[1]Cycle 4_11.xlsx'!D18</f>
        <v>1.646341469069789E-3</v>
      </c>
    </row>
    <row r="19" spans="1:4" x14ac:dyDescent="0.35">
      <c r="A19" s="9" t="str">
        <f>'[1]cycle 1-3_1.xlsx'!A19</f>
        <v>F3</v>
      </c>
      <c r="B19" t="str">
        <f>'[1]Cycle 4_11.xlsx'!B19</f>
        <v>N/A</v>
      </c>
      <c r="C19" t="str">
        <f>'[1]Cycle 4_11.xlsx'!C19</f>
        <v>N/A</v>
      </c>
      <c r="D19">
        <f>'[1]Cycle 4_11.xlsx'!D19</f>
        <v>2.1471432431685949E-4</v>
      </c>
    </row>
    <row r="20" spans="1:4" x14ac:dyDescent="0.35">
      <c r="A20" s="9" t="str">
        <f>'[1]cycle 1-3_1.xlsx'!A20</f>
        <v>F4</v>
      </c>
      <c r="B20">
        <f>'[1]Cycle 4_11.xlsx'!B20 + 66</f>
        <v>78.578008135194395</v>
      </c>
      <c r="C20">
        <f>'[1]Cycle 4_11.xlsx'!C20</f>
        <v>1.193255916218338E-4</v>
      </c>
      <c r="D20">
        <f>'[1]Cycle 4_11.xlsx'!D20</f>
        <v>3.7683249670770452E-3</v>
      </c>
    </row>
    <row r="21" spans="1:4" x14ac:dyDescent="0.35">
      <c r="A21" s="9" t="str">
        <f>'[1]cycle 1-3_1.xlsx'!A21</f>
        <v>E4</v>
      </c>
      <c r="B21" t="str">
        <f>'[1]Cycle 4_11.xlsx'!B21</f>
        <v>N/A</v>
      </c>
      <c r="C21" t="str">
        <f>'[1]Cycle 4_11.xlsx'!C21</f>
        <v>N/A</v>
      </c>
      <c r="D21">
        <f>'[1]Cycle 4_11.xlsx'!D21</f>
        <v>3.1516787541711411E-3</v>
      </c>
    </row>
    <row r="22" spans="1:4" x14ac:dyDescent="0.35">
      <c r="A22" s="9" t="str">
        <f>'[1]cycle 1-3_1.xlsx'!A22</f>
        <v>D4</v>
      </c>
      <c r="B22">
        <f>'[1]Cycle 4_11.xlsx'!B22 + 66</f>
        <v>96.159452880472202</v>
      </c>
      <c r="C22">
        <f>'[1]Cycle 4_11.xlsx'!C22</f>
        <v>5.5382324377384463E-5</v>
      </c>
      <c r="D22">
        <f>'[1]Cycle 4_11.xlsx'!D22</f>
        <v>2.6650865263253831E-3</v>
      </c>
    </row>
    <row r="23" spans="1:4" x14ac:dyDescent="0.35">
      <c r="A23" s="9" t="str">
        <f>'[1]cycle 1-3_1.xlsx'!A23</f>
        <v>C4</v>
      </c>
      <c r="B23" t="str">
        <f>'[1]Cycle 4_11.xlsx'!B23</f>
        <v>N/A</v>
      </c>
      <c r="C23" t="str">
        <f>'[1]Cycle 4_11.xlsx'!C23</f>
        <v>N/A</v>
      </c>
      <c r="D23">
        <f>'[1]Cycle 4_11.xlsx'!D23</f>
        <v>1.2813592995852489E-3</v>
      </c>
    </row>
    <row r="24" spans="1:4" x14ac:dyDescent="0.35">
      <c r="A24" s="9" t="str">
        <f>'[1]cycle 1-3_1.xlsx'!A24</f>
        <v>B4</v>
      </c>
      <c r="B24" t="str">
        <f>'[1]Cycle 4_11.xlsx'!B24</f>
        <v>N/A</v>
      </c>
      <c r="C24" t="str">
        <f>'[1]Cycle 4_11.xlsx'!C24</f>
        <v>N/A</v>
      </c>
      <c r="D24">
        <f>'[1]Cycle 4_11.xlsx'!D24</f>
        <v>1.9301220974611731E-3</v>
      </c>
    </row>
    <row r="25" spans="1:4" x14ac:dyDescent="0.35">
      <c r="A25" s="9" t="str">
        <f>'[1]cycle 1-3_1.xlsx'!A25</f>
        <v>A4</v>
      </c>
      <c r="B25">
        <f>'[1]Cycle 4_11.xlsx'!B25 + 66</f>
        <v>120.7476358783056</v>
      </c>
      <c r="C25">
        <f>'[1]Cycle 4_11.xlsx'!C25</f>
        <v>1.041353823422585E-4</v>
      </c>
      <c r="D25">
        <f>'[1]Cycle 4_11.xlsx'!D25</f>
        <v>3.186183654987101E-3</v>
      </c>
    </row>
    <row r="26" spans="1:4" x14ac:dyDescent="0.35">
      <c r="A26" s="9" t="str">
        <f>'[1]cycle 1-3_1.xlsx'!A26</f>
        <v>A5</v>
      </c>
      <c r="B26" t="str">
        <f>'[1]Cycle 4_11.xlsx'!B26</f>
        <v>N/A</v>
      </c>
      <c r="C26" t="str">
        <f>'[1]Cycle 4_11.xlsx'!C26</f>
        <v>N/A</v>
      </c>
      <c r="D26">
        <f>'[1]Cycle 4_11.xlsx'!D26</f>
        <v>2.841900238615299E-3</v>
      </c>
    </row>
    <row r="27" spans="1:4" x14ac:dyDescent="0.35">
      <c r="A27" s="9" t="str">
        <f>'[1]cycle 1-3_1.xlsx'!A27</f>
        <v>B5</v>
      </c>
      <c r="B27">
        <f>'[1]Cycle 4_11.xlsx'!B27 + 66</f>
        <v>130.29149522877782</v>
      </c>
      <c r="C27">
        <f>'[1]Cycle 4_11.xlsx'!C27</f>
        <v>1.2110699814353229E-4</v>
      </c>
      <c r="D27">
        <f>'[1]Cycle 4_11.xlsx'!D27</f>
        <v>2.0809636585711819E-3</v>
      </c>
    </row>
    <row r="28" spans="1:4" x14ac:dyDescent="0.35">
      <c r="A28" s="9" t="str">
        <f>'[1]cycle 1-3_1.xlsx'!A28</f>
        <v>C5</v>
      </c>
      <c r="B28">
        <f>'[1]Cycle 4_11.xlsx'!B28 + 66</f>
        <v>105.1946435488056</v>
      </c>
      <c r="C28">
        <f>'[1]Cycle 4_11.xlsx'!C28</f>
        <v>9.1949528165669007E-5</v>
      </c>
      <c r="D28">
        <f>'[1]Cycle 4_11.xlsx'!D28</f>
        <v>2.5806327050852751E-3</v>
      </c>
    </row>
    <row r="29" spans="1:4" x14ac:dyDescent="0.35">
      <c r="A29" s="9" t="str">
        <f>'[1]cycle 1-3_1.xlsx'!A29</f>
        <v>D5</v>
      </c>
      <c r="B29">
        <f>'[1]Cycle 4_11.xlsx'!B29 + 66</f>
        <v>97.662507929277808</v>
      </c>
      <c r="C29">
        <f>'[1]Cycle 4_11.xlsx'!C29</f>
        <v>7.0803767947340531E-5</v>
      </c>
      <c r="D29">
        <f>'[1]Cycle 4_11.xlsx'!D29</f>
        <v>3.163017302946334E-3</v>
      </c>
    </row>
    <row r="30" spans="1:4" x14ac:dyDescent="0.35">
      <c r="A30" s="9" t="str">
        <f>'[1]cycle 1-3_1.xlsx'!A30</f>
        <v>E5</v>
      </c>
      <c r="B30" t="str">
        <f>'[1]Cycle 4_11.xlsx'!B30</f>
        <v>N/A</v>
      </c>
      <c r="C30" t="str">
        <f>'[1]Cycle 4_11.xlsx'!C30</f>
        <v>N/A</v>
      </c>
      <c r="D30">
        <f>'[1]Cycle 4_11.xlsx'!D30</f>
        <v>4.2468059363991494E-3</v>
      </c>
    </row>
    <row r="31" spans="1:4" x14ac:dyDescent="0.35">
      <c r="A31" s="9" t="str">
        <f>'[1]cycle 1-3_1.xlsx'!A31</f>
        <v>F5</v>
      </c>
      <c r="B31">
        <f>'[1]Cycle 4_11.xlsx'!B31 + 66</f>
        <v>74.563036073277786</v>
      </c>
      <c r="C31">
        <f>'[1]Cycle 4_11.xlsx'!C31</f>
        <v>9.5519009774329015E-5</v>
      </c>
      <c r="D31">
        <f>'[1]Cycle 4_11.xlsx'!D31</f>
        <v>3.835497611096778E-3</v>
      </c>
    </row>
    <row r="32" spans="1:4" x14ac:dyDescent="0.35">
      <c r="A32" s="9" t="str">
        <f>'[1]cycle 1-3_1.xlsx'!A32</f>
        <v>F6</v>
      </c>
      <c r="B32" t="str">
        <f>'[1]Cycle 4_11.xlsx'!B32</f>
        <v>N/A</v>
      </c>
      <c r="C32" t="str">
        <f>'[1]Cycle 4_11.xlsx'!C32</f>
        <v>N/A</v>
      </c>
      <c r="D32">
        <f>'[1]Cycle 4_11.xlsx'!D32</f>
        <v>3.2848151179795199E-4</v>
      </c>
    </row>
    <row r="33" spans="1:4" x14ac:dyDescent="0.35">
      <c r="A33" s="9" t="str">
        <f>'[1]cycle 1-3_1.xlsx'!A33</f>
        <v>E6</v>
      </c>
      <c r="B33">
        <f>'[1]Cycle 4_11.xlsx'!B33 + 66</f>
        <v>136.30749056855558</v>
      </c>
      <c r="C33">
        <f>'[1]Cycle 4_11.xlsx'!C33</f>
        <v>7.4969592512399326E-5</v>
      </c>
      <c r="D33">
        <f>'[1]Cycle 4_11.xlsx'!D33</f>
        <v>1.84324176719135E-3</v>
      </c>
    </row>
    <row r="34" spans="1:4" x14ac:dyDescent="0.35">
      <c r="A34" s="9" t="str">
        <f>'[1]cycle 1-3_1.xlsx'!A34</f>
        <v>D6</v>
      </c>
      <c r="B34">
        <f>'[1]Cycle 4_11.xlsx'!B34 + 66</f>
        <v>98.664769640388897</v>
      </c>
      <c r="C34">
        <f>'[1]Cycle 4_11.xlsx'!C34</f>
        <v>9.7709523405774216E-5</v>
      </c>
      <c r="D34">
        <f>'[1]Cycle 4_11.xlsx'!D34</f>
        <v>2.2601757331894329E-3</v>
      </c>
    </row>
    <row r="35" spans="1:4" x14ac:dyDescent="0.35">
      <c r="A35" s="9" t="str">
        <f>'[1]cycle 1-3_1.xlsx'!A35</f>
        <v>C6</v>
      </c>
      <c r="B35" t="str">
        <f>'[1]Cycle 4_11.xlsx'!B35</f>
        <v>N/A</v>
      </c>
      <c r="C35" t="str">
        <f>'[1]Cycle 4_11.xlsx'!C35</f>
        <v>N/A</v>
      </c>
      <c r="D35">
        <f>'[1]Cycle 4_11.xlsx'!D35</f>
        <v>2.4234572663806419E-3</v>
      </c>
    </row>
    <row r="36" spans="1:4" x14ac:dyDescent="0.35">
      <c r="A36" s="9" t="str">
        <f>'[1]cycle 1-3_1.xlsx'!A36</f>
        <v>B6</v>
      </c>
      <c r="B36" t="str">
        <f>'[1]Cycle 4_11.xlsx'!B36</f>
        <v>N/A</v>
      </c>
      <c r="C36" t="str">
        <f>'[1]Cycle 4_11.xlsx'!C36</f>
        <v>N/A</v>
      </c>
      <c r="D36">
        <f>'[1]Cycle 4_11.xlsx'!D36</f>
        <v>1.5891857333619371E-3</v>
      </c>
    </row>
    <row r="37" spans="1:4" x14ac:dyDescent="0.35">
      <c r="A37" s="9" t="str">
        <f>'[1]cycle 1-3_1.xlsx'!A37</f>
        <v>A6</v>
      </c>
      <c r="B37" t="str">
        <f>'[1]Cycle 4_11.xlsx'!B37</f>
        <v>N/A</v>
      </c>
      <c r="C37" t="str">
        <f>'[1]Cycle 4_11.xlsx'!C37</f>
        <v>N/A</v>
      </c>
      <c r="D37">
        <f>'[1]Cycle 4_11.xlsx'!D37</f>
        <v>1.696348069758285E-3</v>
      </c>
    </row>
    <row r="38" spans="1:4" x14ac:dyDescent="0.35">
      <c r="A38" s="9" t="str">
        <f>'[1]cycle 1-3_1.xlsx'!A38</f>
        <v>A7</v>
      </c>
      <c r="B38">
        <f>'[1]Cycle 4_11.xlsx'!B38 + 66</f>
        <v>91.125818459444403</v>
      </c>
      <c r="C38">
        <f>'[1]Cycle 4_11.xlsx'!C38</f>
        <v>9.5628092794613288E-5</v>
      </c>
      <c r="D38">
        <f>'[1]Cycle 4_11.xlsx'!D38</f>
        <v>2.7556786346041129E-3</v>
      </c>
    </row>
    <row r="39" spans="1:4" x14ac:dyDescent="0.35">
      <c r="A39" s="9" t="str">
        <f>'[1]cycle 1-3_1.xlsx'!A39</f>
        <v>B7</v>
      </c>
      <c r="B39">
        <f>'[1]Cycle 4_11.xlsx'!B39 + 66</f>
        <v>111.2120896095833</v>
      </c>
      <c r="C39">
        <f>'[1]Cycle 4_11.xlsx'!C39</f>
        <v>1.057058799943582E-4</v>
      </c>
      <c r="D39">
        <f>'[1]Cycle 4_11.xlsx'!D39</f>
        <v>2.7360998437204178E-3</v>
      </c>
    </row>
    <row r="40" spans="1:4" x14ac:dyDescent="0.35">
      <c r="A40" s="9" t="str">
        <f>'[1]cycle 1-3_1.xlsx'!A40</f>
        <v>C7</v>
      </c>
      <c r="B40" t="str">
        <f>'[1]Cycle 4_11.xlsx'!B40</f>
        <v>N/A</v>
      </c>
      <c r="C40" t="str">
        <f>'[1]Cycle 4_11.xlsx'!C40</f>
        <v>N/A</v>
      </c>
      <c r="D40">
        <f>'[1]Cycle 4_11.xlsx'!D40</f>
        <v>2.618965151310962E-3</v>
      </c>
    </row>
    <row r="41" spans="1:4" x14ac:dyDescent="0.35">
      <c r="A41" s="9" t="str">
        <f>'[1]cycle 1-3_1.xlsx'!A41</f>
        <v>D7</v>
      </c>
      <c r="B41" t="str">
        <f>'[1]Cycle 4_11.xlsx'!B41</f>
        <v>N/A</v>
      </c>
      <c r="C41" t="str">
        <f>'[1]Cycle 4_11.xlsx'!C41</f>
        <v>N/A</v>
      </c>
      <c r="D41">
        <f>'[1]Cycle 4_11.xlsx'!D41</f>
        <v>2.5059128819995631E-3</v>
      </c>
    </row>
    <row r="42" spans="1:4" x14ac:dyDescent="0.35">
      <c r="A42" s="9" t="str">
        <f>'[1]cycle 1-3_1.xlsx'!A42</f>
        <v>E7</v>
      </c>
      <c r="B42">
        <f>'[1]Cycle 4_11.xlsx'!B42 + 66</f>
        <v>89.619334268000003</v>
      </c>
      <c r="C42">
        <f>'[1]Cycle 4_11.xlsx'!C42</f>
        <v>9.2106271296601817E-5</v>
      </c>
      <c r="D42">
        <f>'[1]Cycle 4_11.xlsx'!D42</f>
        <v>2.390452337834597E-3</v>
      </c>
    </row>
    <row r="43" spans="1:4" x14ac:dyDescent="0.35">
      <c r="A43" s="9" t="str">
        <f>'[1]cycle 1-3_1.xlsx'!A43</f>
        <v>F7</v>
      </c>
      <c r="B43">
        <f>'[1]Cycle 4_11.xlsx'!B43 + 66</f>
        <v>136.8104022753333</v>
      </c>
      <c r="C43">
        <f>'[1]Cycle 4_11.xlsx'!C43</f>
        <v>1.071247329611564E-4</v>
      </c>
      <c r="D43">
        <f>'[1]Cycle 4_11.xlsx'!D43</f>
        <v>1.651742438165121E-3</v>
      </c>
    </row>
    <row r="44" spans="1:4" x14ac:dyDescent="0.35">
      <c r="A44" s="9" t="str">
        <f>'[1]cycle 1-3_1.xlsx'!A44</f>
        <v>F8</v>
      </c>
      <c r="B44" t="str">
        <f>'[1]Cycle 4_11.xlsx'!B44</f>
        <v>N/A</v>
      </c>
      <c r="C44" t="str">
        <f>'[1]Cycle 4_11.xlsx'!C44</f>
        <v>N/A</v>
      </c>
      <c r="D44">
        <f>'[1]Cycle 4_11.xlsx'!D44</f>
        <v>5.1533115148020702E-4</v>
      </c>
    </row>
    <row r="45" spans="1:4" x14ac:dyDescent="0.35">
      <c r="A45" s="9" t="str">
        <f>'[1]cycle 1-3_1.xlsx'!A45</f>
        <v>E8</v>
      </c>
      <c r="B45" t="str">
        <f>'[1]Cycle 4_11.xlsx'!B45</f>
        <v>N/A</v>
      </c>
      <c r="C45" t="str">
        <f>'[1]Cycle 4_11.xlsx'!C45</f>
        <v>N/A</v>
      </c>
      <c r="D45">
        <f>'[1]Cycle 4_11.xlsx'!D45</f>
        <v>2.1311189221433729E-3</v>
      </c>
    </row>
    <row r="46" spans="1:4" x14ac:dyDescent="0.35">
      <c r="A46" s="9" t="str">
        <f>'[1]cycle 1-3_1.xlsx'!A46</f>
        <v>D8</v>
      </c>
      <c r="B46" t="str">
        <f>'[1]Cycle 4_11.xlsx'!B46</f>
        <v>N/A</v>
      </c>
      <c r="C46" t="str">
        <f>'[1]Cycle 4_11.xlsx'!C46</f>
        <v>N/A</v>
      </c>
      <c r="D46">
        <f>'[1]Cycle 4_11.xlsx'!D46</f>
        <v>2.0025981622411588E-3</v>
      </c>
    </row>
    <row r="47" spans="1:4" x14ac:dyDescent="0.35">
      <c r="A47" s="9" t="str">
        <f>'[1]cycle 1-3_1.xlsx'!A47</f>
        <v>C8</v>
      </c>
      <c r="B47" t="str">
        <f>'[1]Cycle 4_11.xlsx'!B47</f>
        <v>N/A</v>
      </c>
      <c r="C47" t="str">
        <f>'[1]Cycle 4_11.xlsx'!C47</f>
        <v>N/A</v>
      </c>
      <c r="D47">
        <f>'[1]Cycle 4_11.xlsx'!D47</f>
        <v>2.4519363770094441E-3</v>
      </c>
    </row>
    <row r="48" spans="1:4" x14ac:dyDescent="0.35">
      <c r="A48" s="9" t="str">
        <f>'[1]cycle 1-3_1.xlsx'!A48</f>
        <v>B8</v>
      </c>
      <c r="B48" t="str">
        <f>'[1]Cycle 4_11.xlsx'!B48</f>
        <v>N/A</v>
      </c>
      <c r="C48" t="str">
        <f>'[1]Cycle 4_11.xlsx'!C48</f>
        <v>N/A</v>
      </c>
      <c r="D48">
        <f>'[1]Cycle 4_11.xlsx'!D48</f>
        <v>1.6107267123259879E-3</v>
      </c>
    </row>
    <row r="49" spans="1:4" x14ac:dyDescent="0.35">
      <c r="A49" s="9" t="str">
        <f>'[1]cycle 1-3_1.xlsx'!A49</f>
        <v>A8</v>
      </c>
      <c r="B49" t="str">
        <f>'[1]Cycle 4_11.xlsx'!B49</f>
        <v>N/A</v>
      </c>
      <c r="C49" t="str">
        <f>'[1]Cycle 4_11.xlsx'!C49</f>
        <v>N/A</v>
      </c>
      <c r="D49">
        <f>'[1]Cycle 4_11.xlsx'!D49</f>
        <v>1.462838991179712E-3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CF8C-501B-48C1-9125-B7DDEA517DB6}">
  <dimension ref="A1:J49"/>
  <sheetViews>
    <sheetView workbookViewId="0">
      <selection activeCell="B4" sqref="B4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4_12.xlsx'!B2</f>
        <v>N/A</v>
      </c>
      <c r="C2" t="str">
        <f>'[1]Cycle 4_12.xlsx'!C2</f>
        <v>N/A</v>
      </c>
      <c r="D2">
        <f>'[1]Cycle 4_12.xlsx'!D2</f>
        <v>2.737461501985641E-3</v>
      </c>
      <c r="F2" s="2" t="s">
        <v>53</v>
      </c>
      <c r="G2">
        <f>AVERAGE(B2:B49)</f>
        <v>81.595795791138897</v>
      </c>
      <c r="H2">
        <f>AVERAGE(C2:C49)</f>
        <v>1.4302883072149519E-4</v>
      </c>
      <c r="I2">
        <f>AVERAGE(D2:D49)</f>
        <v>1.6933162868215624E-3</v>
      </c>
      <c r="J2">
        <v>0.25</v>
      </c>
    </row>
    <row r="3" spans="1:10" x14ac:dyDescent="0.35">
      <c r="A3" s="9" t="str">
        <f>'[1]cycle 1-3_1.xlsx'!A3</f>
        <v>B1</v>
      </c>
      <c r="B3">
        <f>'[1]Cycle 4_12.xlsx'!B3 + 66</f>
        <v>81.595795791138897</v>
      </c>
      <c r="C3">
        <f>'[1]Cycle 4_12.xlsx'!C3</f>
        <v>1.4302883072149519E-4</v>
      </c>
      <c r="D3">
        <f>'[1]Cycle 4_12.xlsx'!D3</f>
        <v>2.887600050414663E-3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9.2576382603371405E-5</v>
      </c>
    </row>
    <row r="4" spans="1:10" x14ac:dyDescent="0.35">
      <c r="A4" s="9" t="str">
        <f>'[1]cycle 1-3_1.xlsx'!A4</f>
        <v>C1</v>
      </c>
      <c r="B4" t="str">
        <f>'[1]Cycle 4_12.xlsx'!B4</f>
        <v>N/A</v>
      </c>
      <c r="C4" t="str">
        <f>'[1]Cycle 4_12.xlsx'!C4</f>
        <v>N/A</v>
      </c>
      <c r="D4">
        <f>'[1]Cycle 4_12.xlsx'!D4</f>
        <v>1.318136386950178E-3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6.413879929998992E-4</v>
      </c>
    </row>
    <row r="5" spans="1:10" x14ac:dyDescent="0.35">
      <c r="A5" s="9" t="str">
        <f>'[1]cycle 1-3_1.xlsx'!A5</f>
        <v>D1</v>
      </c>
      <c r="B5" t="str">
        <f>'[1]Cycle 4_12.xlsx'!B5</f>
        <v>N/A</v>
      </c>
      <c r="C5" t="str">
        <f>'[1]Cycle 4_12.xlsx'!C5</f>
        <v>N/A</v>
      </c>
      <c r="D5">
        <f>'[1]Cycle 4_12.xlsx'!D5</f>
        <v>1.219626211668949E-3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0.37877624988998121</v>
      </c>
    </row>
    <row r="6" spans="1:10" x14ac:dyDescent="0.35">
      <c r="A6" s="9" t="str">
        <f>'[1]cycle 1-3_1.xlsx'!A6</f>
        <v>E1</v>
      </c>
      <c r="B6" t="str">
        <f>'[1]Cycle 4_12.xlsx'!B6</f>
        <v>N/A</v>
      </c>
      <c r="C6" t="str">
        <f>'[1]Cycle 4_12.xlsx'!C6</f>
        <v>N/A</v>
      </c>
      <c r="D6">
        <f>'[1]Cycle 4_12.xlsx'!D6</f>
        <v>-2.3441537291790131E-4</v>
      </c>
      <c r="F6" s="2" t="s">
        <v>57</v>
      </c>
      <c r="G6">
        <f>COUNT(B2:B196)</f>
        <v>1</v>
      </c>
      <c r="H6">
        <f>COUNT(C2:C196)</f>
        <v>1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4_12.xlsx'!B7</f>
        <v>N/A</v>
      </c>
      <c r="C7" t="str">
        <f>'[1]Cycle 4_12.xlsx'!C7</f>
        <v>N/A</v>
      </c>
      <c r="D7">
        <f>'[1]Cycle 4_12.xlsx'!D7</f>
        <v>1.9598645359429688E-3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4_12.xlsx'!B8</f>
        <v>N/A</v>
      </c>
      <c r="C8" t="str">
        <f>'[1]Cycle 4_12.xlsx'!C8</f>
        <v>N/A</v>
      </c>
      <c r="D8">
        <f>'[1]Cycle 4_12.xlsx'!D8</f>
        <v>1.312553048870868E-3</v>
      </c>
    </row>
    <row r="9" spans="1:10" x14ac:dyDescent="0.35">
      <c r="A9" s="9" t="str">
        <f>'[1]cycle 1-3_1.xlsx'!A9</f>
        <v>E2</v>
      </c>
      <c r="B9" t="str">
        <f>'[1]Cycle 4_12.xlsx'!B9</f>
        <v>N/A</v>
      </c>
      <c r="C9" t="str">
        <f>'[1]Cycle 4_12.xlsx'!C9</f>
        <v>N/A</v>
      </c>
      <c r="D9">
        <f>'[1]Cycle 4_12.xlsx'!D9</f>
        <v>1.625687350668154E-3</v>
      </c>
      <c r="F9" s="2" t="s">
        <v>59</v>
      </c>
      <c r="G9">
        <f>MAX(B2:B49)</f>
        <v>81.595795791138897</v>
      </c>
      <c r="H9">
        <f>MAX(C2:C49)</f>
        <v>1.4302883072149519E-4</v>
      </c>
      <c r="I9">
        <f>MAX(D2:D49)</f>
        <v>2.887600050414663E-3</v>
      </c>
    </row>
    <row r="10" spans="1:10" x14ac:dyDescent="0.35">
      <c r="A10" s="9" t="str">
        <f>'[1]cycle 1-3_1.xlsx'!A10</f>
        <v>D2</v>
      </c>
      <c r="B10" t="str">
        <f>'[1]Cycle 4_12.xlsx'!B10</f>
        <v>N/A</v>
      </c>
      <c r="C10" t="str">
        <f>'[1]Cycle 4_12.xlsx'!C10</f>
        <v>N/A</v>
      </c>
      <c r="D10">
        <f>'[1]Cycle 4_12.xlsx'!D10</f>
        <v>2.188634056680495E-3</v>
      </c>
      <c r="F10" s="2" t="s">
        <v>60</v>
      </c>
      <c r="G10">
        <f>MIN(B2:B49)</f>
        <v>81.595795791138897</v>
      </c>
      <c r="H10">
        <f>MIN(C2:C49)</f>
        <v>1.4302883072149519E-4</v>
      </c>
      <c r="I10">
        <f>MIN(D2:D49)</f>
        <v>-2.3441537291790131E-4</v>
      </c>
    </row>
    <row r="11" spans="1:10" x14ac:dyDescent="0.35">
      <c r="A11" s="9" t="str">
        <f>'[1]cycle 1-3_1.xlsx'!A11</f>
        <v>C2</v>
      </c>
      <c r="B11" t="str">
        <f>'[1]Cycle 4_12.xlsx'!B11</f>
        <v>N/A</v>
      </c>
      <c r="C11" t="str">
        <f>'[1]Cycle 4_12.xlsx'!C11</f>
        <v>N/A</v>
      </c>
      <c r="D11">
        <f>'[1]Cycle 4_12.xlsx'!D11</f>
        <v>2.4754550113307368E-3</v>
      </c>
    </row>
    <row r="12" spans="1:10" x14ac:dyDescent="0.35">
      <c r="A12" s="9" t="str">
        <f>'[1]cycle 1-3_1.xlsx'!A12</f>
        <v>B2</v>
      </c>
      <c r="B12" t="str">
        <f>'[1]Cycle 4_12.xlsx'!B12</f>
        <v>N/A</v>
      </c>
      <c r="C12" t="str">
        <f>'[1]Cycle 4_12.xlsx'!C12</f>
        <v>N/A</v>
      </c>
      <c r="D12">
        <f>'[1]Cycle 4_12.xlsx'!D12</f>
        <v>2.5691418568744399E-3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2.2955431596914799</v>
      </c>
    </row>
    <row r="13" spans="1:10" x14ac:dyDescent="0.35">
      <c r="A13" s="9" t="str">
        <f>'[1]cycle 1-3_1.xlsx'!A13</f>
        <v>A2</v>
      </c>
      <c r="B13" t="str">
        <f>'[1]Cycle 4_12.xlsx'!B13</f>
        <v>N/A</v>
      </c>
      <c r="C13" t="str">
        <f>'[1]Cycle 4_12.xlsx'!C13</f>
        <v>N/A</v>
      </c>
      <c r="D13">
        <f>'[1]Cycle 4_12.xlsx'!D13</f>
        <v>1.148693480271822E-3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4_12.xlsx'!B14</f>
        <v>N/A</v>
      </c>
      <c r="C14" t="str">
        <f>'[1]Cycle 4_12.xlsx'!C14</f>
        <v>N/A</v>
      </c>
      <c r="D14">
        <f>'[1]Cycle 4_12.xlsx'!D14</f>
        <v>1.2578807891130471E-3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27.737024182681591</v>
      </c>
    </row>
    <row r="15" spans="1:10" x14ac:dyDescent="0.35">
      <c r="A15" s="9" t="str">
        <f>'[1]cycle 1-3_1.xlsx'!A15</f>
        <v>B3</v>
      </c>
      <c r="B15" t="str">
        <f>'[1]Cycle 4_12.xlsx'!B15</f>
        <v>N/A</v>
      </c>
      <c r="C15" t="str">
        <f>'[1]Cycle 4_12.xlsx'!C15</f>
        <v>N/A</v>
      </c>
      <c r="D15">
        <f>'[1]Cycle 4_12.xlsx'!D15</f>
        <v>2.5945277994043931E-3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28</v>
      </c>
    </row>
    <row r="16" spans="1:10" x14ac:dyDescent="0.35">
      <c r="A16" s="9" t="str">
        <f>'[1]cycle 1-3_1.xlsx'!A16</f>
        <v>C3</v>
      </c>
      <c r="B16" t="str">
        <f>'[1]Cycle 4_12.xlsx'!B16</f>
        <v>N/A</v>
      </c>
      <c r="C16" t="str">
        <f>'[1]Cycle 4_12.xlsx'!C16</f>
        <v>N/A</v>
      </c>
      <c r="D16">
        <f>'[1]Cycle 4_12.xlsx'!D16</f>
        <v>1.473823981050674E-3</v>
      </c>
    </row>
    <row r="17" spans="1:4" x14ac:dyDescent="0.35">
      <c r="A17" s="9" t="str">
        <f>'[1]cycle 1-3_1.xlsx'!A17</f>
        <v>D3</v>
      </c>
      <c r="B17" t="str">
        <f>'[1]Cycle 4_12.xlsx'!B17</f>
        <v>N/A</v>
      </c>
      <c r="C17" t="str">
        <f>'[1]Cycle 4_12.xlsx'!C17</f>
        <v>N/A</v>
      </c>
      <c r="D17">
        <f>'[1]Cycle 4_12.xlsx'!D17</f>
        <v>1.929110732088832E-3</v>
      </c>
    </row>
    <row r="18" spans="1:4" x14ac:dyDescent="0.35">
      <c r="A18" s="9" t="str">
        <f>'[1]cycle 1-3_1.xlsx'!A18</f>
        <v>E3</v>
      </c>
      <c r="B18" t="str">
        <f>'[1]Cycle 4_12.xlsx'!B18</f>
        <v>N/A</v>
      </c>
      <c r="C18" t="str">
        <f>'[1]Cycle 4_12.xlsx'!C18</f>
        <v>N/A</v>
      </c>
      <c r="D18">
        <f>'[1]Cycle 4_12.xlsx'!D18</f>
        <v>1.2721180513123431E-3</v>
      </c>
    </row>
    <row r="19" spans="1:4" x14ac:dyDescent="0.35">
      <c r="A19" s="9" t="str">
        <f>'[1]cycle 1-3_1.xlsx'!A19</f>
        <v>F3</v>
      </c>
      <c r="B19" t="str">
        <f>'[1]Cycle 4_12.xlsx'!B19</f>
        <v>N/A</v>
      </c>
      <c r="C19" t="str">
        <f>'[1]Cycle 4_12.xlsx'!C19</f>
        <v>N/A</v>
      </c>
      <c r="D19">
        <f>'[1]Cycle 4_12.xlsx'!D19</f>
        <v>2.4698338561776599E-3</v>
      </c>
    </row>
    <row r="20" spans="1:4" x14ac:dyDescent="0.35">
      <c r="A20" s="9" t="str">
        <f>'[1]cycle 1-3_1.xlsx'!A20</f>
        <v>F4</v>
      </c>
      <c r="B20" t="str">
        <f>'[1]Cycle 4_12.xlsx'!B20</f>
        <v>N/A</v>
      </c>
      <c r="C20" t="str">
        <f>'[1]Cycle 4_12.xlsx'!C20</f>
        <v>N/A</v>
      </c>
      <c r="D20">
        <f>'[1]Cycle 4_12.xlsx'!D20</f>
        <v>1.703565927941419E-3</v>
      </c>
    </row>
    <row r="21" spans="1:4" x14ac:dyDescent="0.35">
      <c r="A21" s="9" t="str">
        <f>'[1]cycle 1-3_1.xlsx'!A21</f>
        <v>E4</v>
      </c>
      <c r="B21" t="str">
        <f>'[1]Cycle 4_12.xlsx'!B21</f>
        <v>N/A</v>
      </c>
      <c r="C21" t="str">
        <f>'[1]Cycle 4_12.xlsx'!C21</f>
        <v>N/A</v>
      </c>
      <c r="D21">
        <f>'[1]Cycle 4_12.xlsx'!D21</f>
        <v>1.970720464799272E-3</v>
      </c>
    </row>
    <row r="22" spans="1:4" x14ac:dyDescent="0.35">
      <c r="A22" s="9" t="str">
        <f>'[1]cycle 1-3_1.xlsx'!A22</f>
        <v>D4</v>
      </c>
      <c r="B22" t="str">
        <f>'[1]Cycle 4_12.xlsx'!B22</f>
        <v>N/A</v>
      </c>
      <c r="C22" t="str">
        <f>'[1]Cycle 4_12.xlsx'!C22</f>
        <v>N/A</v>
      </c>
      <c r="D22">
        <f>'[1]Cycle 4_12.xlsx'!D22</f>
        <v>1.8158488306775811E-3</v>
      </c>
    </row>
    <row r="23" spans="1:4" x14ac:dyDescent="0.35">
      <c r="A23" s="9" t="str">
        <f>'[1]cycle 1-3_1.xlsx'!A23</f>
        <v>C4</v>
      </c>
      <c r="B23" t="str">
        <f>'[1]Cycle 4_12.xlsx'!B23</f>
        <v>N/A</v>
      </c>
      <c r="C23" t="str">
        <f>'[1]Cycle 4_12.xlsx'!C23</f>
        <v>N/A</v>
      </c>
      <c r="D23">
        <f>'[1]Cycle 4_12.xlsx'!D23</f>
        <v>2.6732058184190922E-3</v>
      </c>
    </row>
    <row r="24" spans="1:4" x14ac:dyDescent="0.35">
      <c r="A24" s="9" t="str">
        <f>'[1]cycle 1-3_1.xlsx'!A24</f>
        <v>B4</v>
      </c>
      <c r="B24" t="str">
        <f>'[1]Cycle 4_12.xlsx'!B24</f>
        <v>N/A</v>
      </c>
      <c r="C24" t="str">
        <f>'[1]Cycle 4_12.xlsx'!C24</f>
        <v>N/A</v>
      </c>
      <c r="D24">
        <f>'[1]Cycle 4_12.xlsx'!D24</f>
        <v>1.578528651772312E-3</v>
      </c>
    </row>
    <row r="25" spans="1:4" x14ac:dyDescent="0.35">
      <c r="A25" s="9" t="str">
        <f>'[1]cycle 1-3_1.xlsx'!A25</f>
        <v>A4</v>
      </c>
      <c r="B25" t="str">
        <f>'[1]Cycle 4_12.xlsx'!B25</f>
        <v>N/A</v>
      </c>
      <c r="C25" t="str">
        <f>'[1]Cycle 4_12.xlsx'!C25</f>
        <v>N/A</v>
      </c>
      <c r="D25">
        <f>'[1]Cycle 4_12.xlsx'!D25</f>
        <v>1.793956011891066E-3</v>
      </c>
    </row>
    <row r="26" spans="1:4" x14ac:dyDescent="0.35">
      <c r="A26" s="9" t="str">
        <f>'[1]cycle 1-3_1.xlsx'!A26</f>
        <v>A5</v>
      </c>
      <c r="B26" t="str">
        <f>'[1]Cycle 4_12.xlsx'!B26</f>
        <v>N/A</v>
      </c>
      <c r="C26" t="str">
        <f>'[1]Cycle 4_12.xlsx'!C26</f>
        <v>N/A</v>
      </c>
      <c r="D26">
        <f>'[1]Cycle 4_12.xlsx'!D26</f>
        <v>1.3930112397509871E-3</v>
      </c>
    </row>
    <row r="27" spans="1:4" x14ac:dyDescent="0.35">
      <c r="A27" s="9" t="str">
        <f>'[1]cycle 1-3_1.xlsx'!A27</f>
        <v>B5</v>
      </c>
      <c r="B27" t="str">
        <f>'[1]Cycle 4_12.xlsx'!B27</f>
        <v>N/A</v>
      </c>
      <c r="C27" t="str">
        <f>'[1]Cycle 4_12.xlsx'!C27</f>
        <v>N/A</v>
      </c>
      <c r="D27">
        <f>'[1]Cycle 4_12.xlsx'!D27</f>
        <v>1.673231948531846E-3</v>
      </c>
    </row>
    <row r="28" spans="1:4" x14ac:dyDescent="0.35">
      <c r="A28" s="9" t="str">
        <f>'[1]cycle 1-3_1.xlsx'!A28</f>
        <v>C5</v>
      </c>
      <c r="B28" t="str">
        <f>'[1]Cycle 4_12.xlsx'!B28</f>
        <v>N/A</v>
      </c>
      <c r="C28" t="str">
        <f>'[1]Cycle 4_12.xlsx'!C28</f>
        <v>N/A</v>
      </c>
      <c r="D28">
        <f>'[1]Cycle 4_12.xlsx'!D28</f>
        <v>1.0812768197133501E-3</v>
      </c>
    </row>
    <row r="29" spans="1:4" x14ac:dyDescent="0.35">
      <c r="A29" s="9" t="str">
        <f>'[1]cycle 1-3_1.xlsx'!A29</f>
        <v>D5</v>
      </c>
      <c r="B29" t="str">
        <f>'[1]Cycle 4_12.xlsx'!B29</f>
        <v>N/A</v>
      </c>
      <c r="C29" t="str">
        <f>'[1]Cycle 4_12.xlsx'!C29</f>
        <v>N/A</v>
      </c>
      <c r="D29">
        <f>'[1]Cycle 4_12.xlsx'!D29</f>
        <v>1.461232589381157E-3</v>
      </c>
    </row>
    <row r="30" spans="1:4" x14ac:dyDescent="0.35">
      <c r="A30" s="9" t="str">
        <f>'[1]cycle 1-3_1.xlsx'!A30</f>
        <v>E5</v>
      </c>
      <c r="B30" t="str">
        <f>'[1]Cycle 4_12.xlsx'!B30</f>
        <v>N/A</v>
      </c>
      <c r="C30" t="str">
        <f>'[1]Cycle 4_12.xlsx'!C30</f>
        <v>N/A</v>
      </c>
      <c r="D30">
        <f>'[1]Cycle 4_12.xlsx'!D30</f>
        <v>1.371647620803203E-3</v>
      </c>
    </row>
    <row r="31" spans="1:4" x14ac:dyDescent="0.35">
      <c r="A31" s="9" t="str">
        <f>'[1]cycle 1-3_1.xlsx'!A31</f>
        <v>F5</v>
      </c>
      <c r="B31" t="str">
        <f>'[1]Cycle 4_12.xlsx'!B31</f>
        <v>N/A</v>
      </c>
      <c r="C31" t="str">
        <f>'[1]Cycle 4_12.xlsx'!C31</f>
        <v>N/A</v>
      </c>
      <c r="D31">
        <f>'[1]Cycle 4_12.xlsx'!D31</f>
        <v>1.522348354764674E-3</v>
      </c>
    </row>
    <row r="32" spans="1:4" x14ac:dyDescent="0.35">
      <c r="A32" s="9" t="str">
        <f>'[1]cycle 1-3_1.xlsx'!A32</f>
        <v>F6</v>
      </c>
      <c r="B32" t="str">
        <f>'[1]Cycle 4_12.xlsx'!B32</f>
        <v>N/A</v>
      </c>
      <c r="C32" t="str">
        <f>'[1]Cycle 4_12.xlsx'!C32</f>
        <v>N/A</v>
      </c>
      <c r="D32">
        <f>'[1]Cycle 4_12.xlsx'!D32</f>
        <v>1.844652348800595E-3</v>
      </c>
    </row>
    <row r="33" spans="1:4" x14ac:dyDescent="0.35">
      <c r="A33" s="9" t="str">
        <f>'[1]cycle 1-3_1.xlsx'!A33</f>
        <v>E6</v>
      </c>
      <c r="B33" t="str">
        <f>'[1]Cycle 4_12.xlsx'!B33</f>
        <v>N/A</v>
      </c>
      <c r="C33" t="str">
        <f>'[1]Cycle 4_12.xlsx'!C33</f>
        <v>N/A</v>
      </c>
      <c r="D33">
        <f>'[1]Cycle 4_12.xlsx'!D33</f>
        <v>2.0797186612180741E-3</v>
      </c>
    </row>
    <row r="34" spans="1:4" x14ac:dyDescent="0.35">
      <c r="A34" s="9" t="str">
        <f>'[1]cycle 1-3_1.xlsx'!A34</f>
        <v>D6</v>
      </c>
      <c r="B34" t="str">
        <f>'[1]Cycle 4_12.xlsx'!B34</f>
        <v>N/A</v>
      </c>
      <c r="C34" t="str">
        <f>'[1]Cycle 4_12.xlsx'!C34</f>
        <v>N/A</v>
      </c>
      <c r="D34">
        <f>'[1]Cycle 4_12.xlsx'!D34</f>
        <v>8.8609197110301266E-4</v>
      </c>
    </row>
    <row r="35" spans="1:4" x14ac:dyDescent="0.35">
      <c r="A35" s="9" t="str">
        <f>'[1]cycle 1-3_1.xlsx'!A35</f>
        <v>C6</v>
      </c>
      <c r="B35" t="str">
        <f>'[1]Cycle 4_12.xlsx'!B35</f>
        <v>N/A</v>
      </c>
      <c r="C35" t="str">
        <f>'[1]Cycle 4_12.xlsx'!C35</f>
        <v>N/A</v>
      </c>
      <c r="D35">
        <f>'[1]Cycle 4_12.xlsx'!D35</f>
        <v>1.1467940229000491E-3</v>
      </c>
    </row>
    <row r="36" spans="1:4" x14ac:dyDescent="0.35">
      <c r="A36" s="9" t="str">
        <f>'[1]cycle 1-3_1.xlsx'!A36</f>
        <v>B6</v>
      </c>
      <c r="B36" t="str">
        <f>'[1]Cycle 4_12.xlsx'!B36</f>
        <v>N/A</v>
      </c>
      <c r="C36" t="str">
        <f>'[1]Cycle 4_12.xlsx'!C36</f>
        <v>N/A</v>
      </c>
      <c r="D36">
        <f>'[1]Cycle 4_12.xlsx'!D36</f>
        <v>2.0878850362572631E-3</v>
      </c>
    </row>
    <row r="37" spans="1:4" x14ac:dyDescent="0.35">
      <c r="A37" s="9" t="str">
        <f>'[1]cycle 1-3_1.xlsx'!A37</f>
        <v>A6</v>
      </c>
      <c r="B37" t="str">
        <f>'[1]Cycle 4_12.xlsx'!B37</f>
        <v>N/A</v>
      </c>
      <c r="C37" t="str">
        <f>'[1]Cycle 4_12.xlsx'!C37</f>
        <v>N/A</v>
      </c>
      <c r="D37">
        <f>'[1]Cycle 4_12.xlsx'!D37</f>
        <v>1.7160562794147299E-3</v>
      </c>
    </row>
    <row r="38" spans="1:4" x14ac:dyDescent="0.35">
      <c r="A38" s="9" t="str">
        <f>'[1]cycle 1-3_1.xlsx'!A38</f>
        <v>A7</v>
      </c>
      <c r="B38" t="str">
        <f>'[1]Cycle 4_12.xlsx'!B38</f>
        <v>N/A</v>
      </c>
      <c r="C38" t="str">
        <f>'[1]Cycle 4_12.xlsx'!C38</f>
        <v>N/A</v>
      </c>
      <c r="D38">
        <f>'[1]Cycle 4_12.xlsx'!D38</f>
        <v>2.5366185699048529E-3</v>
      </c>
    </row>
    <row r="39" spans="1:4" x14ac:dyDescent="0.35">
      <c r="A39" s="9" t="str">
        <f>'[1]cycle 1-3_1.xlsx'!A39</f>
        <v>B7</v>
      </c>
      <c r="B39" t="str">
        <f>'[1]Cycle 4_12.xlsx'!B39</f>
        <v>N/A</v>
      </c>
      <c r="C39" t="str">
        <f>'[1]Cycle 4_12.xlsx'!C39</f>
        <v>N/A</v>
      </c>
      <c r="D39">
        <f>'[1]Cycle 4_12.xlsx'!D39</f>
        <v>1.5491535285210461E-3</v>
      </c>
    </row>
    <row r="40" spans="1:4" x14ac:dyDescent="0.35">
      <c r="A40" s="9" t="str">
        <f>'[1]cycle 1-3_1.xlsx'!A40</f>
        <v>C7</v>
      </c>
      <c r="B40" t="str">
        <f>'[1]Cycle 4_12.xlsx'!B40</f>
        <v>N/A</v>
      </c>
      <c r="C40" t="str">
        <f>'[1]Cycle 4_12.xlsx'!C40</f>
        <v>N/A</v>
      </c>
      <c r="D40">
        <f>'[1]Cycle 4_12.xlsx'!D40</f>
        <v>1.618001661082563E-3</v>
      </c>
    </row>
    <row r="41" spans="1:4" x14ac:dyDescent="0.35">
      <c r="A41" s="9" t="str">
        <f>'[1]cycle 1-3_1.xlsx'!A41</f>
        <v>D7</v>
      </c>
      <c r="B41" t="str">
        <f>'[1]Cycle 4_12.xlsx'!B41</f>
        <v>N/A</v>
      </c>
      <c r="C41" t="str">
        <f>'[1]Cycle 4_12.xlsx'!C41</f>
        <v>N/A</v>
      </c>
      <c r="D41">
        <f>'[1]Cycle 4_12.xlsx'!D41</f>
        <v>1.621576407540541E-3</v>
      </c>
    </row>
    <row r="42" spans="1:4" x14ac:dyDescent="0.35">
      <c r="A42" s="9" t="str">
        <f>'[1]cycle 1-3_1.xlsx'!A42</f>
        <v>E7</v>
      </c>
      <c r="B42" t="str">
        <f>'[1]Cycle 4_12.xlsx'!B42</f>
        <v>N/A</v>
      </c>
      <c r="C42" t="str">
        <f>'[1]Cycle 4_12.xlsx'!C42</f>
        <v>N/A</v>
      </c>
      <c r="D42">
        <f>'[1]Cycle 4_12.xlsx'!D42</f>
        <v>8.8714439009585447E-4</v>
      </c>
    </row>
    <row r="43" spans="1:4" x14ac:dyDescent="0.35">
      <c r="A43" s="9" t="str">
        <f>'[1]cycle 1-3_1.xlsx'!A43</f>
        <v>F7</v>
      </c>
      <c r="B43" t="str">
        <f>'[1]Cycle 4_12.xlsx'!B43</f>
        <v>N/A</v>
      </c>
      <c r="C43" t="str">
        <f>'[1]Cycle 4_12.xlsx'!C43</f>
        <v>N/A</v>
      </c>
      <c r="D43">
        <f>'[1]Cycle 4_12.xlsx'!D43</f>
        <v>2.044236346160991E-3</v>
      </c>
    </row>
    <row r="44" spans="1:4" x14ac:dyDescent="0.35">
      <c r="A44" s="9" t="str">
        <f>'[1]cycle 1-3_1.xlsx'!A44</f>
        <v>F8</v>
      </c>
      <c r="B44" t="str">
        <f>'[1]Cycle 4_12.xlsx'!B44</f>
        <v>N/A</v>
      </c>
      <c r="C44" t="str">
        <f>'[1]Cycle 4_12.xlsx'!C44</f>
        <v>N/A</v>
      </c>
      <c r="D44">
        <f>'[1]Cycle 4_12.xlsx'!D44</f>
        <v>-1.500533952559819E-4</v>
      </c>
    </row>
    <row r="45" spans="1:4" x14ac:dyDescent="0.35">
      <c r="A45" s="9" t="str">
        <f>'[1]cycle 1-3_1.xlsx'!A45</f>
        <v>E8</v>
      </c>
      <c r="B45" t="str">
        <f>'[1]Cycle 4_12.xlsx'!B45</f>
        <v>N/A</v>
      </c>
      <c r="C45" t="str">
        <f>'[1]Cycle 4_12.xlsx'!C45</f>
        <v>N/A</v>
      </c>
      <c r="D45">
        <f>'[1]Cycle 4_12.xlsx'!D45</f>
        <v>1.3238776770879599E-3</v>
      </c>
    </row>
    <row r="46" spans="1:4" x14ac:dyDescent="0.35">
      <c r="A46" s="9" t="str">
        <f>'[1]cycle 1-3_1.xlsx'!A46</f>
        <v>D8</v>
      </c>
      <c r="B46" t="str">
        <f>'[1]Cycle 4_12.xlsx'!B46</f>
        <v>N/A</v>
      </c>
      <c r="C46" t="str">
        <f>'[1]Cycle 4_12.xlsx'!C46</f>
        <v>N/A</v>
      </c>
      <c r="D46">
        <f>'[1]Cycle 4_12.xlsx'!D46</f>
        <v>1.6962312679928821E-3</v>
      </c>
    </row>
    <row r="47" spans="1:4" x14ac:dyDescent="0.35">
      <c r="A47" s="9" t="str">
        <f>'[1]cycle 1-3_1.xlsx'!A47</f>
        <v>C8</v>
      </c>
      <c r="B47" t="str">
        <f>'[1]Cycle 4_12.xlsx'!B47</f>
        <v>N/A</v>
      </c>
      <c r="C47" t="str">
        <f>'[1]Cycle 4_12.xlsx'!C47</f>
        <v>N/A</v>
      </c>
      <c r="D47">
        <f>'[1]Cycle 4_12.xlsx'!D47</f>
        <v>1.7048096811570551E-3</v>
      </c>
    </row>
    <row r="48" spans="1:4" x14ac:dyDescent="0.35">
      <c r="A48" s="9" t="str">
        <f>'[1]cycle 1-3_1.xlsx'!A48</f>
        <v>B8</v>
      </c>
      <c r="B48" t="str">
        <f>'[1]Cycle 4_12.xlsx'!B48</f>
        <v>N/A</v>
      </c>
      <c r="C48" t="str">
        <f>'[1]Cycle 4_12.xlsx'!C48</f>
        <v>N/A</v>
      </c>
      <c r="D48">
        <f>'[1]Cycle 4_12.xlsx'!D48</f>
        <v>2.0017467048000768E-3</v>
      </c>
    </row>
    <row r="49" spans="1:4" x14ac:dyDescent="0.35">
      <c r="A49" s="9" t="str">
        <f>'[1]cycle 1-3_1.xlsx'!A49</f>
        <v>A8</v>
      </c>
      <c r="B49" t="str">
        <f>'[1]Cycle 4_12.xlsx'!B49</f>
        <v>N/A</v>
      </c>
      <c r="C49" t="str">
        <f>'[1]Cycle 4_12.xlsx'!C49</f>
        <v>N/A</v>
      </c>
      <c r="D49">
        <f>'[1]Cycle 4_12.xlsx'!D49</f>
        <v>2.4403330023195151E-3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3F7B-5235-42CD-A67F-103359EFB3FB}">
  <dimension ref="A1:J49"/>
  <sheetViews>
    <sheetView workbookViewId="0">
      <selection activeCell="K10" sqref="K10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>
        <f>'[1]Cycle 4_13.xlsx'!B2 + 66</f>
        <v>67.530188549888891</v>
      </c>
      <c r="C2">
        <f>'[1]Cycle 4_13.xlsx'!C2</f>
        <v>1.4910794344609929E-4</v>
      </c>
      <c r="D2">
        <f>'[1]Cycle 4_13.xlsx'!D2</f>
        <v>4.6082173252743816E-3</v>
      </c>
      <c r="F2" s="2" t="s">
        <v>53</v>
      </c>
      <c r="G2">
        <f>AVERAGE(B2:B49)</f>
        <v>97.354097560794756</v>
      </c>
      <c r="H2">
        <f>AVERAGE(C2:C49)</f>
        <v>9.9269026613909387E-5</v>
      </c>
      <c r="I2">
        <f>AVERAGE(D2:D49)</f>
        <v>3.3932508642775402E-3</v>
      </c>
      <c r="J2">
        <v>0.25</v>
      </c>
    </row>
    <row r="3" spans="1:10" x14ac:dyDescent="0.35">
      <c r="A3" s="9" t="str">
        <f>'[1]cycle 1-3_1.xlsx'!A3</f>
        <v>B1</v>
      </c>
      <c r="B3" t="str">
        <f>'[1]Cycle 4_13.xlsx'!B3</f>
        <v>N/A</v>
      </c>
      <c r="C3" t="str">
        <f>'[1]Cycle 4_13.xlsx'!C3</f>
        <v>N/A</v>
      </c>
      <c r="D3">
        <f>'[1]Cycle 4_13.xlsx'!D3</f>
        <v>9.2600371456535522E-3</v>
      </c>
      <c r="F3" s="2" t="s">
        <v>54</v>
      </c>
      <c r="G3">
        <f>G4/SQRT(COUNT(B2:B49))</f>
        <v>6.0224017802710446</v>
      </c>
      <c r="H3">
        <f>H4/SQRT(COUNT(C2:C49))</f>
        <v>8.1937913815335717E-6</v>
      </c>
      <c r="I3">
        <f>I4/SQRT(COUNT(D2:D49))</f>
        <v>2.4187312670925394E-4</v>
      </c>
    </row>
    <row r="4" spans="1:10" x14ac:dyDescent="0.35">
      <c r="A4" s="9" t="str">
        <f>'[1]cycle 1-3_1.xlsx'!A4</f>
        <v>C1</v>
      </c>
      <c r="B4" t="str">
        <f>'[1]Cycle 4_13.xlsx'!B4</f>
        <v>N/A</v>
      </c>
      <c r="C4" t="str">
        <f>'[1]Cycle 4_13.xlsx'!C4</f>
        <v>N/A</v>
      </c>
      <c r="D4">
        <f>'[1]Cycle 4_13.xlsx'!D4</f>
        <v>3.1563392721080229E-3</v>
      </c>
      <c r="F4" s="2" t="s">
        <v>55</v>
      </c>
      <c r="G4">
        <f>_xlfn.STDEV.S(B2:B49)</f>
        <v>25.550886827157548</v>
      </c>
      <c r="H4">
        <f>_xlfn.STDEV.S(C2:C196)</f>
        <v>3.4763312697061663E-5</v>
      </c>
      <c r="I4">
        <f>_xlfn.STDEV.S(D2:D196)</f>
        <v>1.6757461777838906E-3</v>
      </c>
    </row>
    <row r="5" spans="1:10" x14ac:dyDescent="0.35">
      <c r="A5" s="9" t="str">
        <f>'[1]cycle 1-3_1.xlsx'!A5</f>
        <v>D1</v>
      </c>
      <c r="B5">
        <f>'[1]Cycle 4_13.xlsx'!B5 + 66</f>
        <v>116.2396202513889</v>
      </c>
      <c r="C5">
        <f>'[1]Cycle 4_13.xlsx'!C5</f>
        <v>1.316412694710437E-4</v>
      </c>
      <c r="D5">
        <f>'[1]Cycle 4_13.xlsx'!D5</f>
        <v>3.8608731600522561E-3</v>
      </c>
      <c r="F5" s="2" t="s">
        <v>56</v>
      </c>
      <c r="G5" s="3">
        <f>G4/G2</f>
        <v>0.26245312182367853</v>
      </c>
      <c r="H5" s="3">
        <f>H4/H2</f>
        <v>0.35019294419263192</v>
      </c>
      <c r="I5" s="3">
        <f>I4/I2</f>
        <v>0.49384682854583906</v>
      </c>
    </row>
    <row r="6" spans="1:10" x14ac:dyDescent="0.35">
      <c r="A6" s="9" t="str">
        <f>'[1]cycle 1-3_1.xlsx'!A6</f>
        <v>E1</v>
      </c>
      <c r="B6">
        <f>'[1]Cycle 4_13.xlsx'!B6 + 66</f>
        <v>103.6868350727222</v>
      </c>
      <c r="C6">
        <f>'[1]Cycle 4_13.xlsx'!C6</f>
        <v>8.2273403777398144E-5</v>
      </c>
      <c r="D6">
        <f>'[1]Cycle 4_13.xlsx'!D6</f>
        <v>5.5962928825097572E-3</v>
      </c>
      <c r="F6" s="2" t="s">
        <v>57</v>
      </c>
      <c r="G6">
        <f>COUNT(B2:B196)</f>
        <v>18</v>
      </c>
      <c r="H6">
        <f>COUNT(C2:C196)</f>
        <v>18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4_13.xlsx'!B7</f>
        <v>N/A</v>
      </c>
      <c r="C7" t="str">
        <f>'[1]Cycle 4_13.xlsx'!C7</f>
        <v>N/A</v>
      </c>
      <c r="D7">
        <f>'[1]Cycle 4_13.xlsx'!D7</f>
        <v>2.380789661765241E-3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4_13.xlsx'!B8</f>
        <v>N/A</v>
      </c>
      <c r="C8" t="str">
        <f>'[1]Cycle 4_13.xlsx'!C8</f>
        <v>N/A</v>
      </c>
      <c r="D8">
        <f>'[1]Cycle 4_13.xlsx'!D8</f>
        <v>3.2257746888440819E-3</v>
      </c>
    </row>
    <row r="9" spans="1:10" x14ac:dyDescent="0.35">
      <c r="A9" s="9" t="str">
        <f>'[1]cycle 1-3_1.xlsx'!A9</f>
        <v>E2</v>
      </c>
      <c r="B9">
        <f>'[1]Cycle 4_13.xlsx'!B9 + 66</f>
        <v>71.05212806369444</v>
      </c>
      <c r="C9">
        <f>'[1]Cycle 4_13.xlsx'!C9</f>
        <v>1.14314351087145E-4</v>
      </c>
      <c r="D9">
        <f>'[1]Cycle 4_13.xlsx'!D9</f>
        <v>4.4850263301177374E-3</v>
      </c>
      <c r="F9" s="2" t="s">
        <v>59</v>
      </c>
      <c r="G9">
        <f>MAX(B2:B49)</f>
        <v>142.3511188567222</v>
      </c>
      <c r="H9">
        <f>MAX(C2:C49)</f>
        <v>1.4910794344609929E-4</v>
      </c>
      <c r="I9">
        <f>MAX(D2:D49)</f>
        <v>9.2600371456535522E-3</v>
      </c>
    </row>
    <row r="10" spans="1:10" x14ac:dyDescent="0.35">
      <c r="A10" s="9" t="str">
        <f>'[1]cycle 1-3_1.xlsx'!A10</f>
        <v>D2</v>
      </c>
      <c r="B10">
        <f>'[1]Cycle 4_13.xlsx'!B10 + 66</f>
        <v>133.30375505494442</v>
      </c>
      <c r="C10">
        <f>'[1]Cycle 4_13.xlsx'!C10</f>
        <v>7.1780994028309609E-5</v>
      </c>
      <c r="D10">
        <f>'[1]Cycle 4_13.xlsx'!D10</f>
        <v>2.9818380045290391E-3</v>
      </c>
      <c r="F10" s="2" t="s">
        <v>60</v>
      </c>
      <c r="G10">
        <f>MIN(B2:B49)</f>
        <v>67.530188549888891</v>
      </c>
      <c r="H10">
        <f>MIN(C2:C49)</f>
        <v>3.6226966530771158E-5</v>
      </c>
      <c r="I10">
        <f>MIN(D2:D49)</f>
        <v>2.0273074864266021E-4</v>
      </c>
    </row>
    <row r="11" spans="1:10" x14ac:dyDescent="0.35">
      <c r="A11" s="9" t="str">
        <f>'[1]cycle 1-3_1.xlsx'!A11</f>
        <v>C2</v>
      </c>
      <c r="B11" t="str">
        <f>'[1]Cycle 4_13.xlsx'!B11</f>
        <v>N/A</v>
      </c>
      <c r="C11" t="str">
        <f>'[1]Cycle 4_13.xlsx'!C11</f>
        <v>N/A</v>
      </c>
      <c r="D11">
        <f>'[1]Cycle 4_13.xlsx'!D11</f>
        <v>1.703603993768887E-3</v>
      </c>
    </row>
    <row r="12" spans="1:10" x14ac:dyDescent="0.35">
      <c r="A12" s="9" t="str">
        <f>'[1]cycle 1-3_1.xlsx'!A12</f>
        <v>B2</v>
      </c>
      <c r="B12" t="str">
        <f>'[1]Cycle 4_13.xlsx'!B12</f>
        <v>N/A</v>
      </c>
      <c r="C12" t="str">
        <f>'[1]Cycle 4_13.xlsx'!C12</f>
        <v>N/A</v>
      </c>
      <c r="D12">
        <f>'[1]Cycle 4_13.xlsx'!D12</f>
        <v>2.3695690820791922E-3</v>
      </c>
      <c r="F12" s="2" t="s">
        <v>61</v>
      </c>
      <c r="G12">
        <f>(16*G5^2)</f>
        <v>1.1021062584799142</v>
      </c>
      <c r="H12">
        <f>(16*H5^2)</f>
        <v>1.9621615705968609</v>
      </c>
      <c r="I12">
        <f>(16*I5^2)</f>
        <v>3.9021550410365338</v>
      </c>
    </row>
    <row r="13" spans="1:10" x14ac:dyDescent="0.35">
      <c r="A13" s="9" t="str">
        <f>'[1]cycle 1-3_1.xlsx'!A13</f>
        <v>A2</v>
      </c>
      <c r="B13" t="str">
        <f>'[1]Cycle 4_13.xlsx'!B13</f>
        <v>N/A</v>
      </c>
      <c r="C13" t="str">
        <f>'[1]Cycle 4_13.xlsx'!C13</f>
        <v>N/A</v>
      </c>
      <c r="D13">
        <f>'[1]Cycle 4_13.xlsx'!D13</f>
        <v>3.7215830460709692E-3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4_13.xlsx'!B14</f>
        <v>N/A</v>
      </c>
      <c r="C14" t="str">
        <f>'[1]Cycle 4_13.xlsx'!C14</f>
        <v>N/A</v>
      </c>
      <c r="D14">
        <f>'[1]Cycle 4_13.xlsx'!D14</f>
        <v>2.464087230913977E-3</v>
      </c>
      <c r="F14" s="2" t="s">
        <v>63</v>
      </c>
      <c r="G14">
        <f>G12/G13</f>
        <v>13.316738487047479</v>
      </c>
      <c r="H14">
        <f>H12/H13</f>
        <v>23.708777900428696</v>
      </c>
      <c r="I14">
        <f>I12/I13</f>
        <v>47.149698876648365</v>
      </c>
    </row>
    <row r="15" spans="1:10" x14ac:dyDescent="0.35">
      <c r="A15" s="9" t="str">
        <f>'[1]cycle 1-3_1.xlsx'!A15</f>
        <v>B3</v>
      </c>
      <c r="B15">
        <f>'[1]Cycle 4_13.xlsx'!B15 + 66</f>
        <v>104.18987239305559</v>
      </c>
      <c r="C15">
        <f>'[1]Cycle 4_13.xlsx'!C15</f>
        <v>3.9802707741841962E-5</v>
      </c>
      <c r="D15">
        <f>'[1]Cycle 4_13.xlsx'!D15</f>
        <v>5.787798799831578E-3</v>
      </c>
      <c r="F15" s="2" t="s">
        <v>64</v>
      </c>
      <c r="G15">
        <f>ROUND(G14,0)</f>
        <v>13</v>
      </c>
      <c r="H15">
        <f>ROUND(H14,0)</f>
        <v>24</v>
      </c>
      <c r="I15">
        <f>ROUND(I14,0)</f>
        <v>47</v>
      </c>
    </row>
    <row r="16" spans="1:10" x14ac:dyDescent="0.35">
      <c r="A16" s="9" t="str">
        <f>'[1]cycle 1-3_1.xlsx'!A16</f>
        <v>C3</v>
      </c>
      <c r="B16" t="str">
        <f>'[1]Cycle 4_13.xlsx'!B16</f>
        <v>N/A</v>
      </c>
      <c r="C16" t="str">
        <f>'[1]Cycle 4_13.xlsx'!C16</f>
        <v>N/A</v>
      </c>
      <c r="D16">
        <f>'[1]Cycle 4_13.xlsx'!D16</f>
        <v>2.5648591658773709E-3</v>
      </c>
    </row>
    <row r="17" spans="1:4" x14ac:dyDescent="0.35">
      <c r="A17" s="9" t="str">
        <f>'[1]cycle 1-3_1.xlsx'!A17</f>
        <v>D3</v>
      </c>
      <c r="B17">
        <f>'[1]Cycle 4_13.xlsx'!B17 + 66</f>
        <v>73.058114485694446</v>
      </c>
      <c r="C17">
        <f>'[1]Cycle 4_13.xlsx'!C17</f>
        <v>1.1268379771242671E-4</v>
      </c>
      <c r="D17">
        <f>'[1]Cycle 4_13.xlsx'!D17</f>
        <v>4.297450584931156E-3</v>
      </c>
    </row>
    <row r="18" spans="1:4" x14ac:dyDescent="0.35">
      <c r="A18" s="9" t="str">
        <f>'[1]cycle 1-3_1.xlsx'!A18</f>
        <v>E3</v>
      </c>
      <c r="B18" t="str">
        <f>'[1]Cycle 4_13.xlsx'!B18</f>
        <v>N/A</v>
      </c>
      <c r="C18" t="str">
        <f>'[1]Cycle 4_13.xlsx'!C18</f>
        <v>N/A</v>
      </c>
      <c r="D18">
        <f>'[1]Cycle 4_13.xlsx'!D18</f>
        <v>2.0905067264092381E-3</v>
      </c>
    </row>
    <row r="19" spans="1:4" x14ac:dyDescent="0.35">
      <c r="A19" s="9" t="str">
        <f>'[1]cycle 1-3_1.xlsx'!A19</f>
        <v>F3</v>
      </c>
      <c r="B19" t="str">
        <f>'[1]Cycle 4_13.xlsx'!B19</f>
        <v>N/A</v>
      </c>
      <c r="C19" t="str">
        <f>'[1]Cycle 4_13.xlsx'!C19</f>
        <v>N/A</v>
      </c>
      <c r="D19">
        <f>'[1]Cycle 4_13.xlsx'!D19</f>
        <v>2.5985066958174592E-3</v>
      </c>
    </row>
    <row r="20" spans="1:4" x14ac:dyDescent="0.35">
      <c r="A20" s="9" t="str">
        <f>'[1]cycle 1-3_1.xlsx'!A20</f>
        <v>F4</v>
      </c>
      <c r="B20" t="str">
        <f>'[1]Cycle 4_13.xlsx'!B20</f>
        <v>N/A</v>
      </c>
      <c r="C20" t="str">
        <f>'[1]Cycle 4_13.xlsx'!C20</f>
        <v>N/A</v>
      </c>
      <c r="D20">
        <f>'[1]Cycle 4_13.xlsx'!D20</f>
        <v>3.9660029470367389E-4</v>
      </c>
    </row>
    <row r="21" spans="1:4" x14ac:dyDescent="0.35">
      <c r="A21" s="9" t="str">
        <f>'[1]cycle 1-3_1.xlsx'!A21</f>
        <v>E4</v>
      </c>
      <c r="B21" t="str">
        <f>'[1]Cycle 4_13.xlsx'!B21</f>
        <v>N/A</v>
      </c>
      <c r="C21" t="str">
        <f>'[1]Cycle 4_13.xlsx'!C21</f>
        <v>N/A</v>
      </c>
      <c r="D21">
        <f>'[1]Cycle 4_13.xlsx'!D21</f>
        <v>4.9816590163242304E-3</v>
      </c>
    </row>
    <row r="22" spans="1:4" x14ac:dyDescent="0.35">
      <c r="A22" s="9" t="str">
        <f>'[1]cycle 1-3_1.xlsx'!A22</f>
        <v>D4</v>
      </c>
      <c r="B22">
        <f>'[1]Cycle 4_13.xlsx'!B22 + 66</f>
        <v>82.099695018027802</v>
      </c>
      <c r="C22">
        <f>'[1]Cycle 4_13.xlsx'!C22</f>
        <v>7.1969986760280109E-5</v>
      </c>
      <c r="D22">
        <f>'[1]Cycle 4_13.xlsx'!D22</f>
        <v>4.1830518487358448E-3</v>
      </c>
    </row>
    <row r="23" spans="1:4" x14ac:dyDescent="0.35">
      <c r="A23" s="9" t="str">
        <f>'[1]cycle 1-3_1.xlsx'!A23</f>
        <v>C4</v>
      </c>
      <c r="B23" t="str">
        <f>'[1]Cycle 4_13.xlsx'!B23</f>
        <v>N/A</v>
      </c>
      <c r="C23" t="str">
        <f>'[1]Cycle 4_13.xlsx'!C23</f>
        <v>N/A</v>
      </c>
      <c r="D23">
        <f>'[1]Cycle 4_13.xlsx'!D23</f>
        <v>2.3485874458723322E-3</v>
      </c>
    </row>
    <row r="24" spans="1:4" x14ac:dyDescent="0.35">
      <c r="A24" s="9" t="str">
        <f>'[1]cycle 1-3_1.xlsx'!A24</f>
        <v>B4</v>
      </c>
      <c r="B24" t="str">
        <f>'[1]Cycle 4_13.xlsx'!B24</f>
        <v>N/A</v>
      </c>
      <c r="C24" t="str">
        <f>'[1]Cycle 4_13.xlsx'!C24</f>
        <v>N/A</v>
      </c>
      <c r="D24">
        <f>'[1]Cycle 4_13.xlsx'!D24</f>
        <v>2.9006990523761768E-3</v>
      </c>
    </row>
    <row r="25" spans="1:4" x14ac:dyDescent="0.35">
      <c r="A25" s="9" t="str">
        <f>'[1]cycle 1-3_1.xlsx'!A25</f>
        <v>A4</v>
      </c>
      <c r="B25" t="str">
        <f>'[1]Cycle 4_13.xlsx'!B25</f>
        <v>N/A</v>
      </c>
      <c r="C25" t="str">
        <f>'[1]Cycle 4_13.xlsx'!C25</f>
        <v>N/A</v>
      </c>
      <c r="D25">
        <f>'[1]Cycle 4_13.xlsx'!D25</f>
        <v>4.9997873542146458E-3</v>
      </c>
    </row>
    <row r="26" spans="1:4" x14ac:dyDescent="0.35">
      <c r="A26" s="9" t="str">
        <f>'[1]cycle 1-3_1.xlsx'!A26</f>
        <v>A5</v>
      </c>
      <c r="B26" t="str">
        <f>'[1]Cycle 4_13.xlsx'!B26</f>
        <v>N/A</v>
      </c>
      <c r="C26" t="str">
        <f>'[1]Cycle 4_13.xlsx'!C26</f>
        <v>N/A</v>
      </c>
      <c r="D26">
        <f>'[1]Cycle 4_13.xlsx'!D26</f>
        <v>3.5868524600805429E-3</v>
      </c>
    </row>
    <row r="27" spans="1:4" x14ac:dyDescent="0.35">
      <c r="A27" s="9" t="str">
        <f>'[1]cycle 1-3_1.xlsx'!A27</f>
        <v>B5</v>
      </c>
      <c r="B27">
        <f>'[1]Cycle 4_13.xlsx'!B27 + 66</f>
        <v>142.3511188567222</v>
      </c>
      <c r="C27">
        <f>'[1]Cycle 4_13.xlsx'!C27</f>
        <v>7.1138563971076825E-5</v>
      </c>
      <c r="D27">
        <f>'[1]Cycle 4_13.xlsx'!D27</f>
        <v>2.1047074137243069E-3</v>
      </c>
    </row>
    <row r="28" spans="1:4" x14ac:dyDescent="0.35">
      <c r="A28" s="9" t="str">
        <f>'[1]cycle 1-3_1.xlsx'!A28</f>
        <v>C5</v>
      </c>
      <c r="B28">
        <f>'[1]Cycle 4_13.xlsx'!B28 + 66</f>
        <v>84.108146063999996</v>
      </c>
      <c r="C28">
        <f>'[1]Cycle 4_13.xlsx'!C28</f>
        <v>1.3945842926280699E-4</v>
      </c>
      <c r="D28">
        <f>'[1]Cycle 4_13.xlsx'!D28</f>
        <v>3.0740402392974292E-3</v>
      </c>
    </row>
    <row r="29" spans="1:4" x14ac:dyDescent="0.35">
      <c r="A29" s="9" t="str">
        <f>'[1]cycle 1-3_1.xlsx'!A29</f>
        <v>D5</v>
      </c>
      <c r="B29" t="str">
        <f>'[1]Cycle 4_13.xlsx'!B29</f>
        <v>N/A</v>
      </c>
      <c r="C29" t="str">
        <f>'[1]Cycle 4_13.xlsx'!C29</f>
        <v>N/A</v>
      </c>
      <c r="D29">
        <f>'[1]Cycle 4_13.xlsx'!D29</f>
        <v>1.230427712363762E-3</v>
      </c>
    </row>
    <row r="30" spans="1:4" x14ac:dyDescent="0.35">
      <c r="A30" s="9" t="str">
        <f>'[1]cycle 1-3_1.xlsx'!A30</f>
        <v>E5</v>
      </c>
      <c r="B30" t="str">
        <f>'[1]Cycle 4_13.xlsx'!B30</f>
        <v>N/A</v>
      </c>
      <c r="C30" t="str">
        <f>'[1]Cycle 4_13.xlsx'!C30</f>
        <v>N/A</v>
      </c>
      <c r="D30">
        <f>'[1]Cycle 4_13.xlsx'!D30</f>
        <v>1.9129688614411321E-3</v>
      </c>
    </row>
    <row r="31" spans="1:4" x14ac:dyDescent="0.35">
      <c r="A31" s="9" t="str">
        <f>'[1]cycle 1-3_1.xlsx'!A31</f>
        <v>F5</v>
      </c>
      <c r="B31" t="str">
        <f>'[1]Cycle 4_13.xlsx'!B31</f>
        <v>N/A</v>
      </c>
      <c r="C31" t="str">
        <f>'[1]Cycle 4_13.xlsx'!C31</f>
        <v>N/A</v>
      </c>
      <c r="D31">
        <f>'[1]Cycle 4_13.xlsx'!D31</f>
        <v>5.1455393537912968E-4</v>
      </c>
    </row>
    <row r="32" spans="1:4" x14ac:dyDescent="0.35">
      <c r="A32" s="9" t="str">
        <f>'[1]cycle 1-3_1.xlsx'!A32</f>
        <v>F6</v>
      </c>
      <c r="B32">
        <f>'[1]Cycle 4_13.xlsx'!B32 + 66</f>
        <v>136.81442025847218</v>
      </c>
      <c r="C32">
        <f>'[1]Cycle 4_13.xlsx'!C32</f>
        <v>1.2466353917438551E-4</v>
      </c>
      <c r="D32">
        <f>'[1]Cycle 4_13.xlsx'!D32</f>
        <v>3.2793182771946429E-3</v>
      </c>
    </row>
    <row r="33" spans="1:4" x14ac:dyDescent="0.35">
      <c r="A33" s="9" t="str">
        <f>'[1]cycle 1-3_1.xlsx'!A33</f>
        <v>E6</v>
      </c>
      <c r="B33" t="str">
        <f>'[1]Cycle 4_13.xlsx'!B33</f>
        <v>N/A</v>
      </c>
      <c r="C33" t="str">
        <f>'[1]Cycle 4_13.xlsx'!C33</f>
        <v>N/A</v>
      </c>
      <c r="D33">
        <f>'[1]Cycle 4_13.xlsx'!D33</f>
        <v>4.0125340652714747E-3</v>
      </c>
    </row>
    <row r="34" spans="1:4" x14ac:dyDescent="0.35">
      <c r="A34" s="9" t="str">
        <f>'[1]cycle 1-3_1.xlsx'!A34</f>
        <v>D6</v>
      </c>
      <c r="B34">
        <f>'[1]Cycle 4_13.xlsx'!B34 + 66</f>
        <v>82.099695018027802</v>
      </c>
      <c r="C34">
        <f>'[1]Cycle 4_13.xlsx'!C34</f>
        <v>1.148339827835881E-4</v>
      </c>
      <c r="D34">
        <f>'[1]Cycle 4_13.xlsx'!D34</f>
        <v>3.777023755825064E-3</v>
      </c>
    </row>
    <row r="35" spans="1:4" x14ac:dyDescent="0.35">
      <c r="A35" s="9" t="str">
        <f>'[1]cycle 1-3_1.xlsx'!A35</f>
        <v>C6</v>
      </c>
      <c r="B35" t="str">
        <f>'[1]Cycle 4_13.xlsx'!B35</f>
        <v>N/A</v>
      </c>
      <c r="C35" t="str">
        <f>'[1]Cycle 4_13.xlsx'!C35</f>
        <v>N/A</v>
      </c>
      <c r="D35">
        <f>'[1]Cycle 4_13.xlsx'!D35</f>
        <v>2.6475355003080189E-3</v>
      </c>
    </row>
    <row r="36" spans="1:4" x14ac:dyDescent="0.35">
      <c r="A36" s="9" t="str">
        <f>'[1]cycle 1-3_1.xlsx'!A36</f>
        <v>B6</v>
      </c>
      <c r="B36">
        <f>'[1]Cycle 4_13.xlsx'!B36 + 66</f>
        <v>71.05212806369444</v>
      </c>
      <c r="C36">
        <f>'[1]Cycle 4_13.xlsx'!C36</f>
        <v>1.366442389297473E-4</v>
      </c>
      <c r="D36">
        <f>'[1]Cycle 4_13.xlsx'!D36</f>
        <v>4.6055746054136067E-3</v>
      </c>
    </row>
    <row r="37" spans="1:4" x14ac:dyDescent="0.35">
      <c r="A37" s="9" t="str">
        <f>'[1]cycle 1-3_1.xlsx'!A37</f>
        <v>A6</v>
      </c>
      <c r="B37" t="str">
        <f>'[1]Cycle 4_13.xlsx'!B37</f>
        <v>N/A</v>
      </c>
      <c r="C37" t="str">
        <f>'[1]Cycle 4_13.xlsx'!C37</f>
        <v>N/A</v>
      </c>
      <c r="D37">
        <f>'[1]Cycle 4_13.xlsx'!D37</f>
        <v>6.5280097940620006E-3</v>
      </c>
    </row>
    <row r="38" spans="1:4" x14ac:dyDescent="0.35">
      <c r="A38" s="9" t="str">
        <f>'[1]cycle 1-3_1.xlsx'!A38</f>
        <v>A7</v>
      </c>
      <c r="B38">
        <f>'[1]Cycle 4_13.xlsx'!B38 + 66</f>
        <v>100.6731743688333</v>
      </c>
      <c r="C38">
        <f>'[1]Cycle 4_13.xlsx'!C38</f>
        <v>3.6226966530771158E-5</v>
      </c>
      <c r="D38">
        <f>'[1]Cycle 4_13.xlsx'!D38</f>
        <v>3.305791660180715E-3</v>
      </c>
    </row>
    <row r="39" spans="1:4" x14ac:dyDescent="0.35">
      <c r="A39" s="9" t="str">
        <f>'[1]cycle 1-3_1.xlsx'!A39</f>
        <v>B7</v>
      </c>
      <c r="B39">
        <f>'[1]Cycle 4_13.xlsx'!B39 + 66</f>
        <v>73.557915959138896</v>
      </c>
      <c r="C39">
        <f>'[1]Cycle 4_13.xlsx'!C39</f>
        <v>9.6952700796410271E-5</v>
      </c>
      <c r="D39">
        <f>'[1]Cycle 4_13.xlsx'!D39</f>
        <v>3.6340751362072469E-3</v>
      </c>
    </row>
    <row r="40" spans="1:4" x14ac:dyDescent="0.35">
      <c r="A40" s="9" t="str">
        <f>'[1]cycle 1-3_1.xlsx'!A40</f>
        <v>C7</v>
      </c>
      <c r="B40" t="str">
        <f>'[1]Cycle 4_13.xlsx'!B40</f>
        <v>N/A</v>
      </c>
      <c r="C40" t="str">
        <f>'[1]Cycle 4_13.xlsx'!C40</f>
        <v>N/A</v>
      </c>
      <c r="D40">
        <f>'[1]Cycle 4_13.xlsx'!D40</f>
        <v>2.969015791384368E-3</v>
      </c>
    </row>
    <row r="41" spans="1:4" x14ac:dyDescent="0.35">
      <c r="A41" s="9" t="str">
        <f>'[1]cycle 1-3_1.xlsx'!A41</f>
        <v>D7</v>
      </c>
      <c r="B41" t="str">
        <f>'[1]Cycle 4_13.xlsx'!B41</f>
        <v>N/A</v>
      </c>
      <c r="C41" t="str">
        <f>'[1]Cycle 4_13.xlsx'!C41</f>
        <v>N/A</v>
      </c>
      <c r="D41">
        <f>'[1]Cycle 4_13.xlsx'!D41</f>
        <v>3.1048965726565309E-3</v>
      </c>
    </row>
    <row r="42" spans="1:4" x14ac:dyDescent="0.35">
      <c r="A42" s="9" t="str">
        <f>'[1]cycle 1-3_1.xlsx'!A42</f>
        <v>E7</v>
      </c>
      <c r="B42" t="str">
        <f>'[1]Cycle 4_13.xlsx'!B42</f>
        <v>N/A</v>
      </c>
      <c r="C42" t="str">
        <f>'[1]Cycle 4_13.xlsx'!C42</f>
        <v>N/A</v>
      </c>
      <c r="D42">
        <f>'[1]Cycle 4_13.xlsx'!D42</f>
        <v>7.4087005788514024E-3</v>
      </c>
    </row>
    <row r="43" spans="1:4" x14ac:dyDescent="0.35">
      <c r="A43" s="9" t="str">
        <f>'[1]cycle 1-3_1.xlsx'!A43</f>
        <v>F7</v>
      </c>
      <c r="B43" t="str">
        <f>'[1]Cycle 4_13.xlsx'!B43</f>
        <v>N/A</v>
      </c>
      <c r="C43" t="str">
        <f>'[1]Cycle 4_13.xlsx'!C43</f>
        <v>N/A</v>
      </c>
      <c r="D43">
        <f>'[1]Cycle 4_13.xlsx'!D43</f>
        <v>3.1974640761548729E-3</v>
      </c>
    </row>
    <row r="44" spans="1:4" x14ac:dyDescent="0.35">
      <c r="A44" s="9" t="str">
        <f>'[1]cycle 1-3_1.xlsx'!A44</f>
        <v>F8</v>
      </c>
      <c r="B44" t="str">
        <f>'[1]Cycle 4_13.xlsx'!B44</f>
        <v>N/A</v>
      </c>
      <c r="C44" t="str">
        <f>'[1]Cycle 4_13.xlsx'!C44</f>
        <v>N/A</v>
      </c>
      <c r="D44">
        <f>'[1]Cycle 4_13.xlsx'!D44</f>
        <v>2.0273074864266021E-4</v>
      </c>
    </row>
    <row r="45" spans="1:4" x14ac:dyDescent="0.35">
      <c r="A45" s="9" t="str">
        <f>'[1]cycle 1-3_1.xlsx'!A45</f>
        <v>E8</v>
      </c>
      <c r="B45">
        <f>'[1]Cycle 4_13.xlsx'!B45 + 66</f>
        <v>74.564033206333335</v>
      </c>
      <c r="C45">
        <f>'[1]Cycle 4_13.xlsx'!C45</f>
        <v>1.180735899676923E-4</v>
      </c>
      <c r="D45">
        <f>'[1]Cycle 4_13.xlsx'!D45</f>
        <v>3.4296447798770262E-3</v>
      </c>
    </row>
    <row r="46" spans="1:4" x14ac:dyDescent="0.35">
      <c r="A46" s="9" t="str">
        <f>'[1]cycle 1-3_1.xlsx'!A46</f>
        <v>D8</v>
      </c>
      <c r="B46">
        <f>'[1]Cycle 4_13.xlsx'!B46 + 66</f>
        <v>105.1976356815556</v>
      </c>
      <c r="C46">
        <f>'[1]Cycle 4_13.xlsx'!C46</f>
        <v>5.6127953837132528E-5</v>
      </c>
      <c r="D46">
        <f>'[1]Cycle 4_13.xlsx'!D46</f>
        <v>2.1615744094669459E-3</v>
      </c>
    </row>
    <row r="47" spans="1:4" x14ac:dyDescent="0.35">
      <c r="A47" s="9" t="str">
        <f>'[1]cycle 1-3_1.xlsx'!A47</f>
        <v>C8</v>
      </c>
      <c r="B47" t="str">
        <f>'[1]Cycle 4_13.xlsx'!B47</f>
        <v>N/A</v>
      </c>
      <c r="C47" t="str">
        <f>'[1]Cycle 4_13.xlsx'!C47</f>
        <v>N/A</v>
      </c>
      <c r="D47">
        <f>'[1]Cycle 4_13.xlsx'!D47</f>
        <v>2.9987924847286801E-3</v>
      </c>
    </row>
    <row r="48" spans="1:4" x14ac:dyDescent="0.35">
      <c r="A48" s="9" t="str">
        <f>'[1]cycle 1-3_1.xlsx'!A48</f>
        <v>B8</v>
      </c>
      <c r="B48" t="str">
        <f>'[1]Cycle 4_13.xlsx'!B48</f>
        <v>N/A</v>
      </c>
      <c r="C48" t="str">
        <f>'[1]Cycle 4_13.xlsx'!C48</f>
        <v>N/A</v>
      </c>
      <c r="D48">
        <f>'[1]Cycle 4_13.xlsx'!D48</f>
        <v>2.7900454702836199E-3</v>
      </c>
    </row>
    <row r="49" spans="1:4" x14ac:dyDescent="0.35">
      <c r="A49" s="9" t="str">
        <f>'[1]cycle 1-3_1.xlsx'!A49</f>
        <v>A8</v>
      </c>
      <c r="B49">
        <f>'[1]Cycle 4_13.xlsx'!B49 + 66</f>
        <v>130.7952797281111</v>
      </c>
      <c r="C49">
        <f>'[1]Cycle 4_13.xlsx'!C49</f>
        <v>1.191480597722134E-4</v>
      </c>
      <c r="D49">
        <f>'[1]Cycle 4_13.xlsx'!D49</f>
        <v>3.4362243477459348E-3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E666-2B29-4502-9C8B-34C587C569E5}">
  <dimension ref="A1:J49"/>
  <sheetViews>
    <sheetView workbookViewId="0">
      <selection activeCell="B50" sqref="B50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>
        <f>'[1]Cycle 4_14.xlsx'!B2 + 66</f>
        <v>102.6825263066944</v>
      </c>
      <c r="C2">
        <f>'[1]Cycle 4_14.xlsx'!C2</f>
        <v>1.106392673112483E-4</v>
      </c>
      <c r="D2">
        <f>'[1]Cycle 4_14.xlsx'!D2</f>
        <v>2.5212409615580299E-3</v>
      </c>
      <c r="F2" s="2" t="s">
        <v>53</v>
      </c>
      <c r="G2">
        <f>AVERAGE(B2:B49)</f>
        <v>89.532903246145821</v>
      </c>
      <c r="H2">
        <f>AVERAGE(C2:C49)</f>
        <v>1.0942489287696007E-4</v>
      </c>
      <c r="I2">
        <f>AVERAGE(D2:D49)</f>
        <v>3.8653325700547495E-3</v>
      </c>
      <c r="J2">
        <v>0.25</v>
      </c>
    </row>
    <row r="3" spans="1:10" x14ac:dyDescent="0.35">
      <c r="A3" s="9" t="str">
        <f>'[1]cycle 1-3_1.xlsx'!A3</f>
        <v>B1</v>
      </c>
      <c r="B3">
        <f>'[1]Cycle 4_14.xlsx'!B3 + 66</f>
        <v>113.72709979794439</v>
      </c>
      <c r="C3">
        <f>'[1]Cycle 4_14.xlsx'!C3</f>
        <v>1.2458944918602771E-4</v>
      </c>
      <c r="D3">
        <f>'[1]Cycle 4_14.xlsx'!D3</f>
        <v>2.4662617423846628E-3</v>
      </c>
      <c r="F3" s="2" t="s">
        <v>54</v>
      </c>
      <c r="G3">
        <f>G4/SQRT(COUNT(B2:B49))</f>
        <v>2.9647166846038049</v>
      </c>
      <c r="H3">
        <f>H4/SQRT(COUNT(C2:C49))</f>
        <v>2.9777168930157672E-6</v>
      </c>
      <c r="I3">
        <f>I4/SQRT(COUNT(D2:D49))</f>
        <v>3.0568015299793421E-4</v>
      </c>
    </row>
    <row r="4" spans="1:10" x14ac:dyDescent="0.35">
      <c r="A4" s="9" t="str">
        <f>'[1]cycle 1-3_1.xlsx'!A4</f>
        <v>C1</v>
      </c>
      <c r="B4" t="str">
        <f>'[1]Cycle 4_14.xlsx'!B4</f>
        <v>N/A</v>
      </c>
      <c r="C4" t="str">
        <f>'[1]Cycle 4_14.xlsx'!C4</f>
        <v>N/A</v>
      </c>
      <c r="D4">
        <f>'[1]Cycle 4_14.xlsx'!D4</f>
        <v>6.4206877836187632E-3</v>
      </c>
      <c r="F4" s="2" t="s">
        <v>55</v>
      </c>
      <c r="G4">
        <f>_xlfn.STDEV.S(B2:B49)</f>
        <v>16.770970175841995</v>
      </c>
      <c r="H4">
        <f>_xlfn.STDEV.S(C2:C196)</f>
        <v>1.6844510460041492E-5</v>
      </c>
      <c r="I4">
        <f>_xlfn.STDEV.S(D2:D196)</f>
        <v>2.1178142234313997E-3</v>
      </c>
    </row>
    <row r="5" spans="1:10" x14ac:dyDescent="0.35">
      <c r="A5" s="9" t="str">
        <f>'[1]cycle 1-3_1.xlsx'!A5</f>
        <v>D1</v>
      </c>
      <c r="B5">
        <f>'[1]Cycle 4_14.xlsx'!B5 + 66</f>
        <v>78.076837187333297</v>
      </c>
      <c r="C5">
        <f>'[1]Cycle 4_14.xlsx'!C5</f>
        <v>1.220652512342035E-4</v>
      </c>
      <c r="D5">
        <f>'[1]Cycle 4_14.xlsx'!D5</f>
        <v>3.174685820303347E-3</v>
      </c>
      <c r="F5" s="2" t="s">
        <v>56</v>
      </c>
      <c r="G5" s="3">
        <f>G4/G2</f>
        <v>0.18731627779046633</v>
      </c>
      <c r="H5" s="3">
        <f>H4/H2</f>
        <v>0.1539367324670983</v>
      </c>
      <c r="I5" s="3">
        <f>I4/I2</f>
        <v>0.54789961408195276</v>
      </c>
    </row>
    <row r="6" spans="1:10" x14ac:dyDescent="0.35">
      <c r="A6" s="9" t="str">
        <f>'[1]cycle 1-3_1.xlsx'!A6</f>
        <v>E1</v>
      </c>
      <c r="B6">
        <f>'[1]Cycle 4_14.xlsx'!B6 + 66</f>
        <v>72.056309641861105</v>
      </c>
      <c r="C6">
        <f>'[1]Cycle 4_14.xlsx'!C6</f>
        <v>1.2901457442862161E-4</v>
      </c>
      <c r="D6">
        <f>'[1]Cycle 4_14.xlsx'!D6</f>
        <v>3.7073511713175658E-3</v>
      </c>
      <c r="F6" s="2" t="s">
        <v>57</v>
      </c>
      <c r="G6">
        <f>COUNT(B2:B196)</f>
        <v>32</v>
      </c>
      <c r="H6">
        <f>COUNT(C2:C196)</f>
        <v>32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4_14.xlsx'!B7</f>
        <v>N/A</v>
      </c>
      <c r="C7" t="str">
        <f>'[1]Cycle 4_14.xlsx'!C7</f>
        <v>N/A</v>
      </c>
      <c r="D7">
        <f>'[1]Cycle 4_14.xlsx'!D7</f>
        <v>3.522555076284527E-3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4_14.xlsx'!B8</f>
        <v>N/A</v>
      </c>
      <c r="C8" t="str">
        <f>'[1]Cycle 4_14.xlsx'!C8</f>
        <v>N/A</v>
      </c>
      <c r="D8">
        <f>'[1]Cycle 4_14.xlsx'!D8</f>
        <v>2.543432870126552E-3</v>
      </c>
    </row>
    <row r="9" spans="1:10" x14ac:dyDescent="0.35">
      <c r="A9" s="9" t="str">
        <f>'[1]cycle 1-3_1.xlsx'!A9</f>
        <v>E2</v>
      </c>
      <c r="B9">
        <f>'[1]Cycle 4_14.xlsx'!B9 + 66</f>
        <v>104.1904134182778</v>
      </c>
      <c r="C9">
        <f>'[1]Cycle 4_14.xlsx'!C9</f>
        <v>8.0984251559310352E-5</v>
      </c>
      <c r="D9">
        <f>'[1]Cycle 4_14.xlsx'!D9</f>
        <v>2.417984069198673E-3</v>
      </c>
      <c r="F9" s="2" t="s">
        <v>59</v>
      </c>
      <c r="G9">
        <f>MAX(B2:B49)</f>
        <v>123.25981134530559</v>
      </c>
      <c r="H9">
        <f>MAX(C2:C49)</f>
        <v>1.4908175378211861E-4</v>
      </c>
      <c r="I9">
        <f>MAX(D2:D49)</f>
        <v>1.213231847102372E-2</v>
      </c>
    </row>
    <row r="10" spans="1:10" x14ac:dyDescent="0.35">
      <c r="A10" s="9" t="str">
        <f>'[1]cycle 1-3_1.xlsx'!A10</f>
        <v>D2</v>
      </c>
      <c r="B10">
        <f>'[1]Cycle 4_14.xlsx'!B10 + 66</f>
        <v>81.5963572625556</v>
      </c>
      <c r="C10">
        <f>'[1]Cycle 4_14.xlsx'!C10</f>
        <v>9.7235662781769463E-5</v>
      </c>
      <c r="D10">
        <f>'[1]Cycle 4_14.xlsx'!D10</f>
        <v>2.1654973322105418E-3</v>
      </c>
      <c r="F10" s="2" t="s">
        <v>60</v>
      </c>
      <c r="G10">
        <f>MIN(B2:B49)</f>
        <v>66.021934236583334</v>
      </c>
      <c r="H10">
        <f>MIN(C2:C49)</f>
        <v>7.4573708670657874E-5</v>
      </c>
      <c r="I10">
        <f>MIN(D2:D49)</f>
        <v>-2.7726846353306127E-4</v>
      </c>
    </row>
    <row r="11" spans="1:10" x14ac:dyDescent="0.35">
      <c r="A11" s="9" t="str">
        <f>'[1]cycle 1-3_1.xlsx'!A11</f>
        <v>C2</v>
      </c>
      <c r="B11">
        <f>'[1]Cycle 4_14.xlsx'!B11 + 66</f>
        <v>69.543689976583323</v>
      </c>
      <c r="C11">
        <f>'[1]Cycle 4_14.xlsx'!C11</f>
        <v>1.043654098106174E-4</v>
      </c>
      <c r="D11">
        <f>'[1]Cycle 4_14.xlsx'!D11</f>
        <v>4.2947804679336456E-3</v>
      </c>
    </row>
    <row r="12" spans="1:10" x14ac:dyDescent="0.35">
      <c r="A12" s="9" t="str">
        <f>'[1]cycle 1-3_1.xlsx'!A12</f>
        <v>B2</v>
      </c>
      <c r="B12" t="str">
        <f>'[1]Cycle 4_14.xlsx'!B12</f>
        <v>N/A</v>
      </c>
      <c r="C12" t="str">
        <f>'[1]Cycle 4_14.xlsx'!C12</f>
        <v>N/A</v>
      </c>
      <c r="D12">
        <f>'[1]Cycle 4_14.xlsx'!D12</f>
        <v>6.8366578392848954E-3</v>
      </c>
      <c r="F12" s="2" t="s">
        <v>61</v>
      </c>
      <c r="G12">
        <f>(16*G5^2)</f>
        <v>0.56139820680440244</v>
      </c>
      <c r="H12">
        <f>(16*H5^2)</f>
        <v>0.37914428164235192</v>
      </c>
      <c r="I12">
        <f>(16*I5^2)</f>
        <v>4.803103793778444</v>
      </c>
    </row>
    <row r="13" spans="1:10" x14ac:dyDescent="0.35">
      <c r="A13" s="9" t="str">
        <f>'[1]cycle 1-3_1.xlsx'!A13</f>
        <v>A2</v>
      </c>
      <c r="B13">
        <f>'[1]Cycle 4_14.xlsx'!B13 + 66</f>
        <v>106.1981549508611</v>
      </c>
      <c r="C13">
        <f>'[1]Cycle 4_14.xlsx'!C13</f>
        <v>1.166885236881686E-4</v>
      </c>
      <c r="D13">
        <f>'[1]Cycle 4_14.xlsx'!D13</f>
        <v>2.0772901356493358E-3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4_14.xlsx'!B14 + 66</f>
        <v>77.072280661500002</v>
      </c>
      <c r="C14">
        <f>'[1]Cycle 4_14.xlsx'!C14</f>
        <v>1.1377876804269E-4</v>
      </c>
      <c r="D14">
        <f>'[1]Cycle 4_14.xlsx'!D14</f>
        <v>3.539053927751782E-3</v>
      </c>
      <c r="F14" s="2" t="s">
        <v>63</v>
      </c>
      <c r="G14">
        <f>G12/G13</f>
        <v>6.7833687084065089</v>
      </c>
      <c r="H14">
        <f>H12/H13</f>
        <v>4.5811964215269843</v>
      </c>
      <c r="I14">
        <f>I12/I13</f>
        <v>58.035853308838512</v>
      </c>
    </row>
    <row r="15" spans="1:10" x14ac:dyDescent="0.35">
      <c r="A15" s="9" t="str">
        <f>'[1]cycle 1-3_1.xlsx'!A15</f>
        <v>B3</v>
      </c>
      <c r="B15">
        <f>'[1]Cycle 4_14.xlsx'!B15 + 66</f>
        <v>96.162202765222204</v>
      </c>
      <c r="C15">
        <f>'[1]Cycle 4_14.xlsx'!C15</f>
        <v>7.4573708670657874E-5</v>
      </c>
      <c r="D15">
        <f>'[1]Cycle 4_14.xlsx'!D15</f>
        <v>2.3581075496792551E-3</v>
      </c>
      <c r="F15" s="2" t="s">
        <v>64</v>
      </c>
      <c r="G15">
        <f>ROUND(G14,0)</f>
        <v>7</v>
      </c>
      <c r="H15">
        <f>ROUND(H14,0)</f>
        <v>5</v>
      </c>
      <c r="I15">
        <f>ROUND(I14,0)</f>
        <v>58</v>
      </c>
    </row>
    <row r="16" spans="1:10" x14ac:dyDescent="0.35">
      <c r="A16" s="9" t="str">
        <f>'[1]cycle 1-3_1.xlsx'!A16</f>
        <v>C3</v>
      </c>
      <c r="B16">
        <f>'[1]Cycle 4_14.xlsx'!B16 + 66</f>
        <v>107.7063104972778</v>
      </c>
      <c r="C16">
        <f>'[1]Cycle 4_14.xlsx'!C16</f>
        <v>9.8005120961344586E-5</v>
      </c>
      <c r="D16">
        <f>'[1]Cycle 4_14.xlsx'!D16</f>
        <v>2.3055312780005319E-3</v>
      </c>
    </row>
    <row r="17" spans="1:4" x14ac:dyDescent="0.35">
      <c r="A17" s="9" t="str">
        <f>'[1]cycle 1-3_1.xlsx'!A17</f>
        <v>D3</v>
      </c>
      <c r="B17">
        <f>'[1]Cycle 4_14.xlsx'!B17 + 66</f>
        <v>77.574473978111101</v>
      </c>
      <c r="C17">
        <f>'[1]Cycle 4_14.xlsx'!C17</f>
        <v>1.073396776983908E-4</v>
      </c>
      <c r="D17">
        <f>'[1]Cycle 4_14.xlsx'!D17</f>
        <v>2.8733938835374851E-3</v>
      </c>
    </row>
    <row r="18" spans="1:4" x14ac:dyDescent="0.35">
      <c r="A18" s="9" t="str">
        <f>'[1]cycle 1-3_1.xlsx'!A18</f>
        <v>E3</v>
      </c>
      <c r="B18" t="str">
        <f>'[1]Cycle 4_14.xlsx'!B18</f>
        <v>N/A</v>
      </c>
      <c r="C18" t="str">
        <f>'[1]Cycle 4_14.xlsx'!C18</f>
        <v>N/A</v>
      </c>
      <c r="D18">
        <f>'[1]Cycle 4_14.xlsx'!D18</f>
        <v>1.213231847102372E-2</v>
      </c>
    </row>
    <row r="19" spans="1:4" x14ac:dyDescent="0.35">
      <c r="A19" s="9" t="str">
        <f>'[1]cycle 1-3_1.xlsx'!A19</f>
        <v>F3</v>
      </c>
      <c r="B19">
        <f>'[1]Cycle 4_14.xlsx'!B19 + 66</f>
        <v>78.579126601833295</v>
      </c>
      <c r="C19">
        <f>'[1]Cycle 4_14.xlsx'!C19</f>
        <v>1.2265615909809739E-4</v>
      </c>
      <c r="D19">
        <f>'[1]Cycle 4_14.xlsx'!D19</f>
        <v>2.923075846179098E-3</v>
      </c>
    </row>
    <row r="20" spans="1:4" x14ac:dyDescent="0.35">
      <c r="A20" s="9" t="str">
        <f>'[1]cycle 1-3_1.xlsx'!A20</f>
        <v>F4</v>
      </c>
      <c r="B20">
        <f>'[1]Cycle 4_14.xlsx'!B20 + 66</f>
        <v>83.608372859750006</v>
      </c>
      <c r="C20">
        <f>'[1]Cycle 4_14.xlsx'!C20</f>
        <v>1.2415299205763549E-4</v>
      </c>
      <c r="D20">
        <f>'[1]Cycle 4_14.xlsx'!D20</f>
        <v>3.278722446171329E-3</v>
      </c>
    </row>
    <row r="21" spans="1:4" x14ac:dyDescent="0.35">
      <c r="A21" s="9" t="str">
        <f>'[1]cycle 1-3_1.xlsx'!A21</f>
        <v>E4</v>
      </c>
      <c r="B21" t="str">
        <f>'[1]Cycle 4_14.xlsx'!B21</f>
        <v>N/A</v>
      </c>
      <c r="C21" t="str">
        <f>'[1]Cycle 4_14.xlsx'!C21</f>
        <v>N/A</v>
      </c>
      <c r="D21">
        <f>'[1]Cycle 4_14.xlsx'!D21</f>
        <v>9.105786554257627E-3</v>
      </c>
    </row>
    <row r="22" spans="1:4" x14ac:dyDescent="0.35">
      <c r="A22" s="9" t="str">
        <f>'[1]cycle 1-3_1.xlsx'!A22</f>
        <v>D4</v>
      </c>
      <c r="B22">
        <f>'[1]Cycle 4_14.xlsx'!B22 + 66</f>
        <v>123.25981134530559</v>
      </c>
      <c r="C22">
        <f>'[1]Cycle 4_14.xlsx'!C22</f>
        <v>9.46780686276005E-5</v>
      </c>
      <c r="D22">
        <f>'[1]Cycle 4_14.xlsx'!D22</f>
        <v>2.05683874446471E-3</v>
      </c>
    </row>
    <row r="23" spans="1:4" x14ac:dyDescent="0.35">
      <c r="A23" s="9" t="str">
        <f>'[1]cycle 1-3_1.xlsx'!A23</f>
        <v>C4</v>
      </c>
      <c r="B23">
        <f>'[1]Cycle 4_14.xlsx'!B23 + 66</f>
        <v>105.6982788999444</v>
      </c>
      <c r="C23">
        <f>'[1]Cycle 4_14.xlsx'!C23</f>
        <v>9.8395460636504711E-5</v>
      </c>
      <c r="D23">
        <f>'[1]Cycle 4_14.xlsx'!D23</f>
        <v>2.1476411189830678E-3</v>
      </c>
    </row>
    <row r="24" spans="1:4" x14ac:dyDescent="0.35">
      <c r="A24" s="9" t="str">
        <f>'[1]cycle 1-3_1.xlsx'!A24</f>
        <v>B4</v>
      </c>
      <c r="B24" t="str">
        <f>'[1]Cycle 4_14.xlsx'!B24</f>
        <v>N/A</v>
      </c>
      <c r="C24" t="str">
        <f>'[1]Cycle 4_14.xlsx'!C24</f>
        <v>N/A</v>
      </c>
      <c r="D24">
        <f>'[1]Cycle 4_14.xlsx'!D24</f>
        <v>5.5745255140695138E-3</v>
      </c>
    </row>
    <row r="25" spans="1:4" x14ac:dyDescent="0.35">
      <c r="A25" s="9" t="str">
        <f>'[1]cycle 1-3_1.xlsx'!A25</f>
        <v>A4</v>
      </c>
      <c r="B25" t="str">
        <f>'[1]Cycle 4_14.xlsx'!B25</f>
        <v>N/A</v>
      </c>
      <c r="C25" t="str">
        <f>'[1]Cycle 4_14.xlsx'!C25</f>
        <v>N/A</v>
      </c>
      <c r="D25">
        <f>'[1]Cycle 4_14.xlsx'!D25</f>
        <v>6.0018443557954366E-3</v>
      </c>
    </row>
    <row r="26" spans="1:4" x14ac:dyDescent="0.35">
      <c r="A26" s="9" t="str">
        <f>'[1]cycle 1-3_1.xlsx'!A26</f>
        <v>A5</v>
      </c>
      <c r="B26">
        <f>'[1]Cycle 4_14.xlsx'!B26 + 66</f>
        <v>68.536040529277784</v>
      </c>
      <c r="C26">
        <f>'[1]Cycle 4_14.xlsx'!C26</f>
        <v>1.136447764951125E-4</v>
      </c>
      <c r="D26">
        <f>'[1]Cycle 4_14.xlsx'!D26</f>
        <v>3.8826743540408951E-3</v>
      </c>
    </row>
    <row r="27" spans="1:4" x14ac:dyDescent="0.35">
      <c r="A27" s="9" t="str">
        <f>'[1]cycle 1-3_1.xlsx'!A27</f>
        <v>B5</v>
      </c>
      <c r="B27">
        <f>'[1]Cycle 4_14.xlsx'!B27 + 66</f>
        <v>72.056309641861105</v>
      </c>
      <c r="C27">
        <f>'[1]Cycle 4_14.xlsx'!C27</f>
        <v>1.3719655572143159E-4</v>
      </c>
      <c r="D27">
        <f>'[1]Cycle 4_14.xlsx'!D27</f>
        <v>3.9572623902350496E-3</v>
      </c>
    </row>
    <row r="28" spans="1:4" x14ac:dyDescent="0.35">
      <c r="A28" s="9" t="str">
        <f>'[1]cycle 1-3_1.xlsx'!A28</f>
        <v>C5</v>
      </c>
      <c r="B28" t="str">
        <f>'[1]Cycle 4_14.xlsx'!B28</f>
        <v>N/A</v>
      </c>
      <c r="C28" t="str">
        <f>'[1]Cycle 4_14.xlsx'!C28</f>
        <v>N/A</v>
      </c>
      <c r="D28">
        <f>'[1]Cycle 4_14.xlsx'!D28</f>
        <v>6.0644934540383614E-3</v>
      </c>
    </row>
    <row r="29" spans="1:4" x14ac:dyDescent="0.35">
      <c r="A29" s="9" t="str">
        <f>'[1]cycle 1-3_1.xlsx'!A29</f>
        <v>D5</v>
      </c>
      <c r="B29">
        <f>'[1]Cycle 4_14.xlsx'!B29 + 66</f>
        <v>88.115974884694396</v>
      </c>
      <c r="C29">
        <f>'[1]Cycle 4_14.xlsx'!C29</f>
        <v>9.8939953668697732E-5</v>
      </c>
      <c r="D29">
        <f>'[1]Cycle 4_14.xlsx'!D29</f>
        <v>2.9739465981289989E-3</v>
      </c>
    </row>
    <row r="30" spans="1:4" x14ac:dyDescent="0.35">
      <c r="A30" s="9" t="str">
        <f>'[1]cycle 1-3_1.xlsx'!A30</f>
        <v>E5</v>
      </c>
      <c r="B30">
        <f>'[1]Cycle 4_14.xlsx'!B30 + 66</f>
        <v>67.027335747472222</v>
      </c>
      <c r="C30">
        <f>'[1]Cycle 4_14.xlsx'!C30</f>
        <v>1.4908175378211861E-4</v>
      </c>
      <c r="D30">
        <f>'[1]Cycle 4_14.xlsx'!D30</f>
        <v>4.813946906492666E-3</v>
      </c>
    </row>
    <row r="31" spans="1:4" x14ac:dyDescent="0.35">
      <c r="A31" s="9" t="str">
        <f>'[1]cycle 1-3_1.xlsx'!A31</f>
        <v>F5</v>
      </c>
      <c r="B31">
        <f>'[1]Cycle 4_14.xlsx'!B31 + 66</f>
        <v>79.583563961388904</v>
      </c>
      <c r="C31">
        <f>'[1]Cycle 4_14.xlsx'!C31</f>
        <v>1.165224326051758E-4</v>
      </c>
      <c r="D31">
        <f>'[1]Cycle 4_14.xlsx'!D31</f>
        <v>2.98917954808137E-3</v>
      </c>
    </row>
    <row r="32" spans="1:4" x14ac:dyDescent="0.35">
      <c r="A32" s="9" t="str">
        <f>'[1]cycle 1-3_1.xlsx'!A32</f>
        <v>F6</v>
      </c>
      <c r="B32">
        <f>'[1]Cycle 4_14.xlsx'!B32 + 66</f>
        <v>68.032752496055565</v>
      </c>
      <c r="C32">
        <f>'[1]Cycle 4_14.xlsx'!C32</f>
        <v>1.062556556897524E-4</v>
      </c>
      <c r="D32">
        <f>'[1]Cycle 4_14.xlsx'!D32</f>
        <v>3.9894653661281688E-3</v>
      </c>
    </row>
    <row r="33" spans="1:4" x14ac:dyDescent="0.35">
      <c r="A33" s="9" t="str">
        <f>'[1]cycle 1-3_1.xlsx'!A33</f>
        <v>E6</v>
      </c>
      <c r="B33" t="str">
        <f>'[1]Cycle 4_14.xlsx'!B33</f>
        <v>N/A</v>
      </c>
      <c r="C33" t="str">
        <f>'[1]Cycle 4_14.xlsx'!C33</f>
        <v>N/A</v>
      </c>
      <c r="D33">
        <f>'[1]Cycle 4_14.xlsx'!D33</f>
        <v>4.8536410641961984E-3</v>
      </c>
    </row>
    <row r="34" spans="1:4" x14ac:dyDescent="0.35">
      <c r="A34" s="9" t="str">
        <f>'[1]cycle 1-3_1.xlsx'!A34</f>
        <v>D6</v>
      </c>
      <c r="B34">
        <f>'[1]Cycle 4_14.xlsx'!B34 + 66</f>
        <v>110.21292243983331</v>
      </c>
      <c r="C34">
        <f>'[1]Cycle 4_14.xlsx'!C34</f>
        <v>9.1727616750427121E-5</v>
      </c>
      <c r="D34">
        <f>'[1]Cycle 4_14.xlsx'!D34</f>
        <v>2.27995403195212E-3</v>
      </c>
    </row>
    <row r="35" spans="1:4" x14ac:dyDescent="0.35">
      <c r="A35" s="9" t="str">
        <f>'[1]cycle 1-3_1.xlsx'!A35</f>
        <v>C6</v>
      </c>
      <c r="B35" t="str">
        <f>'[1]Cycle 4_14.xlsx'!B35</f>
        <v>N/A</v>
      </c>
      <c r="C35" t="str">
        <f>'[1]Cycle 4_14.xlsx'!C35</f>
        <v>N/A</v>
      </c>
      <c r="D35">
        <f>'[1]Cycle 4_14.xlsx'!D35</f>
        <v>5.0090014124750384E-3</v>
      </c>
    </row>
    <row r="36" spans="1:4" x14ac:dyDescent="0.35">
      <c r="A36" s="9" t="str">
        <f>'[1]cycle 1-3_1.xlsx'!A36</f>
        <v>B6</v>
      </c>
      <c r="B36">
        <f>'[1]Cycle 4_14.xlsx'!B36 + 66</f>
        <v>106.1981549508611</v>
      </c>
      <c r="C36">
        <f>'[1]Cycle 4_14.xlsx'!C36</f>
        <v>1.0053016752785871E-4</v>
      </c>
      <c r="D36">
        <f>'[1]Cycle 4_14.xlsx'!D36</f>
        <v>3.8801569933567342E-3</v>
      </c>
    </row>
    <row r="37" spans="1:4" x14ac:dyDescent="0.35">
      <c r="A37" s="9" t="str">
        <f>'[1]cycle 1-3_1.xlsx'!A37</f>
        <v>A6</v>
      </c>
      <c r="B37">
        <f>'[1]Cycle 4_14.xlsx'!B37 + 66</f>
        <v>81.5963572625556</v>
      </c>
      <c r="C37">
        <f>'[1]Cycle 4_14.xlsx'!C37</f>
        <v>9.8834420565528728E-5</v>
      </c>
      <c r="D37">
        <f>'[1]Cycle 4_14.xlsx'!D37</f>
        <v>2.7810952402176898E-3</v>
      </c>
    </row>
    <row r="38" spans="1:4" x14ac:dyDescent="0.35">
      <c r="A38" s="9" t="str">
        <f>'[1]cycle 1-3_1.xlsx'!A38</f>
        <v>A7</v>
      </c>
      <c r="B38" t="str">
        <f>'[1]Cycle 4_14.xlsx'!B38</f>
        <v>N/A</v>
      </c>
      <c r="C38" t="str">
        <f>'[1]Cycle 4_14.xlsx'!C38</f>
        <v>N/A</v>
      </c>
      <c r="D38">
        <f>'[1]Cycle 4_14.xlsx'!D38</f>
        <v>5.2924930605987002E-3</v>
      </c>
    </row>
    <row r="39" spans="1:4" x14ac:dyDescent="0.35">
      <c r="A39" s="9" t="str">
        <f>'[1]cycle 1-3_1.xlsx'!A39</f>
        <v>B7</v>
      </c>
      <c r="B39">
        <f>'[1]Cycle 4_14.xlsx'!B39 + 66</f>
        <v>113.72709979794439</v>
      </c>
      <c r="C39">
        <f>'[1]Cycle 4_14.xlsx'!C39</f>
        <v>1.084084797249094E-4</v>
      </c>
      <c r="D39">
        <f>'[1]Cycle 4_14.xlsx'!D39</f>
        <v>2.694234854841185E-3</v>
      </c>
    </row>
    <row r="40" spans="1:4" x14ac:dyDescent="0.35">
      <c r="A40" s="9" t="str">
        <f>'[1]cycle 1-3_1.xlsx'!A40</f>
        <v>C7</v>
      </c>
      <c r="B40" t="str">
        <f>'[1]Cycle 4_14.xlsx'!B40</f>
        <v>N/A</v>
      </c>
      <c r="C40" t="str">
        <f>'[1]Cycle 4_14.xlsx'!C40</f>
        <v>N/A</v>
      </c>
      <c r="D40">
        <f>'[1]Cycle 4_14.xlsx'!D40</f>
        <v>7.4647947337889422E-3</v>
      </c>
    </row>
    <row r="41" spans="1:4" x14ac:dyDescent="0.35">
      <c r="A41" s="9" t="str">
        <f>'[1]cycle 1-3_1.xlsx'!A41</f>
        <v>D7</v>
      </c>
      <c r="B41">
        <f>'[1]Cycle 4_14.xlsx'!B41 + 66</f>
        <v>66.021934236583334</v>
      </c>
      <c r="C41">
        <f>'[1]Cycle 4_14.xlsx'!C41</f>
        <v>1.4001300585076649E-4</v>
      </c>
      <c r="D41">
        <f>'[1]Cycle 4_14.xlsx'!D41</f>
        <v>4.4695821753714168E-3</v>
      </c>
    </row>
    <row r="42" spans="1:4" x14ac:dyDescent="0.35">
      <c r="A42" s="9" t="str">
        <f>'[1]cycle 1-3_1.xlsx'!A42</f>
        <v>E7</v>
      </c>
      <c r="B42" t="str">
        <f>'[1]Cycle 4_14.xlsx'!B42</f>
        <v>N/A</v>
      </c>
      <c r="C42" t="str">
        <f>'[1]Cycle 4_14.xlsx'!C42</f>
        <v>N/A</v>
      </c>
      <c r="D42">
        <f>'[1]Cycle 4_14.xlsx'!D42</f>
        <v>6.2947531395613357E-3</v>
      </c>
    </row>
    <row r="43" spans="1:4" x14ac:dyDescent="0.35">
      <c r="A43" s="9" t="str">
        <f>'[1]cycle 1-3_1.xlsx'!A43</f>
        <v>F7</v>
      </c>
      <c r="B43">
        <f>'[1]Cycle 4_14.xlsx'!B43 + 66</f>
        <v>100.6738096384167</v>
      </c>
      <c r="C43">
        <f>'[1]Cycle 4_14.xlsx'!C43</f>
        <v>1.131058426215112E-4</v>
      </c>
      <c r="D43">
        <f>'[1]Cycle 4_14.xlsx'!D43</f>
        <v>2.7114114310358489E-3</v>
      </c>
    </row>
    <row r="44" spans="1:4" x14ac:dyDescent="0.35">
      <c r="A44" s="9" t="str">
        <f>'[1]cycle 1-3_1.xlsx'!A44</f>
        <v>F8</v>
      </c>
      <c r="B44" t="str">
        <f>'[1]Cycle 4_14.xlsx'!B44</f>
        <v>N/A</v>
      </c>
      <c r="C44" t="str">
        <f>'[1]Cycle 4_14.xlsx'!C44</f>
        <v>N/A</v>
      </c>
      <c r="D44">
        <f>'[1]Cycle 4_14.xlsx'!D44</f>
        <v>-2.7726846353306127E-4</v>
      </c>
    </row>
    <row r="45" spans="1:4" x14ac:dyDescent="0.35">
      <c r="A45" s="9" t="str">
        <f>'[1]cycle 1-3_1.xlsx'!A45</f>
        <v>E8</v>
      </c>
      <c r="B45" t="str">
        <f>'[1]Cycle 4_14.xlsx'!B45</f>
        <v>N/A</v>
      </c>
      <c r="C45" t="str">
        <f>'[1]Cycle 4_14.xlsx'!C45</f>
        <v>N/A</v>
      </c>
      <c r="D45">
        <f>'[1]Cycle 4_14.xlsx'!D45</f>
        <v>1.797228441424954E-3</v>
      </c>
    </row>
    <row r="46" spans="1:4" x14ac:dyDescent="0.35">
      <c r="A46" s="9" t="str">
        <f>'[1]cycle 1-3_1.xlsx'!A46</f>
        <v>D8</v>
      </c>
      <c r="B46">
        <f>'[1]Cycle 4_14.xlsx'!B46 + 66</f>
        <v>76.570058001361105</v>
      </c>
      <c r="C46">
        <f>'[1]Cycle 4_14.xlsx'!C46</f>
        <v>1.216342405819392E-4</v>
      </c>
      <c r="D46">
        <f>'[1]Cycle 4_14.xlsx'!D46</f>
        <v>3.6307164640818801E-3</v>
      </c>
    </row>
    <row r="47" spans="1:4" x14ac:dyDescent="0.35">
      <c r="A47" s="9" t="str">
        <f>'[1]cycle 1-3_1.xlsx'!A47</f>
        <v>C8</v>
      </c>
      <c r="B47">
        <f>'[1]Cycle 4_14.xlsx'!B47 + 66</f>
        <v>102.6825263066944</v>
      </c>
      <c r="C47">
        <f>'[1]Cycle 4_14.xlsx'!C47</f>
        <v>1.005867857044955E-4</v>
      </c>
      <c r="D47">
        <f>'[1]Cycle 4_14.xlsx'!D47</f>
        <v>2.7272295996005102E-3</v>
      </c>
    </row>
    <row r="48" spans="1:4" x14ac:dyDescent="0.35">
      <c r="A48" s="9" t="str">
        <f>'[1]cycle 1-3_1.xlsx'!A48</f>
        <v>B8</v>
      </c>
      <c r="B48">
        <f>'[1]Cycle 4_14.xlsx'!B48 + 66</f>
        <v>85.109852388388902</v>
      </c>
      <c r="C48">
        <f>'[1]Cycle 4_14.xlsx'!C48</f>
        <v>8.4895629829786882E-5</v>
      </c>
      <c r="D48">
        <f>'[1]Cycle 4_14.xlsx'!D48</f>
        <v>2.6237128105512631E-3</v>
      </c>
    </row>
    <row r="49" spans="1:4" x14ac:dyDescent="0.35">
      <c r="A49" s="9" t="str">
        <f>'[1]cycle 1-3_1.xlsx'!A49</f>
        <v>A8</v>
      </c>
      <c r="B49">
        <f>'[1]Cycle 4_14.xlsx'!B49 + 66</f>
        <v>101.17596544222221</v>
      </c>
      <c r="C49">
        <f>'[1]Cycle 4_14.xlsx'!C49</f>
        <v>1.010569091503219E-4</v>
      </c>
      <c r="D49">
        <f>'[1]Cycle 4_14.xlsx'!D49</f>
        <v>2.1869927961775861E-3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B7E5-E3EA-4D0B-8119-C95B286CC608}">
  <dimension ref="A1:J49"/>
  <sheetViews>
    <sheetView zoomScaleNormal="100" workbookViewId="0">
      <selection activeCell="B51" sqref="B51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>
        <f>'[1]Cycle 4_15.xlsx'!B2 + 66</f>
        <v>71.556501030583334</v>
      </c>
      <c r="C2">
        <f>'[1]Cycle 4_15.xlsx'!C2</f>
        <v>1.563253089482358E-4</v>
      </c>
      <c r="D2">
        <f>'[1]Cycle 4_15.xlsx'!D2</f>
        <v>3.3561501010349621E-3</v>
      </c>
      <c r="F2" s="2" t="s">
        <v>53</v>
      </c>
      <c r="G2">
        <f>AVERAGE(B2:B49)</f>
        <v>102.27229398378094</v>
      </c>
      <c r="H2">
        <f>AVERAGE(C2:C49)</f>
        <v>9.3873906279322286E-5</v>
      </c>
      <c r="I2">
        <f>AVERAGE(D2:D49)</f>
        <v>2.8513547849968218E-3</v>
      </c>
      <c r="J2">
        <v>0.25</v>
      </c>
    </row>
    <row r="3" spans="1:10" x14ac:dyDescent="0.35">
      <c r="A3" s="9" t="str">
        <f>'[1]cycle 1-3_1.xlsx'!A3</f>
        <v>B1</v>
      </c>
      <c r="B3">
        <f>'[1]Cycle 4_15.xlsx'!B3 + 66</f>
        <v>97.164766267694404</v>
      </c>
      <c r="C3">
        <f>'[1]Cycle 4_15.xlsx'!C3</f>
        <v>8.7501617257372929E-5</v>
      </c>
      <c r="D3">
        <f>'[1]Cycle 4_15.xlsx'!D3</f>
        <v>2.8701978830647469E-3</v>
      </c>
      <c r="F3" s="2" t="s">
        <v>54</v>
      </c>
      <c r="G3">
        <f>G4/SQRT(COUNT(B2:B49))</f>
        <v>2.593869642885942</v>
      </c>
      <c r="H3">
        <f>H4/SQRT(COUNT(C2:C49))</f>
        <v>4.3360412751061057E-6</v>
      </c>
      <c r="I3">
        <f>I4/SQRT(COUNT(D2:D49))</f>
        <v>1.3500263706301514E-4</v>
      </c>
    </row>
    <row r="4" spans="1:10" x14ac:dyDescent="0.35">
      <c r="A4" s="9" t="str">
        <f>'[1]cycle 1-3_1.xlsx'!A4</f>
        <v>C1</v>
      </c>
      <c r="B4">
        <f>'[1]Cycle 4_15.xlsx'!B4 + 66</f>
        <v>84.108909387833307</v>
      </c>
      <c r="C4">
        <f>'[1]Cycle 4_15.xlsx'!C4</f>
        <v>8.4406133658697071E-5</v>
      </c>
      <c r="D4">
        <f>'[1]Cycle 4_15.xlsx'!D4</f>
        <v>4.3808893917533596E-3</v>
      </c>
      <c r="F4" s="2" t="s">
        <v>55</v>
      </c>
      <c r="G4">
        <f>_xlfn.STDEV.S(B2:B49)</f>
        <v>17.205784721091646</v>
      </c>
      <c r="H4">
        <f>_xlfn.STDEV.S(C2:C196)</f>
        <v>2.8762043970042295E-5</v>
      </c>
      <c r="I4">
        <f>_xlfn.STDEV.S(D2:D196)</f>
        <v>9.353257061956937E-4</v>
      </c>
    </row>
    <row r="5" spans="1:10" x14ac:dyDescent="0.35">
      <c r="A5" s="9" t="str">
        <f>'[1]cycle 1-3_1.xlsx'!A5</f>
        <v>D1</v>
      </c>
      <c r="B5">
        <f>'[1]Cycle 4_15.xlsx'!B5 + 66</f>
        <v>93.644626379444404</v>
      </c>
      <c r="C5">
        <f>'[1]Cycle 4_15.xlsx'!C5</f>
        <v>7.1921587168249519E-5</v>
      </c>
      <c r="D5">
        <f>'[1]Cycle 4_15.xlsx'!D5</f>
        <v>3.1875903890180518E-3</v>
      </c>
      <c r="F5" s="2" t="s">
        <v>56</v>
      </c>
      <c r="G5" s="3">
        <f>G4/G2</f>
        <v>0.16823505224025054</v>
      </c>
      <c r="H5" s="3">
        <f>H4/H2</f>
        <v>0.30639018988365824</v>
      </c>
      <c r="I5" s="3">
        <f>I4/I2</f>
        <v>0.32802852563881707</v>
      </c>
    </row>
    <row r="6" spans="1:10" x14ac:dyDescent="0.35">
      <c r="A6" s="9" t="str">
        <f>'[1]cycle 1-3_1.xlsx'!A6</f>
        <v>E1</v>
      </c>
      <c r="B6">
        <f>'[1]Cycle 4_15.xlsx'!B6 + 66</f>
        <v>109.2100047833611</v>
      </c>
      <c r="C6">
        <f>'[1]Cycle 4_15.xlsx'!C6</f>
        <v>1.091861104600721E-4</v>
      </c>
      <c r="D6">
        <f>'[1]Cycle 4_15.xlsx'!D6</f>
        <v>2.461876398192734E-3</v>
      </c>
      <c r="F6" s="2" t="s">
        <v>57</v>
      </c>
      <c r="G6">
        <f>COUNT(B2:B196)</f>
        <v>44</v>
      </c>
      <c r="H6">
        <f>COUNT(C2:C196)</f>
        <v>44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4_15.xlsx'!B7 + 66</f>
        <v>100.6748549295</v>
      </c>
      <c r="C7">
        <f>'[1]Cycle 4_15.xlsx'!C7</f>
        <v>7.7801326721428987E-5</v>
      </c>
      <c r="D7">
        <f>'[1]Cycle 4_15.xlsx'!D7</f>
        <v>2.5295326479892449E-3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4_15.xlsx'!B8 + 66</f>
        <v>101.67948581625001</v>
      </c>
      <c r="C8">
        <f>'[1]Cycle 4_15.xlsx'!C8</f>
        <v>1.109041658578348E-4</v>
      </c>
      <c r="D8">
        <f>'[1]Cycle 4_15.xlsx'!D8</f>
        <v>2.5816735252367422E-3</v>
      </c>
    </row>
    <row r="9" spans="1:10" x14ac:dyDescent="0.35">
      <c r="A9" s="9" t="str">
        <f>'[1]cycle 1-3_1.xlsx'!A9</f>
        <v>E2</v>
      </c>
      <c r="B9">
        <f>'[1]Cycle 4_15.xlsx'!B9 + 66</f>
        <v>97.164766267694404</v>
      </c>
      <c r="C9">
        <f>'[1]Cycle 4_15.xlsx'!C9</f>
        <v>8.2127317048785021E-5</v>
      </c>
      <c r="D9">
        <f>'[1]Cycle 4_15.xlsx'!D9</f>
        <v>3.204499735634483E-3</v>
      </c>
      <c r="F9" s="2" t="s">
        <v>59</v>
      </c>
      <c r="G9">
        <f>MAX(B2:B49)</f>
        <v>134.30864165427781</v>
      </c>
      <c r="H9">
        <f>MAX(C2:C49)</f>
        <v>1.6086887160809949E-4</v>
      </c>
      <c r="I9">
        <f>MAX(D2:D49)</f>
        <v>5.0730684557102491E-3</v>
      </c>
    </row>
    <row r="10" spans="1:10" x14ac:dyDescent="0.35">
      <c r="A10" s="9" t="str">
        <f>'[1]cycle 1-3_1.xlsx'!A10</f>
        <v>D2</v>
      </c>
      <c r="B10">
        <f>'[1]Cycle 4_15.xlsx'!B10 + 66</f>
        <v>128.29318091358329</v>
      </c>
      <c r="C10">
        <f>'[1]Cycle 4_15.xlsx'!C10</f>
        <v>1.054930979391376E-4</v>
      </c>
      <c r="D10">
        <f>'[1]Cycle 4_15.xlsx'!D10</f>
        <v>2.4260135148675998E-3</v>
      </c>
      <c r="F10" s="2" t="s">
        <v>60</v>
      </c>
      <c r="G10">
        <f>MIN(B2:B49)</f>
        <v>67.027537144277787</v>
      </c>
      <c r="H10">
        <f>MIN(C2:C49)</f>
        <v>4.8516121733951289E-5</v>
      </c>
      <c r="I10">
        <f>MIN(D2:D49)</f>
        <v>1.164677113169645E-4</v>
      </c>
    </row>
    <row r="11" spans="1:10" x14ac:dyDescent="0.35">
      <c r="A11" s="9" t="str">
        <f>'[1]cycle 1-3_1.xlsx'!A11</f>
        <v>C2</v>
      </c>
      <c r="B11">
        <f>'[1]Cycle 4_15.xlsx'!B11 + 66</f>
        <v>89.119850372944398</v>
      </c>
      <c r="C11">
        <f>'[1]Cycle 4_15.xlsx'!C11</f>
        <v>7.4865768634692402E-5</v>
      </c>
      <c r="D11">
        <f>'[1]Cycle 4_15.xlsx'!D11</f>
        <v>2.7980233492146691E-3</v>
      </c>
    </row>
    <row r="12" spans="1:10" x14ac:dyDescent="0.35">
      <c r="A12" s="9" t="str">
        <f>'[1]cycle 1-3_1.xlsx'!A12</f>
        <v>B2</v>
      </c>
      <c r="B12">
        <f>'[1]Cycle 4_15.xlsx'!B12 + 66</f>
        <v>93.644626379444404</v>
      </c>
      <c r="C12">
        <f>'[1]Cycle 4_15.xlsx'!C12</f>
        <v>4.8516121733951289E-5</v>
      </c>
      <c r="D12">
        <f>'[1]Cycle 4_15.xlsx'!D12</f>
        <v>2.4477491381619029E-3</v>
      </c>
      <c r="F12" s="2" t="s">
        <v>61</v>
      </c>
      <c r="G12">
        <f>(16*G5^2)</f>
        <v>0.45284852483647725</v>
      </c>
      <c r="H12">
        <f>(16*H5^2)</f>
        <v>1.5019991753111064</v>
      </c>
      <c r="I12">
        <f>(16*I5^2)</f>
        <v>1.7216434181244171</v>
      </c>
    </row>
    <row r="13" spans="1:10" x14ac:dyDescent="0.35">
      <c r="A13" s="9" t="str">
        <f>'[1]cycle 1-3_1.xlsx'!A13</f>
        <v>A2</v>
      </c>
      <c r="B13">
        <f>'[1]Cycle 4_15.xlsx'!B13 + 66</f>
        <v>126.7831347146944</v>
      </c>
      <c r="C13">
        <f>'[1]Cycle 4_15.xlsx'!C13</f>
        <v>9.1568536925106577E-5</v>
      </c>
      <c r="D13">
        <f>'[1]Cycle 4_15.xlsx'!D13</f>
        <v>1.8800960767008019E-3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4_15.xlsx'!B14 + 66</f>
        <v>113.7282660138889</v>
      </c>
      <c r="C14">
        <f>'[1]Cycle 4_15.xlsx'!C14</f>
        <v>6.0207444911083189E-5</v>
      </c>
      <c r="D14">
        <f>'[1]Cycle 4_15.xlsx'!D14</f>
        <v>1.8953122762991981E-3</v>
      </c>
      <c r="F14" s="2" t="s">
        <v>63</v>
      </c>
      <c r="G14">
        <f>G12/G13</f>
        <v>5.4717640273725907</v>
      </c>
      <c r="H14">
        <f>H12/H13</f>
        <v>18.148640452297652</v>
      </c>
      <c r="I14">
        <f>I12/I13</f>
        <v>20.802599559439155</v>
      </c>
    </row>
    <row r="15" spans="1:10" x14ac:dyDescent="0.35">
      <c r="A15" s="9" t="str">
        <f>'[1]cycle 1-3_1.xlsx'!A15</f>
        <v>B3</v>
      </c>
      <c r="B15">
        <f>'[1]Cycle 4_15.xlsx'!B15 + 66</f>
        <v>95.658463177722197</v>
      </c>
      <c r="C15">
        <f>'[1]Cycle 4_15.xlsx'!C15</f>
        <v>9.1004133016691694E-5</v>
      </c>
      <c r="D15">
        <f>'[1]Cycle 4_15.xlsx'!D15</f>
        <v>3.3231264223854209E-3</v>
      </c>
      <c r="F15" s="2" t="s">
        <v>64</v>
      </c>
      <c r="G15">
        <f>ROUND(G14,0)</f>
        <v>5</v>
      </c>
      <c r="H15">
        <f>ROUND(H14,0)</f>
        <v>18</v>
      </c>
      <c r="I15">
        <f>ROUND(I14,0)</f>
        <v>21</v>
      </c>
    </row>
    <row r="16" spans="1:10" x14ac:dyDescent="0.35">
      <c r="A16" s="9" t="str">
        <f>'[1]cycle 1-3_1.xlsx'!A16</f>
        <v>C3</v>
      </c>
      <c r="B16">
        <f>'[1]Cycle 4_15.xlsx'!B16 + 66</f>
        <v>122.75925640138891</v>
      </c>
      <c r="C16">
        <f>'[1]Cycle 4_15.xlsx'!C16</f>
        <v>7.7828003606885001E-5</v>
      </c>
      <c r="D16">
        <f>'[1]Cycle 4_15.xlsx'!D16</f>
        <v>1.7040526289292921E-3</v>
      </c>
    </row>
    <row r="17" spans="1:4" x14ac:dyDescent="0.35">
      <c r="A17" s="9" t="str">
        <f>'[1]cycle 1-3_1.xlsx'!A17</f>
        <v>D3</v>
      </c>
      <c r="B17">
        <f>'[1]Cycle 4_15.xlsx'!B17 + 66</f>
        <v>89.6217830029167</v>
      </c>
      <c r="C17">
        <f>'[1]Cycle 4_15.xlsx'!C17</f>
        <v>9.7090158248362284E-5</v>
      </c>
      <c r="D17">
        <f>'[1]Cycle 4_15.xlsx'!D17</f>
        <v>2.8759053893551352E-3</v>
      </c>
    </row>
    <row r="18" spans="1:4" x14ac:dyDescent="0.35">
      <c r="A18" s="9" t="str">
        <f>'[1]cycle 1-3_1.xlsx'!A18</f>
        <v>E3</v>
      </c>
      <c r="B18">
        <f>'[1]Cycle 4_15.xlsx'!B18 + 66</f>
        <v>84.108909387833307</v>
      </c>
      <c r="C18">
        <f>'[1]Cycle 4_15.xlsx'!C18</f>
        <v>1.1190535297479601E-4</v>
      </c>
      <c r="D18">
        <f>'[1]Cycle 4_15.xlsx'!D18</f>
        <v>2.5767294833759528E-3</v>
      </c>
    </row>
    <row r="19" spans="1:4" x14ac:dyDescent="0.35">
      <c r="A19" s="9" t="str">
        <f>'[1]cycle 1-3_1.xlsx'!A19</f>
        <v>F3</v>
      </c>
      <c r="B19">
        <f>'[1]Cycle 4_15.xlsx'!B19 + 66</f>
        <v>94.651347776444396</v>
      </c>
      <c r="C19">
        <f>'[1]Cycle 4_15.xlsx'!C19</f>
        <v>8.7873669730570254E-5</v>
      </c>
      <c r="D19">
        <f>'[1]Cycle 4_15.xlsx'!D19</f>
        <v>4.1280087882709978E-3</v>
      </c>
    </row>
    <row r="20" spans="1:4" x14ac:dyDescent="0.35">
      <c r="A20" s="9" t="str">
        <f>'[1]cycle 1-3_1.xlsx'!A20</f>
        <v>F4</v>
      </c>
      <c r="B20">
        <f>'[1]Cycle 4_15.xlsx'!B20 + 66</f>
        <v>116.2415142716667</v>
      </c>
      <c r="C20">
        <f>'[1]Cycle 4_15.xlsx'!C20</f>
        <v>5.8435621284779088E-5</v>
      </c>
      <c r="D20">
        <f>'[1]Cycle 4_15.xlsx'!D20</f>
        <v>3.1893793497868232E-3</v>
      </c>
    </row>
    <row r="21" spans="1:4" x14ac:dyDescent="0.35">
      <c r="A21" s="9" t="str">
        <f>'[1]cycle 1-3_1.xlsx'!A21</f>
        <v>E4</v>
      </c>
      <c r="B21">
        <f>'[1]Cycle 4_15.xlsx'!B21 + 66</f>
        <v>115.7381438802778</v>
      </c>
      <c r="C21">
        <f>'[1]Cycle 4_15.xlsx'!C21</f>
        <v>6.8358764916950972E-5</v>
      </c>
      <c r="D21">
        <f>'[1]Cycle 4_15.xlsx'!D21</f>
        <v>2.7261834311753321E-3</v>
      </c>
    </row>
    <row r="22" spans="1:4" x14ac:dyDescent="0.35">
      <c r="A22" s="9" t="str">
        <f>'[1]cycle 1-3_1.xlsx'!A22</f>
        <v>D4</v>
      </c>
      <c r="B22">
        <f>'[1]Cycle 4_15.xlsx'!B22 + 66</f>
        <v>98.167365330805609</v>
      </c>
      <c r="C22">
        <f>'[1]Cycle 4_15.xlsx'!C22</f>
        <v>7.3481647668594601E-5</v>
      </c>
      <c r="D22">
        <f>'[1]Cycle 4_15.xlsx'!D22</f>
        <v>2.6423039433705561E-3</v>
      </c>
    </row>
    <row r="23" spans="1:4" x14ac:dyDescent="0.35">
      <c r="A23" s="9" t="str">
        <f>'[1]cycle 1-3_1.xlsx'!A23</f>
        <v>C4</v>
      </c>
      <c r="B23">
        <f>'[1]Cycle 4_15.xlsx'!B23 + 66</f>
        <v>125.2730924122222</v>
      </c>
      <c r="C23">
        <f>'[1]Cycle 4_15.xlsx'!C23</f>
        <v>1.15994677572524E-4</v>
      </c>
      <c r="D23">
        <f>'[1]Cycle 4_15.xlsx'!D23</f>
        <v>2.1867056640633969E-3</v>
      </c>
    </row>
    <row r="24" spans="1:4" x14ac:dyDescent="0.35">
      <c r="A24" s="9" t="str">
        <f>'[1]cycle 1-3_1.xlsx'!A24</f>
        <v>B4</v>
      </c>
      <c r="B24">
        <f>'[1]Cycle 4_15.xlsx'!B24 + 66</f>
        <v>103.18559211752779</v>
      </c>
      <c r="C24">
        <f>'[1]Cycle 4_15.xlsx'!C24</f>
        <v>1.210371324742924E-4</v>
      </c>
      <c r="D24">
        <f>'[1]Cycle 4_15.xlsx'!D24</f>
        <v>4.2963553811325066E-3</v>
      </c>
    </row>
    <row r="25" spans="1:4" x14ac:dyDescent="0.35">
      <c r="A25" s="9" t="str">
        <f>'[1]cycle 1-3_1.xlsx'!A25</f>
        <v>A4</v>
      </c>
      <c r="B25">
        <f>'[1]Cycle 4_15.xlsx'!B25 + 66</f>
        <v>118.2475108561667</v>
      </c>
      <c r="C25">
        <f>'[1]Cycle 4_15.xlsx'!C25</f>
        <v>1.031493367281728E-4</v>
      </c>
      <c r="D25">
        <f>'[1]Cycle 4_15.xlsx'!D25</f>
        <v>2.1519920735028129E-3</v>
      </c>
    </row>
    <row r="26" spans="1:4" x14ac:dyDescent="0.35">
      <c r="A26" s="9" t="str">
        <f>'[1]cycle 1-3_1.xlsx'!A26</f>
        <v>A5</v>
      </c>
      <c r="B26" t="str">
        <f>'[1]Cycle 4_15.xlsx'!B26</f>
        <v>N/A</v>
      </c>
      <c r="C26" t="str">
        <f>'[1]Cycle 4_15.xlsx'!C26</f>
        <v>N/A</v>
      </c>
      <c r="D26">
        <f>'[1]Cycle 4_15.xlsx'!D26</f>
        <v>1.2383308755143649E-3</v>
      </c>
    </row>
    <row r="27" spans="1:4" x14ac:dyDescent="0.35">
      <c r="A27" s="9" t="str">
        <f>'[1]cycle 1-3_1.xlsx'!A27</f>
        <v>B5</v>
      </c>
      <c r="B27">
        <f>'[1]Cycle 4_15.xlsx'!B27 + 66</f>
        <v>96.663879615972206</v>
      </c>
      <c r="C27">
        <f>'[1]Cycle 4_15.xlsx'!C27</f>
        <v>6.838588950233712E-5</v>
      </c>
      <c r="D27">
        <f>'[1]Cycle 4_15.xlsx'!D27</f>
        <v>2.331436201251581E-3</v>
      </c>
    </row>
    <row r="28" spans="1:4" x14ac:dyDescent="0.35">
      <c r="A28" s="9" t="str">
        <f>'[1]cycle 1-3_1.xlsx'!A28</f>
        <v>C5</v>
      </c>
      <c r="B28">
        <f>'[1]Cycle 4_15.xlsx'!B28 + 66</f>
        <v>105.19932027749999</v>
      </c>
      <c r="C28">
        <f>'[1]Cycle 4_15.xlsx'!C28</f>
        <v>1.2232358640248611E-4</v>
      </c>
      <c r="D28">
        <f>'[1]Cycle 4_15.xlsx'!D28</f>
        <v>3.3299291895428698E-3</v>
      </c>
    </row>
    <row r="29" spans="1:4" x14ac:dyDescent="0.35">
      <c r="A29" s="9" t="str">
        <f>'[1]cycle 1-3_1.xlsx'!A29</f>
        <v>D5</v>
      </c>
      <c r="B29">
        <f>'[1]Cycle 4_15.xlsx'!B29 + 66</f>
        <v>82.09986073975</v>
      </c>
      <c r="C29">
        <f>'[1]Cycle 4_15.xlsx'!C29</f>
        <v>6.9874061251670825E-5</v>
      </c>
      <c r="D29">
        <f>'[1]Cycle 4_15.xlsx'!D29</f>
        <v>4.7965558911727711E-3</v>
      </c>
    </row>
    <row r="30" spans="1:4" x14ac:dyDescent="0.35">
      <c r="A30" s="9" t="str">
        <f>'[1]cycle 1-3_1.xlsx'!A30</f>
        <v>E5</v>
      </c>
      <c r="B30">
        <f>'[1]Cycle 4_15.xlsx'!B30 + 66</f>
        <v>128.79738147275</v>
      </c>
      <c r="C30">
        <f>'[1]Cycle 4_15.xlsx'!C30</f>
        <v>5.7848949525849717E-5</v>
      </c>
      <c r="D30">
        <f>'[1]Cycle 4_15.xlsx'!D30</f>
        <v>1.642867513294184E-3</v>
      </c>
    </row>
    <row r="31" spans="1:4" x14ac:dyDescent="0.35">
      <c r="A31" s="9" t="str">
        <f>'[1]cycle 1-3_1.xlsx'!A31</f>
        <v>F5</v>
      </c>
      <c r="B31">
        <f>'[1]Cycle 4_15.xlsx'!B31 + 66</f>
        <v>119.7509155360833</v>
      </c>
      <c r="C31">
        <f>'[1]Cycle 4_15.xlsx'!C31</f>
        <v>1.4207705607479029E-4</v>
      </c>
      <c r="D31">
        <f>'[1]Cycle 4_15.xlsx'!D31</f>
        <v>2.755464783749972E-3</v>
      </c>
    </row>
    <row r="32" spans="1:4" x14ac:dyDescent="0.35">
      <c r="A32" s="9" t="str">
        <f>'[1]cycle 1-3_1.xlsx'!A32</f>
        <v>F6</v>
      </c>
      <c r="B32">
        <f>'[1]Cycle 4_15.xlsx'!B32 + 66</f>
        <v>129.79799240163891</v>
      </c>
      <c r="C32">
        <f>'[1]Cycle 4_15.xlsx'!C32</f>
        <v>1.6086887160809949E-4</v>
      </c>
      <c r="D32">
        <f>'[1]Cycle 4_15.xlsx'!D32</f>
        <v>2.5735118876258978E-3</v>
      </c>
    </row>
    <row r="33" spans="1:4" x14ac:dyDescent="0.35">
      <c r="A33" s="9" t="str">
        <f>'[1]cycle 1-3_1.xlsx'!A33</f>
        <v>E6</v>
      </c>
      <c r="B33">
        <f>'[1]Cycle 4_15.xlsx'!B33 + 66</f>
        <v>93.644626379444404</v>
      </c>
      <c r="C33">
        <f>'[1]Cycle 4_15.xlsx'!C33</f>
        <v>7.4453964062289933E-5</v>
      </c>
      <c r="D33">
        <f>'[1]Cycle 4_15.xlsx'!D33</f>
        <v>3.5478026933892411E-3</v>
      </c>
    </row>
    <row r="34" spans="1:4" x14ac:dyDescent="0.35">
      <c r="A34" s="9" t="str">
        <f>'[1]cycle 1-3_1.xlsx'!A34</f>
        <v>D6</v>
      </c>
      <c r="B34">
        <f>'[1]Cycle 4_15.xlsx'!B34 + 66</f>
        <v>100.6748549295</v>
      </c>
      <c r="C34">
        <f>'[1]Cycle 4_15.xlsx'!C34</f>
        <v>6.7460553482639394E-5</v>
      </c>
      <c r="D34">
        <f>'[1]Cycle 4_15.xlsx'!D34</f>
        <v>2.7388605869807909E-3</v>
      </c>
    </row>
    <row r="35" spans="1:4" x14ac:dyDescent="0.35">
      <c r="A35" s="9" t="str">
        <f>'[1]cycle 1-3_1.xlsx'!A35</f>
        <v>C6</v>
      </c>
      <c r="B35">
        <f>'[1]Cycle 4_15.xlsx'!B35 + 66</f>
        <v>86.111591028083296</v>
      </c>
      <c r="C35">
        <f>'[1]Cycle 4_15.xlsx'!C35</f>
        <v>7.7390112216346637E-5</v>
      </c>
      <c r="D35">
        <f>'[1]Cycle 4_15.xlsx'!D35</f>
        <v>3.4442196929582972E-3</v>
      </c>
    </row>
    <row r="36" spans="1:4" x14ac:dyDescent="0.35">
      <c r="A36" s="9" t="str">
        <f>'[1]cycle 1-3_1.xlsx'!A36</f>
        <v>B6</v>
      </c>
      <c r="B36">
        <f>'[1]Cycle 4_15.xlsx'!B36 + 66</f>
        <v>98.167365330805609</v>
      </c>
      <c r="C36">
        <f>'[1]Cycle 4_15.xlsx'!C36</f>
        <v>7.359122896780875E-5</v>
      </c>
      <c r="D36">
        <f>'[1]Cycle 4_15.xlsx'!D36</f>
        <v>2.4306273836836151E-3</v>
      </c>
    </row>
    <row r="37" spans="1:4" x14ac:dyDescent="0.35">
      <c r="A37" s="9" t="str">
        <f>'[1]cycle 1-3_1.xlsx'!A37</f>
        <v>A6</v>
      </c>
      <c r="B37">
        <f>'[1]Cycle 4_15.xlsx'!B37 + 66</f>
        <v>79.584075562500004</v>
      </c>
      <c r="C37">
        <f>'[1]Cycle 4_15.xlsx'!C37</f>
        <v>8.2403843692071898E-5</v>
      </c>
      <c r="D37">
        <f>'[1]Cycle 4_15.xlsx'!D37</f>
        <v>3.162230813841442E-3</v>
      </c>
    </row>
    <row r="38" spans="1:4" x14ac:dyDescent="0.35">
      <c r="A38" s="9" t="str">
        <f>'[1]cycle 1-3_1.xlsx'!A38</f>
        <v>A7</v>
      </c>
      <c r="B38">
        <f>'[1]Cycle 4_15.xlsx'!B38 + 66</f>
        <v>115.2352341334722</v>
      </c>
      <c r="C38">
        <f>'[1]Cycle 4_15.xlsx'!C38</f>
        <v>9.5706017642565585E-5</v>
      </c>
      <c r="D38">
        <f>'[1]Cycle 4_15.xlsx'!D38</f>
        <v>2.429733582610602E-3</v>
      </c>
    </row>
    <row r="39" spans="1:4" x14ac:dyDescent="0.35">
      <c r="A39" s="9" t="str">
        <f>'[1]cycle 1-3_1.xlsx'!A39</f>
        <v>B7</v>
      </c>
      <c r="B39" t="str">
        <f>'[1]Cycle 4_15.xlsx'!B39</f>
        <v>N/A</v>
      </c>
      <c r="C39" t="str">
        <f>'[1]Cycle 4_15.xlsx'!C39</f>
        <v>N/A</v>
      </c>
      <c r="D39">
        <f>'[1]Cycle 4_15.xlsx'!D39</f>
        <v>2.0177779919646199E-3</v>
      </c>
    </row>
    <row r="40" spans="1:4" x14ac:dyDescent="0.35">
      <c r="A40" s="9" t="str">
        <f>'[1]cycle 1-3_1.xlsx'!A40</f>
        <v>C7</v>
      </c>
      <c r="B40">
        <f>'[1]Cycle 4_15.xlsx'!B40 + 66</f>
        <v>134.30864165427781</v>
      </c>
      <c r="C40">
        <f>'[1]Cycle 4_15.xlsx'!C40</f>
        <v>1.553093393511471E-4</v>
      </c>
      <c r="D40">
        <f>'[1]Cycle 4_15.xlsx'!D40</f>
        <v>3.1026512839108802E-3</v>
      </c>
    </row>
    <row r="41" spans="1:4" x14ac:dyDescent="0.35">
      <c r="A41" s="9" t="str">
        <f>'[1]cycle 1-3_1.xlsx'!A41</f>
        <v>D7</v>
      </c>
      <c r="B41">
        <f>'[1]Cycle 4_15.xlsx'!B41 + 66</f>
        <v>131.80312254674999</v>
      </c>
      <c r="C41">
        <f>'[1]Cycle 4_15.xlsx'!C41</f>
        <v>8.912196147503906E-5</v>
      </c>
      <c r="D41">
        <f>'[1]Cycle 4_15.xlsx'!D41</f>
        <v>2.5271756637217958E-3</v>
      </c>
    </row>
    <row r="42" spans="1:4" x14ac:dyDescent="0.35">
      <c r="A42" s="9" t="str">
        <f>'[1]cycle 1-3_1.xlsx'!A42</f>
        <v>E7</v>
      </c>
      <c r="B42">
        <f>'[1]Cycle 4_15.xlsx'!B42 + 66</f>
        <v>100.6748549295</v>
      </c>
      <c r="C42">
        <f>'[1]Cycle 4_15.xlsx'!C42</f>
        <v>8.4207337341265384E-5</v>
      </c>
      <c r="D42">
        <f>'[1]Cycle 4_15.xlsx'!D42</f>
        <v>2.368754666634075E-3</v>
      </c>
    </row>
    <row r="43" spans="1:4" x14ac:dyDescent="0.35">
      <c r="A43" s="9" t="str">
        <f>'[1]cycle 1-3_1.xlsx'!A43</f>
        <v>F7</v>
      </c>
      <c r="B43">
        <f>'[1]Cycle 4_15.xlsx'!B43 + 66</f>
        <v>67.027537144277787</v>
      </c>
      <c r="C43">
        <f>'[1]Cycle 4_15.xlsx'!C43</f>
        <v>1.5458723080540379E-4</v>
      </c>
      <c r="D43">
        <f>'[1]Cycle 4_15.xlsx'!D43</f>
        <v>4.7734725376329321E-3</v>
      </c>
    </row>
    <row r="44" spans="1:4" x14ac:dyDescent="0.35">
      <c r="A44" s="9" t="str">
        <f>'[1]cycle 1-3_1.xlsx'!A44</f>
        <v>F8</v>
      </c>
      <c r="B44" t="str">
        <f>'[1]Cycle 4_15.xlsx'!B44</f>
        <v>N/A</v>
      </c>
      <c r="C44" t="str">
        <f>'[1]Cycle 4_15.xlsx'!C44</f>
        <v>N/A</v>
      </c>
      <c r="D44">
        <f>'[1]Cycle 4_15.xlsx'!D44</f>
        <v>1.164677113169645E-4</v>
      </c>
    </row>
    <row r="45" spans="1:4" x14ac:dyDescent="0.35">
      <c r="A45" s="9" t="str">
        <f>'[1]cycle 1-3_1.xlsx'!A45</f>
        <v>E8</v>
      </c>
      <c r="B45">
        <f>'[1]Cycle 4_15.xlsx'!B45 + 66</f>
        <v>91.631169006027804</v>
      </c>
      <c r="C45">
        <f>'[1]Cycle 4_15.xlsx'!C45</f>
        <v>1.211133969465282E-4</v>
      </c>
      <c r="D45">
        <f>'[1]Cycle 4_15.xlsx'!D45</f>
        <v>2.7379089191802491E-3</v>
      </c>
    </row>
    <row r="46" spans="1:4" x14ac:dyDescent="0.35">
      <c r="A46" s="9" t="str">
        <f>'[1]cycle 1-3_1.xlsx'!A46</f>
        <v>D8</v>
      </c>
      <c r="B46" t="str">
        <f>'[1]Cycle 4_15.xlsx'!B46</f>
        <v>N/A</v>
      </c>
      <c r="C46" t="str">
        <f>'[1]Cycle 4_15.xlsx'!C46</f>
        <v>N/A</v>
      </c>
      <c r="D46">
        <f>'[1]Cycle 4_15.xlsx'!D46</f>
        <v>5.0730684557102491E-3</v>
      </c>
    </row>
    <row r="47" spans="1:4" x14ac:dyDescent="0.35">
      <c r="A47" s="9" t="str">
        <f>'[1]cycle 1-3_1.xlsx'!A47</f>
        <v>C8</v>
      </c>
      <c r="B47">
        <f>'[1]Cycle 4_15.xlsx'!B47 + 66</f>
        <v>77.072491253250007</v>
      </c>
      <c r="C47">
        <f>'[1]Cycle 4_15.xlsx'!C47</f>
        <v>5.5713459884010959E-5</v>
      </c>
      <c r="D47">
        <f>'[1]Cycle 4_15.xlsx'!D47</f>
        <v>3.2341827098463908E-3</v>
      </c>
    </row>
    <row r="48" spans="1:4" x14ac:dyDescent="0.35">
      <c r="A48" s="9" t="str">
        <f>'[1]cycle 1-3_1.xlsx'!A48</f>
        <v>B8</v>
      </c>
      <c r="B48">
        <f>'[1]Cycle 4_15.xlsx'!B48 + 66</f>
        <v>105.69938293174999</v>
      </c>
      <c r="C48">
        <f>'[1]Cycle 4_15.xlsx'!C48</f>
        <v>1.122276259994355E-4</v>
      </c>
      <c r="D48">
        <f>'[1]Cycle 4_15.xlsx'!D48</f>
        <v>2.4009249177980021E-3</v>
      </c>
    </row>
    <row r="49" spans="1:4" x14ac:dyDescent="0.35">
      <c r="A49" s="9" t="str">
        <f>'[1]cycle 1-3_1.xlsx'!A49</f>
        <v>A8</v>
      </c>
      <c r="B49">
        <f>'[1]Cycle 4_15.xlsx'!B49 + 66</f>
        <v>85.610686541138904</v>
      </c>
      <c r="C49">
        <f>'[1]Cycle 4_15.xlsx'!C49</f>
        <v>9.8804354571127448E-5</v>
      </c>
      <c r="D49">
        <f>'[1]Cycle 4_15.xlsx'!D49</f>
        <v>4.2707267439989803E-3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EE68-BC44-48CD-B58B-00E8E4A9038B}">
  <dimension ref="A1:J49"/>
  <sheetViews>
    <sheetView workbookViewId="0">
      <selection activeCell="B47" sqref="B47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>
        <f>'[1]Cycle 4_2.xlsx'!B2 + 66</f>
        <v>123.24381113027781</v>
      </c>
      <c r="C2">
        <f>'[1]Cycle 4_2.xlsx'!C2</f>
        <v>8.3646312101856232E-5</v>
      </c>
      <c r="D2">
        <f>'[1]Cycle 4_2.xlsx'!D2</f>
        <v>1.4520950457266391E-3</v>
      </c>
      <c r="F2" s="2" t="s">
        <v>53</v>
      </c>
      <c r="G2">
        <f>AVERAGE(B2:B49)</f>
        <v>114.16986940657829</v>
      </c>
      <c r="H2">
        <f>AVERAGE(C2:C49)</f>
        <v>9.5329011150986515E-5</v>
      </c>
      <c r="I2">
        <f>AVERAGE(D2:D49)</f>
        <v>1.3304177164932974E-3</v>
      </c>
      <c r="J2">
        <v>0.25</v>
      </c>
    </row>
    <row r="3" spans="1:10" x14ac:dyDescent="0.35">
      <c r="A3" s="9" t="str">
        <f>'[1]cycle 1-3_1.xlsx'!A3</f>
        <v>B1</v>
      </c>
      <c r="B3">
        <f>'[1]Cycle 4_2.xlsx'!B3 + 66</f>
        <v>125.7577910536111</v>
      </c>
      <c r="C3">
        <f>'[1]Cycle 4_2.xlsx'!C3</f>
        <v>7.5079328632536227E-5</v>
      </c>
      <c r="D3">
        <f>'[1]Cycle 4_2.xlsx'!D3</f>
        <v>1.8592596636439859E-3</v>
      </c>
      <c r="F3" s="2" t="s">
        <v>54</v>
      </c>
      <c r="G3">
        <f>G4/SQRT(COUNT(B2:B49))</f>
        <v>3.4289677846674325</v>
      </c>
      <c r="H3">
        <f>H4/SQRT(COUNT(C2:C49))</f>
        <v>4.9209943099674933E-6</v>
      </c>
      <c r="I3">
        <f>I4/SQRT(COUNT(D2:D49))</f>
        <v>8.8109278613079865E-5</v>
      </c>
    </row>
    <row r="4" spans="1:10" x14ac:dyDescent="0.35">
      <c r="A4" s="9" t="str">
        <f>'[1]cycle 1-3_1.xlsx'!A4</f>
        <v>C1</v>
      </c>
      <c r="B4" t="str">
        <f>'[1]Cycle 4_2.xlsx'!B4</f>
        <v>N/A</v>
      </c>
      <c r="C4" t="str">
        <f>'[1]Cycle 4_2.xlsx'!C4</f>
        <v>N/A</v>
      </c>
      <c r="D4">
        <f>'[1]Cycle 4_2.xlsx'!D4</f>
        <v>6.8708384392587168E-4</v>
      </c>
      <c r="F4" s="2" t="s">
        <v>55</v>
      </c>
      <c r="G4">
        <f>_xlfn.STDEV.S(B2:B49)</f>
        <v>11.372599559958044</v>
      </c>
      <c r="H4">
        <f>_xlfn.STDEV.S(C2:C196)</f>
        <v>1.6321091721636053E-5</v>
      </c>
      <c r="I4">
        <f>_xlfn.STDEV.S(D2:D196)</f>
        <v>6.1043898870438468E-4</v>
      </c>
    </row>
    <row r="5" spans="1:10" x14ac:dyDescent="0.35">
      <c r="A5" s="9" t="str">
        <f>'[1]cycle 1-3_1.xlsx'!A5</f>
        <v>D1</v>
      </c>
      <c r="B5" t="str">
        <f>'[1]Cycle 4_2.xlsx'!B5</f>
        <v>N/A</v>
      </c>
      <c r="C5" t="str">
        <f>'[1]Cycle 4_2.xlsx'!C5</f>
        <v>N/A</v>
      </c>
      <c r="D5">
        <f>'[1]Cycle 4_2.xlsx'!D5</f>
        <v>1.431707390472644E-3</v>
      </c>
      <c r="F5" s="2" t="s">
        <v>56</v>
      </c>
      <c r="G5" s="3">
        <f>G4/G2</f>
        <v>9.9611216331152011E-2</v>
      </c>
      <c r="H5" s="3">
        <f>H4/H2</f>
        <v>0.1712080249713904</v>
      </c>
      <c r="I5" s="3">
        <f>I4/I2</f>
        <v>0.45883257651842918</v>
      </c>
    </row>
    <row r="6" spans="1:10" x14ac:dyDescent="0.35">
      <c r="A6" s="9" t="str">
        <f>'[1]cycle 1-3_1.xlsx'!A6</f>
        <v>E1</v>
      </c>
      <c r="B6" t="str">
        <f>'[1]Cycle 4_2.xlsx'!B6</f>
        <v>N/A</v>
      </c>
      <c r="C6" t="str">
        <f>'[1]Cycle 4_2.xlsx'!C6</f>
        <v>N/A</v>
      </c>
      <c r="D6">
        <f>'[1]Cycle 4_2.xlsx'!D6</f>
        <v>1.478591356050775E-3</v>
      </c>
      <c r="F6" s="2" t="s">
        <v>57</v>
      </c>
      <c r="G6">
        <f>COUNT(B2:B196)</f>
        <v>11</v>
      </c>
      <c r="H6">
        <f>COUNT(C2:C196)</f>
        <v>11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4_2.xlsx'!B7</f>
        <v>N/A</v>
      </c>
      <c r="C7" t="str">
        <f>'[1]Cycle 4_2.xlsx'!C7</f>
        <v>N/A</v>
      </c>
      <c r="D7">
        <f>'[1]Cycle 4_2.xlsx'!D7</f>
        <v>1.1494822486372209E-3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4_2.xlsx'!B8</f>
        <v>N/A</v>
      </c>
      <c r="C8" t="str">
        <f>'[1]Cycle 4_2.xlsx'!C8</f>
        <v>N/A</v>
      </c>
      <c r="D8">
        <f>'[1]Cycle 4_2.xlsx'!D8</f>
        <v>8.4164911673151289E-4</v>
      </c>
    </row>
    <row r="9" spans="1:10" x14ac:dyDescent="0.35">
      <c r="A9" s="9" t="str">
        <f>'[1]cycle 1-3_1.xlsx'!A9</f>
        <v>E2</v>
      </c>
      <c r="B9">
        <f>'[1]Cycle 4_2.xlsx'!B9 + 66</f>
        <v>119.7339538356389</v>
      </c>
      <c r="C9">
        <f>'[1]Cycle 4_2.xlsx'!C9</f>
        <v>1.103326389249324E-4</v>
      </c>
      <c r="D9">
        <f>'[1]Cycle 4_2.xlsx'!D9</f>
        <v>1.785819611532525E-3</v>
      </c>
      <c r="F9" s="2" t="s">
        <v>59</v>
      </c>
      <c r="G9">
        <f>MAX(B2:B49)</f>
        <v>129.2779848585833</v>
      </c>
      <c r="H9">
        <f>MAX(C2:C49)</f>
        <v>1.239691449027006E-4</v>
      </c>
      <c r="I9">
        <f>MAX(D2:D49)</f>
        <v>3.032553232159126E-3</v>
      </c>
    </row>
    <row r="10" spans="1:10" x14ac:dyDescent="0.35">
      <c r="A10" s="9" t="str">
        <f>'[1]cycle 1-3_1.xlsx'!A10</f>
        <v>D2</v>
      </c>
      <c r="B10" t="str">
        <f>'[1]Cycle 4_2.xlsx'!B10</f>
        <v>N/A</v>
      </c>
      <c r="C10" t="str">
        <f>'[1]Cycle 4_2.xlsx'!C10</f>
        <v>N/A</v>
      </c>
      <c r="D10">
        <f>'[1]Cycle 4_2.xlsx'!D10</f>
        <v>1.580233255105219E-3</v>
      </c>
      <c r="F10" s="2" t="s">
        <v>60</v>
      </c>
      <c r="G10">
        <f>MIN(B2:B49)</f>
        <v>93.133010532527805</v>
      </c>
      <c r="H10">
        <f>MIN(C2:C49)</f>
        <v>7.1575118972009997E-5</v>
      </c>
      <c r="I10">
        <f>MIN(D2:D49)</f>
        <v>-4.7007870557350118E-5</v>
      </c>
    </row>
    <row r="11" spans="1:10" x14ac:dyDescent="0.35">
      <c r="A11" s="9" t="str">
        <f>'[1]cycle 1-3_1.xlsx'!A11</f>
        <v>C2</v>
      </c>
      <c r="B11" t="str">
        <f>'[1]Cycle 4_2.xlsx'!B11</f>
        <v>N/A</v>
      </c>
      <c r="C11" t="str">
        <f>'[1]Cycle 4_2.xlsx'!C11</f>
        <v>N/A</v>
      </c>
      <c r="D11">
        <f>'[1]Cycle 4_2.xlsx'!D11</f>
        <v>1.6018575569874359E-3</v>
      </c>
    </row>
    <row r="12" spans="1:10" x14ac:dyDescent="0.35">
      <c r="A12" s="9" t="str">
        <f>'[1]cycle 1-3_1.xlsx'!A12</f>
        <v>B2</v>
      </c>
      <c r="B12">
        <f>'[1]Cycle 4_2.xlsx'!B12 + 66</f>
        <v>117.7308328099444</v>
      </c>
      <c r="C12">
        <f>'[1]Cycle 4_2.xlsx'!C12</f>
        <v>9.8007750910307159E-5</v>
      </c>
      <c r="D12">
        <f>'[1]Cycle 4_2.xlsx'!D12</f>
        <v>1.8544780859519651E-3</v>
      </c>
      <c r="F12" s="2" t="s">
        <v>61</v>
      </c>
      <c r="G12">
        <f>(16*G5^2)</f>
        <v>0.15875831070354504</v>
      </c>
      <c r="H12">
        <f>(16*H5^2)</f>
        <v>0.46899500503366781</v>
      </c>
      <c r="I12">
        <f>(16*I5^2)</f>
        <v>3.3684373323926429</v>
      </c>
    </row>
    <row r="13" spans="1:10" x14ac:dyDescent="0.35">
      <c r="A13" s="9" t="str">
        <f>'[1]cycle 1-3_1.xlsx'!A13</f>
        <v>A2</v>
      </c>
      <c r="B13" t="str">
        <f>'[1]Cycle 4_2.xlsx'!B13</f>
        <v>N/A</v>
      </c>
      <c r="C13" t="str">
        <f>'[1]Cycle 4_2.xlsx'!C13</f>
        <v>N/A</v>
      </c>
      <c r="D13">
        <f>'[1]Cycle 4_2.xlsx'!D13</f>
        <v>7.2336668584269332E-4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4_2.xlsx'!B14</f>
        <v>N/A</v>
      </c>
      <c r="C14" t="str">
        <f>'[1]Cycle 4_2.xlsx'!C14</f>
        <v>N/A</v>
      </c>
      <c r="D14">
        <f>'[1]Cycle 4_2.xlsx'!D14</f>
        <v>1.3231806552089101E-3</v>
      </c>
      <c r="F14" s="2" t="s">
        <v>63</v>
      </c>
      <c r="G14">
        <f>G12/G13</f>
        <v>1.918275021140414</v>
      </c>
      <c r="H14">
        <f>H12/H13</f>
        <v>5.6668617800782535</v>
      </c>
      <c r="I14">
        <f>I12/I13</f>
        <v>40.700793340334847</v>
      </c>
    </row>
    <row r="15" spans="1:10" x14ac:dyDescent="0.35">
      <c r="A15" s="9" t="str">
        <f>'[1]cycle 1-3_1.xlsx'!A15</f>
        <v>B3</v>
      </c>
      <c r="B15" t="str">
        <f>'[1]Cycle 4_2.xlsx'!B15</f>
        <v>N/A</v>
      </c>
      <c r="C15" t="str">
        <f>'[1]Cycle 4_2.xlsx'!C15</f>
        <v>N/A</v>
      </c>
      <c r="D15">
        <f>'[1]Cycle 4_2.xlsx'!D15</f>
        <v>5.0364107633394371E-4</v>
      </c>
      <c r="F15" s="2" t="s">
        <v>64</v>
      </c>
      <c r="G15">
        <f>ROUND(G14,0)</f>
        <v>2</v>
      </c>
      <c r="H15">
        <f>ROUND(H14,0)</f>
        <v>6</v>
      </c>
      <c r="I15">
        <f>ROUND(I14,0)</f>
        <v>41</v>
      </c>
    </row>
    <row r="16" spans="1:10" x14ac:dyDescent="0.35">
      <c r="A16" s="9" t="str">
        <f>'[1]cycle 1-3_1.xlsx'!A16</f>
        <v>C3</v>
      </c>
      <c r="B16" t="str">
        <f>'[1]Cycle 4_2.xlsx'!B16</f>
        <v>N/A</v>
      </c>
      <c r="C16" t="str">
        <f>'[1]Cycle 4_2.xlsx'!C16</f>
        <v>N/A</v>
      </c>
      <c r="D16">
        <f>'[1]Cycle 4_2.xlsx'!D16</f>
        <v>8.5636978647193093E-4</v>
      </c>
    </row>
    <row r="17" spans="1:4" x14ac:dyDescent="0.35">
      <c r="A17" s="9" t="str">
        <f>'[1]cycle 1-3_1.xlsx'!A17</f>
        <v>D3</v>
      </c>
      <c r="B17">
        <f>'[1]Cycle 4_2.xlsx'!B17 + 66</f>
        <v>121.73921786677781</v>
      </c>
      <c r="C17">
        <f>'[1]Cycle 4_2.xlsx'!C17</f>
        <v>1.004446287043797E-4</v>
      </c>
      <c r="D17">
        <f>'[1]Cycle 4_2.xlsx'!D17</f>
        <v>3.032553232159126E-3</v>
      </c>
    </row>
    <row r="18" spans="1:4" x14ac:dyDescent="0.35">
      <c r="A18" s="9" t="str">
        <f>'[1]cycle 1-3_1.xlsx'!A18</f>
        <v>E3</v>
      </c>
      <c r="B18" t="str">
        <f>'[1]Cycle 4_2.xlsx'!B18</f>
        <v>N/A</v>
      </c>
      <c r="C18" t="str">
        <f>'[1]Cycle 4_2.xlsx'!C18</f>
        <v>N/A</v>
      </c>
      <c r="D18">
        <f>'[1]Cycle 4_2.xlsx'!D18</f>
        <v>1.418190414623279E-3</v>
      </c>
    </row>
    <row r="19" spans="1:4" x14ac:dyDescent="0.35">
      <c r="A19" s="9" t="str">
        <f>'[1]cycle 1-3_1.xlsx'!A19</f>
        <v>F3</v>
      </c>
      <c r="B19" t="str">
        <f>'[1]Cycle 4_2.xlsx'!B19</f>
        <v>N/A</v>
      </c>
      <c r="C19" t="str">
        <f>'[1]Cycle 4_2.xlsx'!C19</f>
        <v>N/A</v>
      </c>
      <c r="D19">
        <f>'[1]Cycle 4_2.xlsx'!D19</f>
        <v>6.5593647850681867E-4</v>
      </c>
    </row>
    <row r="20" spans="1:4" x14ac:dyDescent="0.35">
      <c r="A20" s="9" t="str">
        <f>'[1]cycle 1-3_1.xlsx'!A20</f>
        <v>F4</v>
      </c>
      <c r="B20" t="str">
        <f>'[1]Cycle 4_2.xlsx'!B20</f>
        <v>N/A</v>
      </c>
      <c r="C20" t="str">
        <f>'[1]Cycle 4_2.xlsx'!C20</f>
        <v>N/A</v>
      </c>
      <c r="D20">
        <f>'[1]Cycle 4_2.xlsx'!D20</f>
        <v>1.00306416929388E-3</v>
      </c>
    </row>
    <row r="21" spans="1:4" x14ac:dyDescent="0.35">
      <c r="A21" s="9" t="str">
        <f>'[1]cycle 1-3_1.xlsx'!A21</f>
        <v>E4</v>
      </c>
      <c r="B21" t="str">
        <f>'[1]Cycle 4_2.xlsx'!B21</f>
        <v>N/A</v>
      </c>
      <c r="C21" t="str">
        <f>'[1]Cycle 4_2.xlsx'!C21</f>
        <v>N/A</v>
      </c>
      <c r="D21">
        <f>'[1]Cycle 4_2.xlsx'!D21</f>
        <v>1.760606319307158E-3</v>
      </c>
    </row>
    <row r="22" spans="1:4" x14ac:dyDescent="0.35">
      <c r="A22" s="9" t="str">
        <f>'[1]cycle 1-3_1.xlsx'!A22</f>
        <v>D4</v>
      </c>
      <c r="B22" t="str">
        <f>'[1]Cycle 4_2.xlsx'!B22</f>
        <v>N/A</v>
      </c>
      <c r="C22" t="str">
        <f>'[1]Cycle 4_2.xlsx'!C22</f>
        <v>N/A</v>
      </c>
      <c r="D22">
        <f>'[1]Cycle 4_2.xlsx'!D22</f>
        <v>1.8363010261979969E-3</v>
      </c>
    </row>
    <row r="23" spans="1:4" x14ac:dyDescent="0.35">
      <c r="A23" s="9" t="str">
        <f>'[1]cycle 1-3_1.xlsx'!A23</f>
        <v>C4</v>
      </c>
      <c r="B23" t="str">
        <f>'[1]Cycle 4_2.xlsx'!B23</f>
        <v>N/A</v>
      </c>
      <c r="C23" t="str">
        <f>'[1]Cycle 4_2.xlsx'!C23</f>
        <v>N/A</v>
      </c>
      <c r="D23">
        <f>'[1]Cycle 4_2.xlsx'!D23</f>
        <v>1.011087894325914E-3</v>
      </c>
    </row>
    <row r="24" spans="1:4" x14ac:dyDescent="0.35">
      <c r="A24" s="9" t="str">
        <f>'[1]cycle 1-3_1.xlsx'!A24</f>
        <v>B4</v>
      </c>
      <c r="B24" t="str">
        <f>'[1]Cycle 4_2.xlsx'!B24</f>
        <v>N/A</v>
      </c>
      <c r="C24" t="str">
        <f>'[1]Cycle 4_2.xlsx'!C24</f>
        <v>N/A</v>
      </c>
      <c r="D24">
        <f>'[1]Cycle 4_2.xlsx'!D24</f>
        <v>1.308930697186225E-3</v>
      </c>
    </row>
    <row r="25" spans="1:4" x14ac:dyDescent="0.35">
      <c r="A25" s="9" t="str">
        <f>'[1]cycle 1-3_1.xlsx'!A25</f>
        <v>A4</v>
      </c>
      <c r="B25" t="str">
        <f>'[1]Cycle 4_2.xlsx'!B25</f>
        <v>N/A</v>
      </c>
      <c r="C25" t="str">
        <f>'[1]Cycle 4_2.xlsx'!C25</f>
        <v>N/A</v>
      </c>
      <c r="D25">
        <f>'[1]Cycle 4_2.xlsx'!D25</f>
        <v>1.1143752230966661E-3</v>
      </c>
    </row>
    <row r="26" spans="1:4" x14ac:dyDescent="0.35">
      <c r="A26" s="9" t="str">
        <f>'[1]cycle 1-3_1.xlsx'!A26</f>
        <v>A5</v>
      </c>
      <c r="B26" t="str">
        <f>'[1]Cycle 4_2.xlsx'!B26</f>
        <v>N/A</v>
      </c>
      <c r="C26" t="str">
        <f>'[1]Cycle 4_2.xlsx'!C26</f>
        <v>N/A</v>
      </c>
      <c r="D26">
        <f>'[1]Cycle 4_2.xlsx'!D26</f>
        <v>9.2750901966875672E-4</v>
      </c>
    </row>
    <row r="27" spans="1:4" x14ac:dyDescent="0.35">
      <c r="A27" s="9" t="str">
        <f>'[1]cycle 1-3_1.xlsx'!A27</f>
        <v>B5</v>
      </c>
      <c r="B27" t="str">
        <f>'[1]Cycle 4_2.xlsx'!B27</f>
        <v>N/A</v>
      </c>
      <c r="C27" t="str">
        <f>'[1]Cycle 4_2.xlsx'!C27</f>
        <v>N/A</v>
      </c>
      <c r="D27">
        <f>'[1]Cycle 4_2.xlsx'!D27</f>
        <v>7.9648563367296218E-4</v>
      </c>
    </row>
    <row r="28" spans="1:4" x14ac:dyDescent="0.35">
      <c r="A28" s="9" t="str">
        <f>'[1]cycle 1-3_1.xlsx'!A28</f>
        <v>C5</v>
      </c>
      <c r="B28">
        <f>'[1]Cycle 4_2.xlsx'!B28 + 66</f>
        <v>102.67256691530559</v>
      </c>
      <c r="C28">
        <f>'[1]Cycle 4_2.xlsx'!C28</f>
        <v>7.1575118972009997E-5</v>
      </c>
      <c r="D28">
        <f>'[1]Cycle 4_2.xlsx'!D28</f>
        <v>1.617573641653422E-3</v>
      </c>
    </row>
    <row r="29" spans="1:4" x14ac:dyDescent="0.35">
      <c r="A29" s="9" t="str">
        <f>'[1]cycle 1-3_1.xlsx'!A29</f>
        <v>D5</v>
      </c>
      <c r="B29">
        <f>'[1]Cycle 4_2.xlsx'!B29 + 66</f>
        <v>129.2779848585833</v>
      </c>
      <c r="C29">
        <f>'[1]Cycle 4_2.xlsx'!C29</f>
        <v>1.239691449027006E-4</v>
      </c>
      <c r="D29">
        <f>'[1]Cycle 4_2.xlsx'!D29</f>
        <v>2.5005604483953618E-3</v>
      </c>
    </row>
    <row r="30" spans="1:4" x14ac:dyDescent="0.35">
      <c r="A30" s="9" t="str">
        <f>'[1]cycle 1-3_1.xlsx'!A30</f>
        <v>E5</v>
      </c>
      <c r="B30">
        <f>'[1]Cycle 4_2.xlsx'!B30 + 66</f>
        <v>104.68358034869439</v>
      </c>
      <c r="C30">
        <f>'[1]Cycle 4_2.xlsx'!C30</f>
        <v>1.1419693893684769E-4</v>
      </c>
      <c r="D30">
        <f>'[1]Cycle 4_2.xlsx'!D30</f>
        <v>2.042943414021562E-3</v>
      </c>
    </row>
    <row r="31" spans="1:4" x14ac:dyDescent="0.35">
      <c r="A31" s="9" t="str">
        <f>'[1]cycle 1-3_1.xlsx'!A31</f>
        <v>F5</v>
      </c>
      <c r="B31" t="str">
        <f>'[1]Cycle 4_2.xlsx'!B31</f>
        <v>N/A</v>
      </c>
      <c r="C31" t="str">
        <f>'[1]Cycle 4_2.xlsx'!C31</f>
        <v>N/A</v>
      </c>
      <c r="D31">
        <f>'[1]Cycle 4_2.xlsx'!D31</f>
        <v>1.02862704257698E-3</v>
      </c>
    </row>
    <row r="32" spans="1:4" x14ac:dyDescent="0.35">
      <c r="A32" s="9" t="str">
        <f>'[1]cycle 1-3_1.xlsx'!A32</f>
        <v>F6</v>
      </c>
      <c r="B32">
        <f>'[1]Cycle 4_2.xlsx'!B32 + 66</f>
        <v>93.133010532527805</v>
      </c>
      <c r="C32">
        <f>'[1]Cycle 4_2.xlsx'!C32</f>
        <v>8.5278831631523349E-5</v>
      </c>
      <c r="D32">
        <f>'[1]Cycle 4_2.xlsx'!D32</f>
        <v>2.7220387520188608E-3</v>
      </c>
    </row>
    <row r="33" spans="1:4" x14ac:dyDescent="0.35">
      <c r="A33" s="9" t="str">
        <f>'[1]cycle 1-3_1.xlsx'!A33</f>
        <v>E6</v>
      </c>
      <c r="B33" t="str">
        <f>'[1]Cycle 4_2.xlsx'!B33</f>
        <v>N/A</v>
      </c>
      <c r="C33" t="str">
        <f>'[1]Cycle 4_2.xlsx'!C33</f>
        <v>N/A</v>
      </c>
      <c r="D33">
        <f>'[1]Cycle 4_2.xlsx'!D33</f>
        <v>3.6774911887937982E-4</v>
      </c>
    </row>
    <row r="34" spans="1:4" x14ac:dyDescent="0.35">
      <c r="A34" s="9" t="str">
        <f>'[1]cycle 1-3_1.xlsx'!A34</f>
        <v>D6</v>
      </c>
      <c r="B34" t="str">
        <f>'[1]Cycle 4_2.xlsx'!B34</f>
        <v>N/A</v>
      </c>
      <c r="C34" t="str">
        <f>'[1]Cycle 4_2.xlsx'!C34</f>
        <v>N/A</v>
      </c>
      <c r="D34">
        <f>'[1]Cycle 4_2.xlsx'!D34</f>
        <v>9.9764084408470637E-4</v>
      </c>
    </row>
    <row r="35" spans="1:4" x14ac:dyDescent="0.35">
      <c r="A35" s="9" t="str">
        <f>'[1]cycle 1-3_1.xlsx'!A35</f>
        <v>C6</v>
      </c>
      <c r="B35" t="str">
        <f>'[1]Cycle 4_2.xlsx'!B35</f>
        <v>N/A</v>
      </c>
      <c r="C35" t="str">
        <f>'[1]Cycle 4_2.xlsx'!C35</f>
        <v>N/A</v>
      </c>
      <c r="D35">
        <f>'[1]Cycle 4_2.xlsx'!D35</f>
        <v>6.3451388532115641E-4</v>
      </c>
    </row>
    <row r="36" spans="1:4" x14ac:dyDescent="0.35">
      <c r="A36" s="9" t="str">
        <f>'[1]cycle 1-3_1.xlsx'!A36</f>
        <v>B6</v>
      </c>
      <c r="B36" t="str">
        <f>'[1]Cycle 4_2.xlsx'!B36</f>
        <v>N/A</v>
      </c>
      <c r="C36" t="str">
        <f>'[1]Cycle 4_2.xlsx'!C36</f>
        <v>N/A</v>
      </c>
      <c r="D36">
        <f>'[1]Cycle 4_2.xlsx'!D36</f>
        <v>6.3086693218737731E-4</v>
      </c>
    </row>
    <row r="37" spans="1:4" x14ac:dyDescent="0.35">
      <c r="A37" s="9" t="str">
        <f>'[1]cycle 1-3_1.xlsx'!A37</f>
        <v>A6</v>
      </c>
      <c r="B37" t="str">
        <f>'[1]Cycle 4_2.xlsx'!B37</f>
        <v>N/A</v>
      </c>
      <c r="C37" t="str">
        <f>'[1]Cycle 4_2.xlsx'!C37</f>
        <v>N/A</v>
      </c>
      <c r="D37">
        <f>'[1]Cycle 4_2.xlsx'!D37</f>
        <v>1.420416374916402E-3</v>
      </c>
    </row>
    <row r="38" spans="1:4" x14ac:dyDescent="0.35">
      <c r="A38" s="9" t="str">
        <f>'[1]cycle 1-3_1.xlsx'!A38</f>
        <v>A7</v>
      </c>
      <c r="B38">
        <f>'[1]Cycle 4_2.xlsx'!B38 + 66</f>
        <v>105.18696841091671</v>
      </c>
      <c r="C38">
        <f>'[1]Cycle 4_2.xlsx'!C38</f>
        <v>9.1194733374655676E-5</v>
      </c>
      <c r="D38">
        <f>'[1]Cycle 4_2.xlsx'!D38</f>
        <v>1.899652873195987E-3</v>
      </c>
    </row>
    <row r="39" spans="1:4" x14ac:dyDescent="0.35">
      <c r="A39" s="9" t="str">
        <f>'[1]cycle 1-3_1.xlsx'!A39</f>
        <v>B7</v>
      </c>
      <c r="B39" t="str">
        <f>'[1]Cycle 4_2.xlsx'!B39</f>
        <v>N/A</v>
      </c>
      <c r="C39" t="str">
        <f>'[1]Cycle 4_2.xlsx'!C39</f>
        <v>N/A</v>
      </c>
      <c r="D39">
        <f>'[1]Cycle 4_2.xlsx'!D39</f>
        <v>7.1026899536775947E-4</v>
      </c>
    </row>
    <row r="40" spans="1:4" x14ac:dyDescent="0.35">
      <c r="A40" s="9" t="str">
        <f>'[1]cycle 1-3_1.xlsx'!A40</f>
        <v>C7</v>
      </c>
      <c r="B40" t="str">
        <f>'[1]Cycle 4_2.xlsx'!B40</f>
        <v>N/A</v>
      </c>
      <c r="C40" t="str">
        <f>'[1]Cycle 4_2.xlsx'!C40</f>
        <v>N/A</v>
      </c>
      <c r="D40">
        <f>'[1]Cycle 4_2.xlsx'!D40</f>
        <v>1.027980175216305E-3</v>
      </c>
    </row>
    <row r="41" spans="1:4" x14ac:dyDescent="0.35">
      <c r="A41" s="9" t="str">
        <f>'[1]cycle 1-3_1.xlsx'!A41</f>
        <v>D7</v>
      </c>
      <c r="B41" t="str">
        <f>'[1]Cycle 4_2.xlsx'!B41</f>
        <v>N/A</v>
      </c>
      <c r="C41" t="str">
        <f>'[1]Cycle 4_2.xlsx'!C41</f>
        <v>N/A</v>
      </c>
      <c r="D41">
        <f>'[1]Cycle 4_2.xlsx'!D41</f>
        <v>1.6292005382461899E-3</v>
      </c>
    </row>
    <row r="42" spans="1:4" x14ac:dyDescent="0.35">
      <c r="A42" s="9" t="str">
        <f>'[1]cycle 1-3_1.xlsx'!A42</f>
        <v>E7</v>
      </c>
      <c r="B42" t="str">
        <f>'[1]Cycle 4_2.xlsx'!B42</f>
        <v>N/A</v>
      </c>
      <c r="C42" t="str">
        <f>'[1]Cycle 4_2.xlsx'!C42</f>
        <v>N/A</v>
      </c>
      <c r="D42">
        <f>'[1]Cycle 4_2.xlsx'!D42</f>
        <v>9.0747260420899793E-4</v>
      </c>
    </row>
    <row r="43" spans="1:4" x14ac:dyDescent="0.35">
      <c r="A43" s="9" t="str">
        <f>'[1]cycle 1-3_1.xlsx'!A43</f>
        <v>F7</v>
      </c>
      <c r="B43" t="str">
        <f>'[1]Cycle 4_2.xlsx'!B43</f>
        <v>N/A</v>
      </c>
      <c r="C43" t="str">
        <f>'[1]Cycle 4_2.xlsx'!C43</f>
        <v>N/A</v>
      </c>
      <c r="D43">
        <f>'[1]Cycle 4_2.xlsx'!D43</f>
        <v>1.1023333615694309E-3</v>
      </c>
    </row>
    <row r="44" spans="1:4" x14ac:dyDescent="0.35">
      <c r="A44" s="9" t="str">
        <f>'[1]cycle 1-3_1.xlsx'!A44</f>
        <v>F8</v>
      </c>
      <c r="B44" t="str">
        <f>'[1]Cycle 4_2.xlsx'!B44</f>
        <v>N/A</v>
      </c>
      <c r="C44" t="str">
        <f>'[1]Cycle 4_2.xlsx'!C44</f>
        <v>N/A</v>
      </c>
      <c r="D44">
        <f>'[1]Cycle 4_2.xlsx'!D44</f>
        <v>-4.7007870557350118E-5</v>
      </c>
    </row>
    <row r="45" spans="1:4" x14ac:dyDescent="0.35">
      <c r="A45" s="9" t="str">
        <f>'[1]cycle 1-3_1.xlsx'!A45</f>
        <v>E8</v>
      </c>
      <c r="B45" t="str">
        <f>'[1]Cycle 4_2.xlsx'!B45</f>
        <v>N/A</v>
      </c>
      <c r="C45" t="str">
        <f>'[1]Cycle 4_2.xlsx'!C45</f>
        <v>N/A</v>
      </c>
      <c r="D45">
        <f>'[1]Cycle 4_2.xlsx'!D45</f>
        <v>1.693569747446687E-3</v>
      </c>
    </row>
    <row r="46" spans="1:4" x14ac:dyDescent="0.35">
      <c r="A46" s="9" t="str">
        <f>'[1]cycle 1-3_1.xlsx'!A46</f>
        <v>D8</v>
      </c>
      <c r="B46">
        <f>'[1]Cycle 4_2.xlsx'!B46 + 66</f>
        <v>112.7088457100833</v>
      </c>
      <c r="C46">
        <f>'[1]Cycle 4_2.xlsx'!C46</f>
        <v>9.489369556910271E-5</v>
      </c>
      <c r="D46">
        <f>'[1]Cycle 4_2.xlsx'!D46</f>
        <v>1.85545740809591E-3</v>
      </c>
    </row>
    <row r="47" spans="1:4" x14ac:dyDescent="0.35">
      <c r="A47" s="9" t="str">
        <f>'[1]cycle 1-3_1.xlsx'!A47</f>
        <v>C8</v>
      </c>
      <c r="B47" t="str">
        <f>'[1]Cycle 4_2.xlsx'!B47</f>
        <v>N/A</v>
      </c>
      <c r="C47" t="str">
        <f>'[1]Cycle 4_2.xlsx'!C47</f>
        <v>N/A</v>
      </c>
      <c r="D47">
        <f>'[1]Cycle 4_2.xlsx'!D47</f>
        <v>1.408448849383561E-3</v>
      </c>
    </row>
    <row r="48" spans="1:4" x14ac:dyDescent="0.35">
      <c r="A48" s="9" t="str">
        <f>'[1]cycle 1-3_1.xlsx'!A48</f>
        <v>B8</v>
      </c>
      <c r="B48" t="str">
        <f>'[1]Cycle 4_2.xlsx'!B48</f>
        <v>N/A</v>
      </c>
      <c r="C48" t="str">
        <f>'[1]Cycle 4_2.xlsx'!C48</f>
        <v>N/A</v>
      </c>
      <c r="D48">
        <f>'[1]Cycle 4_2.xlsx'!D48</f>
        <v>1.625463645567541E-3</v>
      </c>
    </row>
    <row r="49" spans="1:4" x14ac:dyDescent="0.35">
      <c r="A49" s="9" t="str">
        <f>'[1]cycle 1-3_1.xlsx'!A49</f>
        <v>A8</v>
      </c>
      <c r="B49" t="str">
        <f>'[1]Cycle 4_2.xlsx'!B49</f>
        <v>N/A</v>
      </c>
      <c r="C49" t="str">
        <f>'[1]Cycle 4_2.xlsx'!C49</f>
        <v>N/A</v>
      </c>
      <c r="D49">
        <f>'[1]Cycle 4_2.xlsx'!D49</f>
        <v>2.0904241232200011E-3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4A23-77E6-42CF-8A75-EDB17C3D579E}">
  <dimension ref="A1:J49"/>
  <sheetViews>
    <sheetView workbookViewId="0">
      <selection activeCell="B50" sqref="B50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4_3.xlsx'!B2</f>
        <v>N/A</v>
      </c>
      <c r="C2" t="str">
        <f>'[1]Cycle 4_3.xlsx'!C2</f>
        <v>N/A</v>
      </c>
      <c r="D2">
        <f>'[1]Cycle 4_3.xlsx'!D2</f>
        <v>3.81011719376884E-3</v>
      </c>
      <c r="F2" s="2" t="s">
        <v>53</v>
      </c>
      <c r="G2">
        <f>AVERAGE(B2:B49)</f>
        <v>97.203755298706355</v>
      </c>
      <c r="H2">
        <f>AVERAGE(C2:C49)</f>
        <v>8.1231499012505236E-5</v>
      </c>
      <c r="I2">
        <f>AVERAGE(D2:D49)</f>
        <v>3.1549222870805179E-3</v>
      </c>
      <c r="J2">
        <v>0.25</v>
      </c>
    </row>
    <row r="3" spans="1:10" x14ac:dyDescent="0.35">
      <c r="A3" s="9" t="str">
        <f>'[1]cycle 1-3_1.xlsx'!A3</f>
        <v>B1</v>
      </c>
      <c r="B3">
        <f>'[1]Cycle 4_3.xlsx'!B3 + 66</f>
        <v>68.032531418527782</v>
      </c>
      <c r="C3">
        <f>'[1]Cycle 4_3.xlsx'!C3</f>
        <v>1.006166864387381E-4</v>
      </c>
      <c r="D3">
        <f>'[1]Cycle 4_3.xlsx'!D3</f>
        <v>4.0522577479711807E-3</v>
      </c>
      <c r="F3" s="2" t="s">
        <v>54</v>
      </c>
      <c r="G3">
        <f>G4/SQRT(COUNT(B2:B49))</f>
        <v>3.9611747895317238</v>
      </c>
      <c r="H3">
        <f>H4/SQRT(COUNT(C2:C49))</f>
        <v>3.370744520799967E-6</v>
      </c>
      <c r="I3">
        <f>I4/SQRT(COUNT(D2:D49))</f>
        <v>2.107992209556793E-4</v>
      </c>
    </row>
    <row r="4" spans="1:10" x14ac:dyDescent="0.35">
      <c r="A4" s="9" t="str">
        <f>'[1]cycle 1-3_1.xlsx'!A4</f>
        <v>C1</v>
      </c>
      <c r="B4" t="str">
        <f>'[1]Cycle 4_3.xlsx'!B4</f>
        <v>N/A</v>
      </c>
      <c r="C4" t="str">
        <f>'[1]Cycle 4_3.xlsx'!C4</f>
        <v>N/A</v>
      </c>
      <c r="D4">
        <f>'[1]Cycle 4_3.xlsx'!D4</f>
        <v>6.8100113860566382E-4</v>
      </c>
      <c r="F4" s="2" t="s">
        <v>55</v>
      </c>
      <c r="G4">
        <f>_xlfn.STDEV.S(B2:B49)</f>
        <v>20.960566785519124</v>
      </c>
      <c r="H4">
        <f>_xlfn.STDEV.S(C2:C196)</f>
        <v>1.7836303470340596E-5</v>
      </c>
      <c r="I4">
        <f>_xlfn.STDEV.S(D2:D196)</f>
        <v>1.460459843564698E-3</v>
      </c>
    </row>
    <row r="5" spans="1:10" x14ac:dyDescent="0.35">
      <c r="A5" s="9" t="str">
        <f>'[1]cycle 1-3_1.xlsx'!A5</f>
        <v>D1</v>
      </c>
      <c r="B5">
        <f>'[1]Cycle 4_3.xlsx'!B5 + 66</f>
        <v>74.061040589750007</v>
      </c>
      <c r="C5">
        <f>'[1]Cycle 4_3.xlsx'!C5</f>
        <v>7.8897760851007727E-5</v>
      </c>
      <c r="D5">
        <f>'[1]Cycle 4_3.xlsx'!D5</f>
        <v>3.6706153172341009E-3</v>
      </c>
      <c r="F5" s="2" t="s">
        <v>56</v>
      </c>
      <c r="G5" s="3">
        <f>G4/G2</f>
        <v>0.21563536018857987</v>
      </c>
      <c r="H5" s="3">
        <f>H4/H2</f>
        <v>0.2195737329381891</v>
      </c>
      <c r="I5" s="3">
        <f>I4/I2</f>
        <v>0.46291468082916526</v>
      </c>
    </row>
    <row r="6" spans="1:10" x14ac:dyDescent="0.35">
      <c r="A6" s="9" t="str">
        <f>'[1]cycle 1-3_1.xlsx'!A6</f>
        <v>E1</v>
      </c>
      <c r="B6">
        <f>'[1]Cycle 4_3.xlsx'!B6 + 66</f>
        <v>99.662663745694402</v>
      </c>
      <c r="C6">
        <f>'[1]Cycle 4_3.xlsx'!C6</f>
        <v>7.5288997298022839E-5</v>
      </c>
      <c r="D6">
        <f>'[1]Cycle 4_3.xlsx'!D6</f>
        <v>2.5112439720494078E-3</v>
      </c>
      <c r="F6" s="2" t="s">
        <v>57</v>
      </c>
      <c r="G6">
        <f>COUNT(B2:B196)</f>
        <v>28</v>
      </c>
      <c r="H6">
        <f>COUNT(C2:C196)</f>
        <v>28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4_3.xlsx'!B7 + 66</f>
        <v>113.71457073888891</v>
      </c>
      <c r="C7">
        <f>'[1]Cycle 4_3.xlsx'!C7</f>
        <v>7.8640715376628452E-5</v>
      </c>
      <c r="D7">
        <f>'[1]Cycle 4_3.xlsx'!D7</f>
        <v>2.1659019402153249E-3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4_3.xlsx'!B8 + 66</f>
        <v>94.644373677138901</v>
      </c>
      <c r="C8">
        <f>'[1]Cycle 4_3.xlsx'!C8</f>
        <v>4.3338795537220142E-5</v>
      </c>
      <c r="D8">
        <f>'[1]Cycle 4_3.xlsx'!D8</f>
        <v>2.9665941963385851E-3</v>
      </c>
    </row>
    <row r="9" spans="1:10" x14ac:dyDescent="0.35">
      <c r="A9" s="9" t="str">
        <f>'[1]cycle 1-3_1.xlsx'!A9</f>
        <v>E2</v>
      </c>
      <c r="B9" t="str">
        <f>'[1]Cycle 4_3.xlsx'!B9</f>
        <v>N/A</v>
      </c>
      <c r="C9" t="str">
        <f>'[1]Cycle 4_3.xlsx'!C9</f>
        <v>N/A</v>
      </c>
      <c r="D9">
        <f>'[1]Cycle 4_3.xlsx'!D9</f>
        <v>2.825256135076123E-3</v>
      </c>
      <c r="F9" s="2" t="s">
        <v>59</v>
      </c>
      <c r="G9">
        <f>MAX(B2:B49)</f>
        <v>137.30019916855559</v>
      </c>
      <c r="H9">
        <f>MAX(C2:C49)</f>
        <v>1.2509636408989731E-4</v>
      </c>
      <c r="I9">
        <f>MAX(D2:D49)</f>
        <v>6.4371885290286012E-3</v>
      </c>
    </row>
    <row r="10" spans="1:10" x14ac:dyDescent="0.35">
      <c r="A10" s="9" t="str">
        <f>'[1]cycle 1-3_1.xlsx'!A10</f>
        <v>D2</v>
      </c>
      <c r="B10" t="str">
        <f>'[1]Cycle 4_3.xlsx'!B10</f>
        <v>N/A</v>
      </c>
      <c r="C10" t="str">
        <f>'[1]Cycle 4_3.xlsx'!C10</f>
        <v>N/A</v>
      </c>
      <c r="D10">
        <f>'[1]Cycle 4_3.xlsx'!D10</f>
        <v>4.7653491604088636E-3</v>
      </c>
      <c r="F10" s="2" t="s">
        <v>60</v>
      </c>
      <c r="G10">
        <f>MIN(B2:B49)</f>
        <v>68.032531418527782</v>
      </c>
      <c r="H10">
        <f>MIN(C2:C49)</f>
        <v>4.3338795537220142E-5</v>
      </c>
      <c r="I10">
        <f>MIN(D2:D49)</f>
        <v>-2.3842055836265891E-4</v>
      </c>
    </row>
    <row r="11" spans="1:10" x14ac:dyDescent="0.35">
      <c r="A11" s="9" t="str">
        <f>'[1]cycle 1-3_1.xlsx'!A11</f>
        <v>C2</v>
      </c>
      <c r="B11" t="str">
        <f>'[1]Cycle 4_3.xlsx'!B11</f>
        <v>N/A</v>
      </c>
      <c r="C11" t="str">
        <f>'[1]Cycle 4_3.xlsx'!C11</f>
        <v>N/A</v>
      </c>
      <c r="D11">
        <f>'[1]Cycle 4_3.xlsx'!D11</f>
        <v>4.4675574007365347E-3</v>
      </c>
    </row>
    <row r="12" spans="1:10" x14ac:dyDescent="0.35">
      <c r="A12" s="9" t="str">
        <f>'[1]cycle 1-3_1.xlsx'!A12</f>
        <v>B2</v>
      </c>
      <c r="B12">
        <f>'[1]Cycle 4_3.xlsx'!B12 + 66</f>
        <v>94.644373677138901</v>
      </c>
      <c r="C12">
        <f>'[1]Cycle 4_3.xlsx'!C12</f>
        <v>1.0445168906059499E-4</v>
      </c>
      <c r="D12">
        <f>'[1]Cycle 4_3.xlsx'!D12</f>
        <v>2.6826761913851509E-3</v>
      </c>
      <c r="F12" s="2" t="s">
        <v>61</v>
      </c>
      <c r="G12">
        <f>(16*G5^2)</f>
        <v>0.7439777370185372</v>
      </c>
      <c r="H12">
        <f>(16*H5^2)</f>
        <v>0.77140198714257902</v>
      </c>
      <c r="I12">
        <f>(16*I5^2)</f>
        <v>3.4286400276346871</v>
      </c>
    </row>
    <row r="13" spans="1:10" x14ac:dyDescent="0.35">
      <c r="A13" s="9" t="str">
        <f>'[1]cycle 1-3_1.xlsx'!A13</f>
        <v>A2</v>
      </c>
      <c r="B13">
        <f>'[1]Cycle 4_3.xlsx'!B13 + 66</f>
        <v>77.069908369111104</v>
      </c>
      <c r="C13">
        <f>'[1]Cycle 4_3.xlsx'!C13</f>
        <v>9.5009089604510848E-5</v>
      </c>
      <c r="D13">
        <f>'[1]Cycle 4_3.xlsx'!D13</f>
        <v>3.6978742170777979E-3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4_3.xlsx'!B14 + 66</f>
        <v>79.078633981666698</v>
      </c>
      <c r="C14">
        <f>'[1]Cycle 4_3.xlsx'!C14</f>
        <v>7.1828589086043093E-5</v>
      </c>
      <c r="D14">
        <f>'[1]Cycle 4_3.xlsx'!D14</f>
        <v>3.0369409190351328E-3</v>
      </c>
      <c r="F14" s="2" t="s">
        <v>63</v>
      </c>
      <c r="G14">
        <f>G12/G13</f>
        <v>8.9894752777522697</v>
      </c>
      <c r="H14">
        <f>H12/H13</f>
        <v>9.3208422074791279</v>
      </c>
      <c r="I14">
        <f>I12/I13</f>
        <v>41.428221882351728</v>
      </c>
    </row>
    <row r="15" spans="1:10" x14ac:dyDescent="0.35">
      <c r="A15" s="9" t="str">
        <f>'[1]cycle 1-3_1.xlsx'!A15</f>
        <v>B3</v>
      </c>
      <c r="B15" t="str">
        <f>'[1]Cycle 4_3.xlsx'!B15</f>
        <v>N/A</v>
      </c>
      <c r="C15" t="str">
        <f>'[1]Cycle 4_3.xlsx'!C15</f>
        <v>N/A</v>
      </c>
      <c r="D15">
        <f>'[1]Cycle 4_3.xlsx'!D15</f>
        <v>5.1391624978414903E-3</v>
      </c>
      <c r="F15" s="2" t="s">
        <v>64</v>
      </c>
      <c r="G15">
        <f>ROUND(G14,0)</f>
        <v>9</v>
      </c>
      <c r="H15">
        <f>ROUND(H14,0)</f>
        <v>9</v>
      </c>
      <c r="I15">
        <f>ROUND(I14,0)</f>
        <v>41</v>
      </c>
    </row>
    <row r="16" spans="1:10" x14ac:dyDescent="0.35">
      <c r="A16" s="9" t="str">
        <f>'[1]cycle 1-3_1.xlsx'!A16</f>
        <v>C3</v>
      </c>
      <c r="B16" t="str">
        <f>'[1]Cycle 4_3.xlsx'!B16</f>
        <v>N/A</v>
      </c>
      <c r="C16" t="str">
        <f>'[1]Cycle 4_3.xlsx'!C16</f>
        <v>N/A</v>
      </c>
      <c r="D16">
        <f>'[1]Cycle 4_3.xlsx'!D16</f>
        <v>1.056399783391087E-3</v>
      </c>
    </row>
    <row r="17" spans="1:4" x14ac:dyDescent="0.35">
      <c r="A17" s="9" t="str">
        <f>'[1]cycle 1-3_1.xlsx'!A17</f>
        <v>D3</v>
      </c>
      <c r="B17">
        <f>'[1]Cycle 4_3.xlsx'!B17 + 66</f>
        <v>91.122530388222202</v>
      </c>
      <c r="C17">
        <f>'[1]Cycle 4_3.xlsx'!C17</f>
        <v>7.9086482165225587E-5</v>
      </c>
      <c r="D17">
        <f>'[1]Cycle 4_3.xlsx'!D17</f>
        <v>2.743953144006521E-3</v>
      </c>
    </row>
    <row r="18" spans="1:4" x14ac:dyDescent="0.35">
      <c r="A18" s="9" t="str">
        <f>'[1]cycle 1-3_1.xlsx'!A18</f>
        <v>E3</v>
      </c>
      <c r="B18" t="str">
        <f>'[1]Cycle 4_3.xlsx'!B18</f>
        <v>N/A</v>
      </c>
      <c r="C18" t="str">
        <f>'[1]Cycle 4_3.xlsx'!C18</f>
        <v>N/A</v>
      </c>
      <c r="D18">
        <f>'[1]Cycle 4_3.xlsx'!D18</f>
        <v>6.0984950997250214E-3</v>
      </c>
    </row>
    <row r="19" spans="1:4" x14ac:dyDescent="0.35">
      <c r="A19" s="9" t="str">
        <f>'[1]cycle 1-3_1.xlsx'!A19</f>
        <v>F3</v>
      </c>
      <c r="B19">
        <f>'[1]Cycle 4_3.xlsx'!B19 + 66</f>
        <v>103.67844234844441</v>
      </c>
      <c r="C19">
        <f>'[1]Cycle 4_3.xlsx'!C19</f>
        <v>7.4941835665256204E-5</v>
      </c>
      <c r="D19">
        <f>'[1]Cycle 4_3.xlsx'!D19</f>
        <v>2.7353423963886281E-3</v>
      </c>
    </row>
    <row r="20" spans="1:4" x14ac:dyDescent="0.35">
      <c r="A20" s="9" t="str">
        <f>'[1]cycle 1-3_1.xlsx'!A20</f>
        <v>F4</v>
      </c>
      <c r="B20" t="str">
        <f>'[1]Cycle 4_3.xlsx'!B20</f>
        <v>N/A</v>
      </c>
      <c r="C20" t="str">
        <f>'[1]Cycle 4_3.xlsx'!C20</f>
        <v>N/A</v>
      </c>
      <c r="D20">
        <f>'[1]Cycle 4_3.xlsx'!D20</f>
        <v>1.9553617803565238E-3</v>
      </c>
    </row>
    <row r="21" spans="1:4" x14ac:dyDescent="0.35">
      <c r="A21" s="9" t="str">
        <f>'[1]cycle 1-3_1.xlsx'!A21</f>
        <v>E4</v>
      </c>
      <c r="B21">
        <f>'[1]Cycle 4_3.xlsx'!B21 + 66</f>
        <v>126.2619633166111</v>
      </c>
      <c r="C21">
        <f>'[1]Cycle 4_3.xlsx'!C21</f>
        <v>7.9949332674277479E-5</v>
      </c>
      <c r="D21">
        <f>'[1]Cycle 4_3.xlsx'!D21</f>
        <v>1.861139044400429E-3</v>
      </c>
    </row>
    <row r="22" spans="1:4" x14ac:dyDescent="0.35">
      <c r="A22" s="9" t="str">
        <f>'[1]cycle 1-3_1.xlsx'!A22</f>
        <v>D4</v>
      </c>
      <c r="B22" t="str">
        <f>'[1]Cycle 4_3.xlsx'!B22</f>
        <v>N/A</v>
      </c>
      <c r="C22" t="str">
        <f>'[1]Cycle 4_3.xlsx'!C22</f>
        <v>N/A</v>
      </c>
      <c r="D22">
        <f>'[1]Cycle 4_3.xlsx'!D22</f>
        <v>4.2987049927860014E-3</v>
      </c>
    </row>
    <row r="23" spans="1:4" x14ac:dyDescent="0.35">
      <c r="A23" s="9" t="str">
        <f>'[1]cycle 1-3_1.xlsx'!A23</f>
        <v>C4</v>
      </c>
      <c r="B23" t="str">
        <f>'[1]Cycle 4_3.xlsx'!B23</f>
        <v>N/A</v>
      </c>
      <c r="C23" t="str">
        <f>'[1]Cycle 4_3.xlsx'!C23</f>
        <v>N/A</v>
      </c>
      <c r="D23">
        <f>'[1]Cycle 4_3.xlsx'!D23</f>
        <v>4.1942603185740829E-3</v>
      </c>
    </row>
    <row r="24" spans="1:4" x14ac:dyDescent="0.35">
      <c r="A24" s="9" t="str">
        <f>'[1]cycle 1-3_1.xlsx'!A24</f>
        <v>B4</v>
      </c>
      <c r="B24">
        <f>'[1]Cycle 4_3.xlsx'!B24 + 66</f>
        <v>116.73126442275</v>
      </c>
      <c r="C24">
        <f>'[1]Cycle 4_3.xlsx'!C24</f>
        <v>1.021833926600371E-4</v>
      </c>
      <c r="D24">
        <f>'[1]Cycle 4_3.xlsx'!D24</f>
        <v>2.2581674928384521E-3</v>
      </c>
    </row>
    <row r="25" spans="1:4" x14ac:dyDescent="0.35">
      <c r="A25" s="9" t="str">
        <f>'[1]cycle 1-3_1.xlsx'!A25</f>
        <v>A4</v>
      </c>
      <c r="B25" t="str">
        <f>'[1]Cycle 4_3.xlsx'!B25</f>
        <v>N/A</v>
      </c>
      <c r="C25" t="str">
        <f>'[1]Cycle 4_3.xlsx'!C25</f>
        <v>N/A</v>
      </c>
      <c r="D25">
        <f>'[1]Cycle 4_3.xlsx'!D25</f>
        <v>6.4371885290286012E-3</v>
      </c>
    </row>
    <row r="26" spans="1:4" x14ac:dyDescent="0.35">
      <c r="A26" s="9" t="str">
        <f>'[1]cycle 1-3_1.xlsx'!A26</f>
        <v>A5</v>
      </c>
      <c r="B26">
        <f>'[1]Cycle 4_3.xlsx'!B26 + 66</f>
        <v>130.27986439183331</v>
      </c>
      <c r="C26">
        <f>'[1]Cycle 4_3.xlsx'!C26</f>
        <v>1.2509636408989731E-4</v>
      </c>
      <c r="D26">
        <f>'[1]Cycle 4_3.xlsx'!D26</f>
        <v>1.831721890701726E-3</v>
      </c>
    </row>
    <row r="27" spans="1:4" x14ac:dyDescent="0.35">
      <c r="A27" s="9" t="str">
        <f>'[1]cycle 1-3_1.xlsx'!A27</f>
        <v>B5</v>
      </c>
      <c r="B27">
        <f>'[1]Cycle 4_3.xlsx'!B27 + 66</f>
        <v>119.23375148541669</v>
      </c>
      <c r="C27">
        <f>'[1]Cycle 4_3.xlsx'!C27</f>
        <v>7.4154780636168143E-5</v>
      </c>
      <c r="D27">
        <f>'[1]Cycle 4_3.xlsx'!D27</f>
        <v>3.3253130823606529E-3</v>
      </c>
    </row>
    <row r="28" spans="1:4" x14ac:dyDescent="0.35">
      <c r="A28" s="9" t="str">
        <f>'[1]cycle 1-3_1.xlsx'!A28</f>
        <v>C5</v>
      </c>
      <c r="B28" t="str">
        <f>'[1]Cycle 4_3.xlsx'!B28</f>
        <v>N/A</v>
      </c>
      <c r="C28" t="str">
        <f>'[1]Cycle 4_3.xlsx'!C28</f>
        <v>N/A</v>
      </c>
      <c r="D28">
        <f>'[1]Cycle 4_3.xlsx'!D28</f>
        <v>4.6712401041990072E-3</v>
      </c>
    </row>
    <row r="29" spans="1:4" x14ac:dyDescent="0.35">
      <c r="A29" s="9" t="str">
        <f>'[1]cycle 1-3_1.xlsx'!A29</f>
        <v>D5</v>
      </c>
      <c r="B29">
        <f>'[1]Cycle 4_3.xlsx'!B29 + 66</f>
        <v>74.061040589750007</v>
      </c>
      <c r="C29">
        <f>'[1]Cycle 4_3.xlsx'!C29</f>
        <v>6.7580031228133225E-5</v>
      </c>
      <c r="D29">
        <f>'[1]Cycle 4_3.xlsx'!D29</f>
        <v>3.5587728126513559E-3</v>
      </c>
    </row>
    <row r="30" spans="1:4" x14ac:dyDescent="0.35">
      <c r="A30" s="9" t="str">
        <f>'[1]cycle 1-3_1.xlsx'!A30</f>
        <v>E5</v>
      </c>
      <c r="B30">
        <f>'[1]Cycle 4_3.xlsx'!B30 + 66</f>
        <v>115.7246581068611</v>
      </c>
      <c r="C30">
        <f>'[1]Cycle 4_3.xlsx'!C30</f>
        <v>9.8865781106955033E-5</v>
      </c>
      <c r="D30">
        <f>'[1]Cycle 4_3.xlsx'!D30</f>
        <v>2.3610757075054759E-3</v>
      </c>
    </row>
    <row r="31" spans="1:4" x14ac:dyDescent="0.35">
      <c r="A31" s="9" t="str">
        <f>'[1]cycle 1-3_1.xlsx'!A31</f>
        <v>F5</v>
      </c>
      <c r="B31" t="str">
        <f>'[1]Cycle 4_3.xlsx'!B31</f>
        <v>N/A</v>
      </c>
      <c r="C31" t="str">
        <f>'[1]Cycle 4_3.xlsx'!C31</f>
        <v>N/A</v>
      </c>
      <c r="D31">
        <f>'[1]Cycle 4_3.xlsx'!D31</f>
        <v>1.306175724976307E-3</v>
      </c>
    </row>
    <row r="32" spans="1:4" x14ac:dyDescent="0.35">
      <c r="A32" s="9" t="str">
        <f>'[1]cycle 1-3_1.xlsx'!A32</f>
        <v>F6</v>
      </c>
      <c r="B32" t="str">
        <f>'[1]Cycle 4_3.xlsx'!B32</f>
        <v>N/A</v>
      </c>
      <c r="C32" t="str">
        <f>'[1]Cycle 4_3.xlsx'!C32</f>
        <v>N/A</v>
      </c>
      <c r="D32">
        <f>'[1]Cycle 4_3.xlsx'!D32</f>
        <v>6.1610339087317398E-3</v>
      </c>
    </row>
    <row r="33" spans="1:4" x14ac:dyDescent="0.35">
      <c r="A33" s="9" t="str">
        <f>'[1]cycle 1-3_1.xlsx'!A33</f>
        <v>E6</v>
      </c>
      <c r="B33">
        <f>'[1]Cycle 4_3.xlsx'!B33 + 66</f>
        <v>113.2118125954444</v>
      </c>
      <c r="C33">
        <f>'[1]Cycle 4_3.xlsx'!C33</f>
        <v>9.3173857529491776E-5</v>
      </c>
      <c r="D33">
        <f>'[1]Cycle 4_3.xlsx'!D33</f>
        <v>2.692090560023929E-3</v>
      </c>
    </row>
    <row r="34" spans="1:4" x14ac:dyDescent="0.35">
      <c r="A34" s="9" t="str">
        <f>'[1]cycle 1-3_1.xlsx'!A34</f>
        <v>D6</v>
      </c>
      <c r="B34" t="str">
        <f>'[1]Cycle 4_3.xlsx'!B34</f>
        <v>N/A</v>
      </c>
      <c r="C34" t="str">
        <f>'[1]Cycle 4_3.xlsx'!C34</f>
        <v>N/A</v>
      </c>
      <c r="D34">
        <f>'[1]Cycle 4_3.xlsx'!D34</f>
        <v>4.7224637524614001E-3</v>
      </c>
    </row>
    <row r="35" spans="1:4" x14ac:dyDescent="0.35">
      <c r="A35" s="9" t="str">
        <f>'[1]cycle 1-3_1.xlsx'!A35</f>
        <v>C6</v>
      </c>
      <c r="B35">
        <f>'[1]Cycle 4_3.xlsx'!B35 + 66</f>
        <v>74.562061242083331</v>
      </c>
      <c r="C35">
        <f>'[1]Cycle 4_3.xlsx'!C35</f>
        <v>7.5904766191227269E-5</v>
      </c>
      <c r="D35">
        <f>'[1]Cycle 4_3.xlsx'!D35</f>
        <v>3.653468027996393E-3</v>
      </c>
    </row>
    <row r="36" spans="1:4" x14ac:dyDescent="0.35">
      <c r="A36" s="9" t="str">
        <f>'[1]cycle 1-3_1.xlsx'!A36</f>
        <v>B6</v>
      </c>
      <c r="B36">
        <f>'[1]Cycle 4_3.xlsx'!B36 + 66</f>
        <v>85.105612639305605</v>
      </c>
      <c r="C36">
        <f>'[1]Cycle 4_3.xlsx'!C36</f>
        <v>9.3105007938384403E-5</v>
      </c>
      <c r="D36">
        <f>'[1]Cycle 4_3.xlsx'!D36</f>
        <v>3.031186259703797E-3</v>
      </c>
    </row>
    <row r="37" spans="1:4" x14ac:dyDescent="0.35">
      <c r="A37" s="9" t="str">
        <f>'[1]cycle 1-3_1.xlsx'!A37</f>
        <v>A6</v>
      </c>
      <c r="B37" t="str">
        <f>'[1]Cycle 4_3.xlsx'!B37</f>
        <v>N/A</v>
      </c>
      <c r="C37" t="str">
        <f>'[1]Cycle 4_3.xlsx'!C37</f>
        <v>N/A</v>
      </c>
      <c r="D37">
        <f>'[1]Cycle 4_3.xlsx'!D37</f>
        <v>1.04760622575446E-3</v>
      </c>
    </row>
    <row r="38" spans="1:4" x14ac:dyDescent="0.35">
      <c r="A38" s="9" t="str">
        <f>'[1]cycle 1-3_1.xlsx'!A38</f>
        <v>A7</v>
      </c>
      <c r="B38">
        <f>'[1]Cycle 4_3.xlsx'!B38 + 66</f>
        <v>137.30019916855559</v>
      </c>
      <c r="C38">
        <f>'[1]Cycle 4_3.xlsx'!C38</f>
        <v>9.9394153923689811E-5</v>
      </c>
      <c r="D38">
        <f>'[1]Cycle 4_3.xlsx'!D38</f>
        <v>1.2263694059130299E-3</v>
      </c>
    </row>
    <row r="39" spans="1:4" x14ac:dyDescent="0.35">
      <c r="A39" s="9" t="str">
        <f>'[1]cycle 1-3_1.xlsx'!A39</f>
        <v>B7</v>
      </c>
      <c r="B39">
        <f>'[1]Cycle 4_3.xlsx'!B39 + 66</f>
        <v>80.586359782194393</v>
      </c>
      <c r="C39">
        <f>'[1]Cycle 4_3.xlsx'!C39</f>
        <v>7.2281957930595898E-5</v>
      </c>
      <c r="D39">
        <f>'[1]Cycle 4_3.xlsx'!D39</f>
        <v>3.5779851206556809E-3</v>
      </c>
    </row>
    <row r="40" spans="1:4" x14ac:dyDescent="0.35">
      <c r="A40" s="9" t="str">
        <f>'[1]cycle 1-3_1.xlsx'!A40</f>
        <v>C7</v>
      </c>
      <c r="B40" t="str">
        <f>'[1]Cycle 4_3.xlsx'!B40</f>
        <v>N/A</v>
      </c>
      <c r="C40" t="str">
        <f>'[1]Cycle 4_3.xlsx'!C40</f>
        <v>N/A</v>
      </c>
      <c r="D40">
        <f>'[1]Cycle 4_3.xlsx'!D40</f>
        <v>9.0514442009313387E-4</v>
      </c>
    </row>
    <row r="41" spans="1:4" x14ac:dyDescent="0.35">
      <c r="A41" s="9" t="str">
        <f>'[1]cycle 1-3_1.xlsx'!A41</f>
        <v>D7</v>
      </c>
      <c r="B41">
        <f>'[1]Cycle 4_3.xlsx'!B41 + 66</f>
        <v>78.5762628501667</v>
      </c>
      <c r="C41">
        <f>'[1]Cycle 4_3.xlsx'!C41</f>
        <v>6.9593312692076736E-5</v>
      </c>
      <c r="D41">
        <f>'[1]Cycle 4_3.xlsx'!D41</f>
        <v>3.9015131828120208E-3</v>
      </c>
    </row>
    <row r="42" spans="1:4" x14ac:dyDescent="0.35">
      <c r="A42" s="9" t="str">
        <f>'[1]cycle 1-3_1.xlsx'!A42</f>
        <v>E7</v>
      </c>
      <c r="B42">
        <f>'[1]Cycle 4_3.xlsx'!B42 + 66</f>
        <v>110.70320192861109</v>
      </c>
      <c r="C42">
        <f>'[1]Cycle 4_3.xlsx'!C42</f>
        <v>9.2662886194455371E-5</v>
      </c>
      <c r="D42">
        <f>'[1]Cycle 4_3.xlsx'!D42</f>
        <v>2.3627201231684199E-3</v>
      </c>
    </row>
    <row r="43" spans="1:4" x14ac:dyDescent="0.35">
      <c r="A43" s="9" t="str">
        <f>'[1]cycle 1-3_1.xlsx'!A43</f>
        <v>F7</v>
      </c>
      <c r="B43">
        <f>'[1]Cycle 4_3.xlsx'!B43 + 66</f>
        <v>78.074158865111102</v>
      </c>
      <c r="C43">
        <f>'[1]Cycle 4_3.xlsx'!C43</f>
        <v>6.2567210013353359E-5</v>
      </c>
      <c r="D43">
        <f>'[1]Cycle 4_3.xlsx'!D43</f>
        <v>3.5860523057352359E-3</v>
      </c>
    </row>
    <row r="44" spans="1:4" x14ac:dyDescent="0.35">
      <c r="A44" s="9" t="str">
        <f>'[1]cycle 1-3_1.xlsx'!A44</f>
        <v>F8</v>
      </c>
      <c r="B44" t="str">
        <f>'[1]Cycle 4_3.xlsx'!B44</f>
        <v>N/A</v>
      </c>
      <c r="C44" t="str">
        <f>'[1]Cycle 4_3.xlsx'!C44</f>
        <v>N/A</v>
      </c>
      <c r="D44">
        <f>'[1]Cycle 4_3.xlsx'!D44</f>
        <v>-2.3842055836265891E-4</v>
      </c>
    </row>
    <row r="45" spans="1:4" x14ac:dyDescent="0.35">
      <c r="A45" s="9" t="str">
        <f>'[1]cycle 1-3_1.xlsx'!A45</f>
        <v>E8</v>
      </c>
      <c r="B45">
        <f>'[1]Cycle 4_3.xlsx'!B45 + 66</f>
        <v>110.2010214727222</v>
      </c>
      <c r="C45">
        <f>'[1]Cycle 4_3.xlsx'!C45</f>
        <v>8.3772269325366883E-5</v>
      </c>
      <c r="D45">
        <f>'[1]Cycle 4_3.xlsx'!D45</f>
        <v>2.7079355629198621E-3</v>
      </c>
    </row>
    <row r="46" spans="1:4" x14ac:dyDescent="0.35">
      <c r="A46" s="9" t="str">
        <f>'[1]cycle 1-3_1.xlsx'!A46</f>
        <v>D8</v>
      </c>
      <c r="B46">
        <f>'[1]Cycle 4_3.xlsx'!B46 + 66</f>
        <v>125.75894723025</v>
      </c>
      <c r="C46">
        <f>'[1]Cycle 4_3.xlsx'!C46</f>
        <v>4.7971518903636401E-5</v>
      </c>
      <c r="D46">
        <f>'[1]Cycle 4_3.xlsx'!D46</f>
        <v>2.180346662796229E-3</v>
      </c>
    </row>
    <row r="47" spans="1:4" x14ac:dyDescent="0.35">
      <c r="A47" s="9" t="str">
        <f>'[1]cycle 1-3_1.xlsx'!A47</f>
        <v>C8</v>
      </c>
      <c r="B47" t="str">
        <f>'[1]Cycle 4_3.xlsx'!B47</f>
        <v>N/A</v>
      </c>
      <c r="C47" t="str">
        <f>'[1]Cycle 4_3.xlsx'!C47</f>
        <v>N/A</v>
      </c>
      <c r="D47">
        <f>'[1]Cycle 4_3.xlsx'!D47</f>
        <v>4.8348901681028759E-3</v>
      </c>
    </row>
    <row r="48" spans="1:4" x14ac:dyDescent="0.35">
      <c r="A48" s="9" t="str">
        <f>'[1]cycle 1-3_1.xlsx'!A48</f>
        <v>B8</v>
      </c>
      <c r="B48">
        <f>'[1]Cycle 4_3.xlsx'!B48 + 66</f>
        <v>73.056564824500001</v>
      </c>
      <c r="C48">
        <f>'[1]Cycle 4_3.xlsx'!C48</f>
        <v>5.9778216079100687E-5</v>
      </c>
      <c r="D48">
        <f>'[1]Cycle 4_3.xlsx'!D48</f>
        <v>3.9565258533546784E-3</v>
      </c>
    </row>
    <row r="49" spans="1:4" x14ac:dyDescent="0.35">
      <c r="A49" s="9" t="str">
        <f>'[1]cycle 1-3_1.xlsx'!A49</f>
        <v>A8</v>
      </c>
      <c r="B49">
        <f>'[1]Cycle 4_3.xlsx'!B49 + 66</f>
        <v>76.567334517027803</v>
      </c>
      <c r="C49">
        <f>'[1]Cycle 4_3.xlsx'!C49</f>
        <v>7.4346492150051624E-5</v>
      </c>
      <c r="D49">
        <f>'[1]Cycle 4_3.xlsx'!D49</f>
        <v>3.9614988663705178E-3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184B-0B45-4641-BFA1-EF7F4F7948B9}">
  <dimension ref="A1:J49"/>
  <sheetViews>
    <sheetView workbookViewId="0">
      <selection activeCell="B17" sqref="B17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4_4.xlsx'!B2</f>
        <v>N/A</v>
      </c>
      <c r="C2" t="str">
        <f>'[1]Cycle 4_4.xlsx'!C2</f>
        <v>N/A</v>
      </c>
      <c r="D2">
        <f>'[1]Cycle 4_4.xlsx'!D2</f>
        <v>9.789019081998568E-4</v>
      </c>
      <c r="F2" s="2" t="s">
        <v>53</v>
      </c>
      <c r="G2">
        <f>AVERAGE(B2:B49)</f>
        <v>116.22535313969445</v>
      </c>
      <c r="H2">
        <f>AVERAGE(C2:C49)</f>
        <v>8.8625074521034552E-5</v>
      </c>
      <c r="I2">
        <f>AVERAGE(D2:D49)</f>
        <v>1.4902488528754426E-3</v>
      </c>
      <c r="J2">
        <v>0.25</v>
      </c>
    </row>
    <row r="3" spans="1:10" x14ac:dyDescent="0.35">
      <c r="A3" s="9" t="str">
        <f>'[1]cycle 1-3_1.xlsx'!A3</f>
        <v>B1</v>
      </c>
      <c r="B3" t="str">
        <f>'[1]Cycle 4_4.xlsx'!B3</f>
        <v>N/A</v>
      </c>
      <c r="C3" t="str">
        <f>'[1]Cycle 4_4.xlsx'!C3</f>
        <v>N/A</v>
      </c>
      <c r="D3">
        <f>'[1]Cycle 4_4.xlsx'!D3</f>
        <v>1.4513720151364069E-3</v>
      </c>
      <c r="F3" s="2" t="s">
        <v>54</v>
      </c>
      <c r="G3">
        <f>G4/SQRT(COUNT(B2:B49))</f>
        <v>17.064047075666618</v>
      </c>
      <c r="H3">
        <f>H4/SQRT(COUNT(C2:C49))</f>
        <v>3.2788264467971375E-6</v>
      </c>
      <c r="I3">
        <f>I4/SQRT(COUNT(D2:D49))</f>
        <v>1.0035731181162378E-4</v>
      </c>
    </row>
    <row r="4" spans="1:10" x14ac:dyDescent="0.35">
      <c r="A4" s="9" t="str">
        <f>'[1]cycle 1-3_1.xlsx'!A4</f>
        <v>C1</v>
      </c>
      <c r="B4" t="str">
        <f>'[1]Cycle 4_4.xlsx'!B4</f>
        <v>N/A</v>
      </c>
      <c r="C4" t="str">
        <f>'[1]Cycle 4_4.xlsx'!C4</f>
        <v>N/A</v>
      </c>
      <c r="D4">
        <f>'[1]Cycle 4_4.xlsx'!D4</f>
        <v>1.697154156381629E-3</v>
      </c>
      <c r="F4" s="2" t="s">
        <v>55</v>
      </c>
      <c r="G4">
        <f>_xlfn.STDEV.S(B2:B49)</f>
        <v>24.132206803380683</v>
      </c>
      <c r="H4">
        <f>_xlfn.STDEV.S(C2:C196)</f>
        <v>4.6369608297280976E-6</v>
      </c>
      <c r="I4">
        <f>_xlfn.STDEV.S(D2:D196)</f>
        <v>6.952958518750583E-4</v>
      </c>
    </row>
    <row r="5" spans="1:10" x14ac:dyDescent="0.35">
      <c r="A5" s="9" t="str">
        <f>'[1]cycle 1-3_1.xlsx'!A5</f>
        <v>D1</v>
      </c>
      <c r="B5" t="str">
        <f>'[1]Cycle 4_4.xlsx'!B5</f>
        <v>N/A</v>
      </c>
      <c r="C5" t="str">
        <f>'[1]Cycle 4_4.xlsx'!C5</f>
        <v>N/A</v>
      </c>
      <c r="D5">
        <f>'[1]Cycle 4_4.xlsx'!D5</f>
        <v>2.1074923967683971E-3</v>
      </c>
      <c r="F5" s="2" t="s">
        <v>56</v>
      </c>
      <c r="G5" s="3">
        <f>G4/G2</f>
        <v>0.20763289722488965</v>
      </c>
      <c r="H5" s="3">
        <f>H4/H2</f>
        <v>5.2321093717416813E-2</v>
      </c>
      <c r="I5" s="3">
        <f>I4/I2</f>
        <v>0.46656358804335363</v>
      </c>
    </row>
    <row r="6" spans="1:10" x14ac:dyDescent="0.35">
      <c r="A6" s="9" t="str">
        <f>'[1]cycle 1-3_1.xlsx'!A6</f>
        <v>E1</v>
      </c>
      <c r="B6" t="str">
        <f>'[1]Cycle 4_4.xlsx'!B6</f>
        <v>N/A</v>
      </c>
      <c r="C6" t="str">
        <f>'[1]Cycle 4_4.xlsx'!C6</f>
        <v>N/A</v>
      </c>
      <c r="D6">
        <f>'[1]Cycle 4_4.xlsx'!D6</f>
        <v>9.761545261366938E-4</v>
      </c>
      <c r="F6" s="2" t="s">
        <v>57</v>
      </c>
      <c r="G6">
        <f>COUNT(B2:B196)</f>
        <v>2</v>
      </c>
      <c r="H6">
        <f>COUNT(C2:C196)</f>
        <v>2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4_4.xlsx'!B7</f>
        <v>N/A</v>
      </c>
      <c r="C7" t="str">
        <f>'[1]Cycle 4_4.xlsx'!C7</f>
        <v>N/A</v>
      </c>
      <c r="D7">
        <f>'[1]Cycle 4_4.xlsx'!D7</f>
        <v>2.0276789742894102E-3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4_4.xlsx'!B8</f>
        <v>N/A</v>
      </c>
      <c r="C8" t="str">
        <f>'[1]Cycle 4_4.xlsx'!C8</f>
        <v>N/A</v>
      </c>
      <c r="D8">
        <f>'[1]Cycle 4_4.xlsx'!D8</f>
        <v>8.1825480625236622E-4</v>
      </c>
    </row>
    <row r="9" spans="1:10" x14ac:dyDescent="0.35">
      <c r="A9" s="9" t="str">
        <f>'[1]cycle 1-3_1.xlsx'!A9</f>
        <v>E2</v>
      </c>
      <c r="B9" t="str">
        <f>'[1]Cycle 4_4.xlsx'!B9</f>
        <v>N/A</v>
      </c>
      <c r="C9" t="str">
        <f>'[1]Cycle 4_4.xlsx'!C9</f>
        <v>N/A</v>
      </c>
      <c r="D9">
        <f>'[1]Cycle 4_4.xlsx'!D9</f>
        <v>2.6861630395914331E-3</v>
      </c>
      <c r="F9" s="2" t="s">
        <v>59</v>
      </c>
      <c r="G9">
        <f>MAX(B2:B49)</f>
        <v>133.2894002153611</v>
      </c>
      <c r="H9">
        <f>MAX(C2:C49)</f>
        <v>9.190390096783169E-5</v>
      </c>
      <c r="I9">
        <f>MAX(D2:D49)</f>
        <v>3.9769183626069621E-3</v>
      </c>
    </row>
    <row r="10" spans="1:10" x14ac:dyDescent="0.35">
      <c r="A10" s="9" t="str">
        <f>'[1]cycle 1-3_1.xlsx'!A10</f>
        <v>D2</v>
      </c>
      <c r="B10" t="str">
        <f>'[1]Cycle 4_4.xlsx'!B10</f>
        <v>N/A</v>
      </c>
      <c r="C10" t="str">
        <f>'[1]Cycle 4_4.xlsx'!C10</f>
        <v>N/A</v>
      </c>
      <c r="D10">
        <f>'[1]Cycle 4_4.xlsx'!D10</f>
        <v>1.236736003632347E-3</v>
      </c>
      <c r="F10" s="2" t="s">
        <v>60</v>
      </c>
      <c r="G10">
        <f>MIN(B2:B49)</f>
        <v>99.161306064027798</v>
      </c>
      <c r="H10">
        <f>MIN(C2:C49)</f>
        <v>8.5346248074237414E-5</v>
      </c>
      <c r="I10">
        <f>MIN(D2:D49)</f>
        <v>1.215167848734252E-4</v>
      </c>
    </row>
    <row r="11" spans="1:10" x14ac:dyDescent="0.35">
      <c r="A11" s="9" t="str">
        <f>'[1]cycle 1-3_1.xlsx'!A11</f>
        <v>C2</v>
      </c>
      <c r="B11">
        <f>'[1]Cycle 4_4.xlsx'!B11 + 66</f>
        <v>99.161306064027798</v>
      </c>
      <c r="C11">
        <f>'[1]Cycle 4_4.xlsx'!C11</f>
        <v>9.190390096783169E-5</v>
      </c>
      <c r="D11">
        <f>'[1]Cycle 4_4.xlsx'!D11</f>
        <v>2.3357419902213668E-3</v>
      </c>
    </row>
    <row r="12" spans="1:10" x14ac:dyDescent="0.35">
      <c r="A12" s="9" t="str">
        <f>'[1]cycle 1-3_1.xlsx'!A12</f>
        <v>B2</v>
      </c>
      <c r="B12">
        <f>'[1]Cycle 4_4.xlsx'!B12 + 66</f>
        <v>133.2894002153611</v>
      </c>
      <c r="C12">
        <f>'[1]Cycle 4_4.xlsx'!C12</f>
        <v>8.5346248074237414E-5</v>
      </c>
      <c r="D12">
        <f>'[1]Cycle 4_4.xlsx'!D12</f>
        <v>2.2933912901771558E-3</v>
      </c>
      <c r="F12" s="2" t="s">
        <v>61</v>
      </c>
      <c r="G12">
        <f>(16*G5^2)</f>
        <v>0.6897827201600254</v>
      </c>
      <c r="H12">
        <f>(16*H5^2)</f>
        <v>4.3799949564587409E-2</v>
      </c>
      <c r="I12">
        <f>(16*I5^2)</f>
        <v>3.4829053070062113</v>
      </c>
    </row>
    <row r="13" spans="1:10" x14ac:dyDescent="0.35">
      <c r="A13" s="9" t="str">
        <f>'[1]cycle 1-3_1.xlsx'!A13</f>
        <v>A2</v>
      </c>
      <c r="B13" t="str">
        <f>'[1]Cycle 4_4.xlsx'!B13</f>
        <v>N/A</v>
      </c>
      <c r="C13" t="str">
        <f>'[1]Cycle 4_4.xlsx'!C13</f>
        <v>N/A</v>
      </c>
      <c r="D13">
        <f>'[1]Cycle 4_4.xlsx'!D13</f>
        <v>1.36558923195521E-3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4_4.xlsx'!B14</f>
        <v>N/A</v>
      </c>
      <c r="C14" t="str">
        <f>'[1]Cycle 4_4.xlsx'!C14</f>
        <v>N/A</v>
      </c>
      <c r="D14">
        <f>'[1]Cycle 4_4.xlsx'!D14</f>
        <v>2.3538613693653261E-3</v>
      </c>
      <c r="F14" s="2" t="s">
        <v>63</v>
      </c>
      <c r="G14">
        <f>G12/G13</f>
        <v>8.3346374513149719</v>
      </c>
      <c r="H14">
        <f>H12/H13</f>
        <v>0.52923433617186899</v>
      </c>
      <c r="I14">
        <f>I12/I13</f>
        <v>42.08390869000479</v>
      </c>
    </row>
    <row r="15" spans="1:10" x14ac:dyDescent="0.35">
      <c r="A15" s="9" t="str">
        <f>'[1]cycle 1-3_1.xlsx'!A15</f>
        <v>B3</v>
      </c>
      <c r="B15" t="str">
        <f>'[1]Cycle 4_4.xlsx'!B15</f>
        <v>N/A</v>
      </c>
      <c r="C15" t="str">
        <f>'[1]Cycle 4_4.xlsx'!C15</f>
        <v>N/A</v>
      </c>
      <c r="D15">
        <f>'[1]Cycle 4_4.xlsx'!D15</f>
        <v>2.357741790937428E-3</v>
      </c>
      <c r="F15" s="2" t="s">
        <v>64</v>
      </c>
      <c r="G15">
        <f>ROUND(G14,0)</f>
        <v>8</v>
      </c>
      <c r="H15">
        <f>ROUND(H14,0)</f>
        <v>1</v>
      </c>
      <c r="I15">
        <f>ROUND(I14,0)</f>
        <v>42</v>
      </c>
    </row>
    <row r="16" spans="1:10" x14ac:dyDescent="0.35">
      <c r="A16" s="9" t="str">
        <f>'[1]cycle 1-3_1.xlsx'!A16</f>
        <v>C3</v>
      </c>
      <c r="B16" t="str">
        <f>'[1]Cycle 4_4.xlsx'!B16</f>
        <v>N/A</v>
      </c>
      <c r="C16" t="str">
        <f>'[1]Cycle 4_4.xlsx'!C16</f>
        <v>N/A</v>
      </c>
      <c r="D16">
        <f>'[1]Cycle 4_4.xlsx'!D16</f>
        <v>1.2226533506485341E-3</v>
      </c>
    </row>
    <row r="17" spans="1:4" x14ac:dyDescent="0.35">
      <c r="A17" s="9" t="str">
        <f>'[1]cycle 1-3_1.xlsx'!A17</f>
        <v>D3</v>
      </c>
      <c r="B17" t="str">
        <f>'[1]Cycle 4_4.xlsx'!B17</f>
        <v>N/A</v>
      </c>
      <c r="C17" t="str">
        <f>'[1]Cycle 4_4.xlsx'!C17</f>
        <v>N/A</v>
      </c>
      <c r="D17">
        <f>'[1]Cycle 4_4.xlsx'!D17</f>
        <v>1.5822437155858309E-3</v>
      </c>
    </row>
    <row r="18" spans="1:4" x14ac:dyDescent="0.35">
      <c r="A18" s="9" t="str">
        <f>'[1]cycle 1-3_1.xlsx'!A18</f>
        <v>E3</v>
      </c>
      <c r="B18" t="str">
        <f>'[1]Cycle 4_4.xlsx'!B18</f>
        <v>N/A</v>
      </c>
      <c r="C18" t="str">
        <f>'[1]Cycle 4_4.xlsx'!C18</f>
        <v>N/A</v>
      </c>
      <c r="D18">
        <f>'[1]Cycle 4_4.xlsx'!D18</f>
        <v>1.665775382084228E-3</v>
      </c>
    </row>
    <row r="19" spans="1:4" x14ac:dyDescent="0.35">
      <c r="A19" s="9" t="str">
        <f>'[1]cycle 1-3_1.xlsx'!A19</f>
        <v>F3</v>
      </c>
      <c r="B19" t="str">
        <f>'[1]Cycle 4_4.xlsx'!B19</f>
        <v>N/A</v>
      </c>
      <c r="C19" t="str">
        <f>'[1]Cycle 4_4.xlsx'!C19</f>
        <v>N/A</v>
      </c>
      <c r="D19">
        <f>'[1]Cycle 4_4.xlsx'!D19</f>
        <v>1.433935904541799E-3</v>
      </c>
    </row>
    <row r="20" spans="1:4" x14ac:dyDescent="0.35">
      <c r="A20" s="9" t="str">
        <f>'[1]cycle 1-3_1.xlsx'!A20</f>
        <v>F4</v>
      </c>
      <c r="B20" t="str">
        <f>'[1]Cycle 4_4.xlsx'!B20</f>
        <v>N/A</v>
      </c>
      <c r="C20" t="str">
        <f>'[1]Cycle 4_4.xlsx'!C20</f>
        <v>N/A</v>
      </c>
      <c r="D20">
        <f>'[1]Cycle 4_4.xlsx'!D20</f>
        <v>9.9948712096539208E-4</v>
      </c>
    </row>
    <row r="21" spans="1:4" x14ac:dyDescent="0.35">
      <c r="A21" s="9" t="str">
        <f>'[1]cycle 1-3_1.xlsx'!A21</f>
        <v>E4</v>
      </c>
      <c r="B21" t="str">
        <f>'[1]Cycle 4_4.xlsx'!B21</f>
        <v>N/A</v>
      </c>
      <c r="C21" t="str">
        <f>'[1]Cycle 4_4.xlsx'!C21</f>
        <v>N/A</v>
      </c>
      <c r="D21">
        <f>'[1]Cycle 4_4.xlsx'!D21</f>
        <v>1.067548614870995E-3</v>
      </c>
    </row>
    <row r="22" spans="1:4" x14ac:dyDescent="0.35">
      <c r="A22" s="9" t="str">
        <f>'[1]cycle 1-3_1.xlsx'!A22</f>
        <v>D4</v>
      </c>
      <c r="B22" t="str">
        <f>'[1]Cycle 4_4.xlsx'!B22</f>
        <v>N/A</v>
      </c>
      <c r="C22" t="str">
        <f>'[1]Cycle 4_4.xlsx'!C22</f>
        <v>N/A</v>
      </c>
      <c r="D22">
        <f>'[1]Cycle 4_4.xlsx'!D22</f>
        <v>1.5539723605749211E-3</v>
      </c>
    </row>
    <row r="23" spans="1:4" x14ac:dyDescent="0.35">
      <c r="A23" s="9" t="str">
        <f>'[1]cycle 1-3_1.xlsx'!A23</f>
        <v>C4</v>
      </c>
      <c r="B23" t="str">
        <f>'[1]Cycle 4_4.xlsx'!B23</f>
        <v>N/A</v>
      </c>
      <c r="C23" t="str">
        <f>'[1]Cycle 4_4.xlsx'!C23</f>
        <v>N/A</v>
      </c>
      <c r="D23">
        <f>'[1]Cycle 4_4.xlsx'!D23</f>
        <v>2.8383940802547769E-3</v>
      </c>
    </row>
    <row r="24" spans="1:4" x14ac:dyDescent="0.35">
      <c r="A24" s="9" t="str">
        <f>'[1]cycle 1-3_1.xlsx'!A24</f>
        <v>B4</v>
      </c>
      <c r="B24" t="str">
        <f>'[1]Cycle 4_4.xlsx'!B24</f>
        <v>N/A</v>
      </c>
      <c r="C24" t="str">
        <f>'[1]Cycle 4_4.xlsx'!C24</f>
        <v>N/A</v>
      </c>
      <c r="D24">
        <f>'[1]Cycle 4_4.xlsx'!D24</f>
        <v>1.021828093048851E-3</v>
      </c>
    </row>
    <row r="25" spans="1:4" x14ac:dyDescent="0.35">
      <c r="A25" s="9" t="str">
        <f>'[1]cycle 1-3_1.xlsx'!A25</f>
        <v>A4</v>
      </c>
      <c r="B25" t="str">
        <f>'[1]Cycle 4_4.xlsx'!B25</f>
        <v>N/A</v>
      </c>
      <c r="C25" t="str">
        <f>'[1]Cycle 4_4.xlsx'!C25</f>
        <v>N/A</v>
      </c>
      <c r="D25">
        <f>'[1]Cycle 4_4.xlsx'!D25</f>
        <v>1.1983315646896351E-3</v>
      </c>
    </row>
    <row r="26" spans="1:4" x14ac:dyDescent="0.35">
      <c r="A26" s="9" t="str">
        <f>'[1]cycle 1-3_1.xlsx'!A26</f>
        <v>A5</v>
      </c>
      <c r="B26" t="str">
        <f>'[1]Cycle 4_4.xlsx'!B26</f>
        <v>N/A</v>
      </c>
      <c r="C26" t="str">
        <f>'[1]Cycle 4_4.xlsx'!C26</f>
        <v>N/A</v>
      </c>
      <c r="D26">
        <f>'[1]Cycle 4_4.xlsx'!D26</f>
        <v>1.3921901369493271E-3</v>
      </c>
    </row>
    <row r="27" spans="1:4" x14ac:dyDescent="0.35">
      <c r="A27" s="9" t="str">
        <f>'[1]cycle 1-3_1.xlsx'!A27</f>
        <v>B5</v>
      </c>
      <c r="B27" t="str">
        <f>'[1]Cycle 4_4.xlsx'!B27</f>
        <v>N/A</v>
      </c>
      <c r="C27" t="str">
        <f>'[1]Cycle 4_4.xlsx'!C27</f>
        <v>N/A</v>
      </c>
      <c r="D27">
        <f>'[1]Cycle 4_4.xlsx'!D27</f>
        <v>9.2645355544416336E-4</v>
      </c>
    </row>
    <row r="28" spans="1:4" x14ac:dyDescent="0.35">
      <c r="A28" s="9" t="str">
        <f>'[1]cycle 1-3_1.xlsx'!A28</f>
        <v>C5</v>
      </c>
      <c r="B28" t="str">
        <f>'[1]Cycle 4_4.xlsx'!B28</f>
        <v>N/A</v>
      </c>
      <c r="C28" t="str">
        <f>'[1]Cycle 4_4.xlsx'!C28</f>
        <v>N/A</v>
      </c>
      <c r="D28">
        <f>'[1]Cycle 4_4.xlsx'!D28</f>
        <v>1.324584978447371E-3</v>
      </c>
    </row>
    <row r="29" spans="1:4" x14ac:dyDescent="0.35">
      <c r="A29" s="9" t="str">
        <f>'[1]cycle 1-3_1.xlsx'!A29</f>
        <v>D5</v>
      </c>
      <c r="B29" t="str">
        <f>'[1]Cycle 4_4.xlsx'!B29</f>
        <v>N/A</v>
      </c>
      <c r="C29" t="str">
        <f>'[1]Cycle 4_4.xlsx'!C29</f>
        <v>N/A</v>
      </c>
      <c r="D29">
        <f>'[1]Cycle 4_4.xlsx'!D29</f>
        <v>1.3541414164495659E-3</v>
      </c>
    </row>
    <row r="30" spans="1:4" x14ac:dyDescent="0.35">
      <c r="A30" s="9" t="str">
        <f>'[1]cycle 1-3_1.xlsx'!A30</f>
        <v>E5</v>
      </c>
      <c r="B30" t="str">
        <f>'[1]Cycle 4_4.xlsx'!B30</f>
        <v>N/A</v>
      </c>
      <c r="C30" t="str">
        <f>'[1]Cycle 4_4.xlsx'!C30</f>
        <v>N/A</v>
      </c>
      <c r="D30">
        <f>'[1]Cycle 4_4.xlsx'!D30</f>
        <v>1.1328199444171369E-3</v>
      </c>
    </row>
    <row r="31" spans="1:4" x14ac:dyDescent="0.35">
      <c r="A31" s="9" t="str">
        <f>'[1]cycle 1-3_1.xlsx'!A31</f>
        <v>F5</v>
      </c>
      <c r="B31" t="str">
        <f>'[1]Cycle 4_4.xlsx'!B31</f>
        <v>N/A</v>
      </c>
      <c r="C31" t="str">
        <f>'[1]Cycle 4_4.xlsx'!C31</f>
        <v>N/A</v>
      </c>
      <c r="D31">
        <f>'[1]Cycle 4_4.xlsx'!D31</f>
        <v>3.9769183626069621E-3</v>
      </c>
    </row>
    <row r="32" spans="1:4" x14ac:dyDescent="0.35">
      <c r="A32" s="9" t="str">
        <f>'[1]cycle 1-3_1.xlsx'!A32</f>
        <v>F6</v>
      </c>
      <c r="B32" t="str">
        <f>'[1]Cycle 4_4.xlsx'!B32</f>
        <v>N/A</v>
      </c>
      <c r="C32" t="str">
        <f>'[1]Cycle 4_4.xlsx'!C32</f>
        <v>N/A</v>
      </c>
      <c r="D32">
        <f>'[1]Cycle 4_4.xlsx'!D32</f>
        <v>2.2379858496972228E-3</v>
      </c>
    </row>
    <row r="33" spans="1:4" x14ac:dyDescent="0.35">
      <c r="A33" s="9" t="str">
        <f>'[1]cycle 1-3_1.xlsx'!A33</f>
        <v>E6</v>
      </c>
      <c r="B33" t="str">
        <f>'[1]Cycle 4_4.xlsx'!B33</f>
        <v>N/A</v>
      </c>
      <c r="C33" t="str">
        <f>'[1]Cycle 4_4.xlsx'!C33</f>
        <v>N/A</v>
      </c>
      <c r="D33">
        <f>'[1]Cycle 4_4.xlsx'!D33</f>
        <v>6.6535899815853815E-4</v>
      </c>
    </row>
    <row r="34" spans="1:4" x14ac:dyDescent="0.35">
      <c r="A34" s="9" t="str">
        <f>'[1]cycle 1-3_1.xlsx'!A34</f>
        <v>D6</v>
      </c>
      <c r="B34" t="str">
        <f>'[1]Cycle 4_4.xlsx'!B34</f>
        <v>N/A</v>
      </c>
      <c r="C34" t="str">
        <f>'[1]Cycle 4_4.xlsx'!C34</f>
        <v>N/A</v>
      </c>
      <c r="D34">
        <f>'[1]Cycle 4_4.xlsx'!D34</f>
        <v>1.7696494309067589E-3</v>
      </c>
    </row>
    <row r="35" spans="1:4" x14ac:dyDescent="0.35">
      <c r="A35" s="9" t="str">
        <f>'[1]cycle 1-3_1.xlsx'!A35</f>
        <v>C6</v>
      </c>
      <c r="B35" t="str">
        <f>'[1]Cycle 4_4.xlsx'!B35</f>
        <v>N/A</v>
      </c>
      <c r="C35" t="str">
        <f>'[1]Cycle 4_4.xlsx'!C35</f>
        <v>N/A</v>
      </c>
      <c r="D35">
        <f>'[1]Cycle 4_4.xlsx'!D35</f>
        <v>1.9590232064774929E-3</v>
      </c>
    </row>
    <row r="36" spans="1:4" x14ac:dyDescent="0.35">
      <c r="A36" s="9" t="str">
        <f>'[1]cycle 1-3_1.xlsx'!A36</f>
        <v>B6</v>
      </c>
      <c r="B36" t="str">
        <f>'[1]Cycle 4_4.xlsx'!B36</f>
        <v>N/A</v>
      </c>
      <c r="C36" t="str">
        <f>'[1]Cycle 4_4.xlsx'!C36</f>
        <v>N/A</v>
      </c>
      <c r="D36">
        <f>'[1]Cycle 4_4.xlsx'!D36</f>
        <v>8.96072671582484E-4</v>
      </c>
    </row>
    <row r="37" spans="1:4" x14ac:dyDescent="0.35">
      <c r="A37" s="9" t="str">
        <f>'[1]cycle 1-3_1.xlsx'!A37</f>
        <v>A6</v>
      </c>
      <c r="B37" t="str">
        <f>'[1]Cycle 4_4.xlsx'!B37</f>
        <v>N/A</v>
      </c>
      <c r="C37" t="str">
        <f>'[1]Cycle 4_4.xlsx'!C37</f>
        <v>N/A</v>
      </c>
      <c r="D37">
        <f>'[1]Cycle 4_4.xlsx'!D37</f>
        <v>1.5480311853717801E-3</v>
      </c>
    </row>
    <row r="38" spans="1:4" x14ac:dyDescent="0.35">
      <c r="A38" s="9" t="str">
        <f>'[1]cycle 1-3_1.xlsx'!A38</f>
        <v>A7</v>
      </c>
      <c r="B38" t="str">
        <f>'[1]Cycle 4_4.xlsx'!B38</f>
        <v>N/A</v>
      </c>
      <c r="C38" t="str">
        <f>'[1]Cycle 4_4.xlsx'!C38</f>
        <v>N/A</v>
      </c>
      <c r="D38">
        <f>'[1]Cycle 4_4.xlsx'!D38</f>
        <v>1.2152569012315591E-3</v>
      </c>
    </row>
    <row r="39" spans="1:4" x14ac:dyDescent="0.35">
      <c r="A39" s="9" t="str">
        <f>'[1]cycle 1-3_1.xlsx'!A39</f>
        <v>B7</v>
      </c>
      <c r="B39" t="str">
        <f>'[1]Cycle 4_4.xlsx'!B39</f>
        <v>N/A</v>
      </c>
      <c r="C39" t="str">
        <f>'[1]Cycle 4_4.xlsx'!C39</f>
        <v>N/A</v>
      </c>
      <c r="D39">
        <f>'[1]Cycle 4_4.xlsx'!D39</f>
        <v>9.6242128372438609E-4</v>
      </c>
    </row>
    <row r="40" spans="1:4" x14ac:dyDescent="0.35">
      <c r="A40" s="9" t="str">
        <f>'[1]cycle 1-3_1.xlsx'!A40</f>
        <v>C7</v>
      </c>
      <c r="B40" t="str">
        <f>'[1]Cycle 4_4.xlsx'!B40</f>
        <v>N/A</v>
      </c>
      <c r="C40" t="str">
        <f>'[1]Cycle 4_4.xlsx'!C40</f>
        <v>N/A</v>
      </c>
      <c r="D40">
        <f>'[1]Cycle 4_4.xlsx'!D40</f>
        <v>1.1396940742336859E-3</v>
      </c>
    </row>
    <row r="41" spans="1:4" x14ac:dyDescent="0.35">
      <c r="A41" s="9" t="str">
        <f>'[1]cycle 1-3_1.xlsx'!A41</f>
        <v>D7</v>
      </c>
      <c r="B41" t="str">
        <f>'[1]Cycle 4_4.xlsx'!B41</f>
        <v>N/A</v>
      </c>
      <c r="C41" t="str">
        <f>'[1]Cycle 4_4.xlsx'!C41</f>
        <v>N/A</v>
      </c>
      <c r="D41">
        <f>'[1]Cycle 4_4.xlsx'!D41</f>
        <v>2.5571993677465682E-4</v>
      </c>
    </row>
    <row r="42" spans="1:4" x14ac:dyDescent="0.35">
      <c r="A42" s="9" t="str">
        <f>'[1]cycle 1-3_1.xlsx'!A42</f>
        <v>E7</v>
      </c>
      <c r="B42" t="str">
        <f>'[1]Cycle 4_4.xlsx'!B42</f>
        <v>N/A</v>
      </c>
      <c r="C42" t="str">
        <f>'[1]Cycle 4_4.xlsx'!C42</f>
        <v>N/A</v>
      </c>
      <c r="D42">
        <f>'[1]Cycle 4_4.xlsx'!D42</f>
        <v>7.7949982977061031E-4</v>
      </c>
    </row>
    <row r="43" spans="1:4" x14ac:dyDescent="0.35">
      <c r="A43" s="9" t="str">
        <f>'[1]cycle 1-3_1.xlsx'!A43</f>
        <v>F7</v>
      </c>
      <c r="B43" t="str">
        <f>'[1]Cycle 4_4.xlsx'!B43</f>
        <v>N/A</v>
      </c>
      <c r="C43" t="str">
        <f>'[1]Cycle 4_4.xlsx'!C43</f>
        <v>N/A</v>
      </c>
      <c r="D43">
        <f>'[1]Cycle 4_4.xlsx'!D43</f>
        <v>1.532224464136499E-3</v>
      </c>
    </row>
    <row r="44" spans="1:4" x14ac:dyDescent="0.35">
      <c r="A44" s="9" t="str">
        <f>'[1]cycle 1-3_1.xlsx'!A44</f>
        <v>F8</v>
      </c>
      <c r="B44" t="str">
        <f>'[1]Cycle 4_4.xlsx'!B44</f>
        <v>N/A</v>
      </c>
      <c r="C44" t="str">
        <f>'[1]Cycle 4_4.xlsx'!C44</f>
        <v>N/A</v>
      </c>
      <c r="D44">
        <f>'[1]Cycle 4_4.xlsx'!D44</f>
        <v>1.215167848734252E-4</v>
      </c>
    </row>
    <row r="45" spans="1:4" x14ac:dyDescent="0.35">
      <c r="A45" s="9" t="str">
        <f>'[1]cycle 1-3_1.xlsx'!A45</f>
        <v>E8</v>
      </c>
      <c r="B45" t="str">
        <f>'[1]Cycle 4_4.xlsx'!B45</f>
        <v>N/A</v>
      </c>
      <c r="C45" t="str">
        <f>'[1]Cycle 4_4.xlsx'!C45</f>
        <v>N/A</v>
      </c>
      <c r="D45">
        <f>'[1]Cycle 4_4.xlsx'!D45</f>
        <v>2.0930177629890261E-3</v>
      </c>
    </row>
    <row r="46" spans="1:4" x14ac:dyDescent="0.35">
      <c r="A46" s="9" t="str">
        <f>'[1]cycle 1-3_1.xlsx'!A46</f>
        <v>D8</v>
      </c>
      <c r="B46" t="str">
        <f>'[1]Cycle 4_4.xlsx'!B46</f>
        <v>N/A</v>
      </c>
      <c r="C46" t="str">
        <f>'[1]Cycle 4_4.xlsx'!C46</f>
        <v>N/A</v>
      </c>
      <c r="D46">
        <f>'[1]Cycle 4_4.xlsx'!D46</f>
        <v>1.1821443985191289E-3</v>
      </c>
    </row>
    <row r="47" spans="1:4" x14ac:dyDescent="0.35">
      <c r="A47" s="9" t="str">
        <f>'[1]cycle 1-3_1.xlsx'!A47</f>
        <v>C8</v>
      </c>
      <c r="B47" t="str">
        <f>'[1]Cycle 4_4.xlsx'!B47</f>
        <v>N/A</v>
      </c>
      <c r="C47" t="str">
        <f>'[1]Cycle 4_4.xlsx'!C47</f>
        <v>N/A</v>
      </c>
      <c r="D47">
        <f>'[1]Cycle 4_4.xlsx'!D47</f>
        <v>1.494717629048037E-3</v>
      </c>
    </row>
    <row r="48" spans="1:4" x14ac:dyDescent="0.35">
      <c r="A48" s="9" t="str">
        <f>'[1]cycle 1-3_1.xlsx'!A48</f>
        <v>B8</v>
      </c>
      <c r="B48" t="str">
        <f>'[1]Cycle 4_4.xlsx'!B48</f>
        <v>N/A</v>
      </c>
      <c r="C48" t="str">
        <f>'[1]Cycle 4_4.xlsx'!C48</f>
        <v>N/A</v>
      </c>
      <c r="D48">
        <f>'[1]Cycle 4_4.xlsx'!D48</f>
        <v>1.5715068872627501E-3</v>
      </c>
    </row>
    <row r="49" spans="1:4" x14ac:dyDescent="0.35">
      <c r="A49" s="9" t="str">
        <f>'[1]cycle 1-3_1.xlsx'!A49</f>
        <v>A8</v>
      </c>
      <c r="B49" t="str">
        <f>'[1]Cycle 4_4.xlsx'!B49</f>
        <v>N/A</v>
      </c>
      <c r="C49" t="str">
        <f>'[1]Cycle 4_4.xlsx'!C49</f>
        <v>N/A</v>
      </c>
      <c r="D49">
        <f>'[1]Cycle 4_4.xlsx'!D49</f>
        <v>7.3059156263869621E-4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41B5-DBC1-4BB0-875B-59057AFF3881}">
  <dimension ref="A1:J49"/>
  <sheetViews>
    <sheetView workbookViewId="0">
      <selection activeCell="B50" sqref="B50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>
        <f>'[1]Cycle 4_5.xlsx'!B2 + 66</f>
        <v>121.24217249166671</v>
      </c>
      <c r="C2">
        <f>'[1]Cycle 4_5.xlsx'!C2</f>
        <v>1.034597799889929E-4</v>
      </c>
      <c r="D2">
        <f>'[1]Cycle 4_5.xlsx'!D2</f>
        <v>3.0645812671172292E-3</v>
      </c>
      <c r="F2" s="2" t="s">
        <v>53</v>
      </c>
      <c r="G2">
        <f>AVERAGE(B2:B49)</f>
        <v>88.843282107707608</v>
      </c>
      <c r="H2">
        <f>AVERAGE(C2:C49)</f>
        <v>1.1231728260243191E-4</v>
      </c>
      <c r="I2">
        <f>AVERAGE(D2:D49)</f>
        <v>2.6272055712721347E-3</v>
      </c>
      <c r="J2">
        <v>0.25</v>
      </c>
    </row>
    <row r="3" spans="1:10" x14ac:dyDescent="0.35">
      <c r="A3" s="9" t="str">
        <f>'[1]cycle 1-3_1.xlsx'!A3</f>
        <v>B1</v>
      </c>
      <c r="B3" t="str">
        <f>'[1]Cycle 4_5.xlsx'!B3</f>
        <v>N/A</v>
      </c>
      <c r="C3" t="str">
        <f>'[1]Cycle 4_5.xlsx'!C3</f>
        <v>N/A</v>
      </c>
      <c r="D3">
        <f>'[1]Cycle 4_5.xlsx'!D3</f>
        <v>1.7783079099184531E-3</v>
      </c>
      <c r="F3" s="2" t="s">
        <v>54</v>
      </c>
      <c r="G3">
        <f>G4/SQRT(COUNT(B2:B49))</f>
        <v>4.7757668317813833</v>
      </c>
      <c r="H3">
        <f>H4/SQRT(COUNT(C2:C49))</f>
        <v>7.1956402399893465E-6</v>
      </c>
      <c r="I3">
        <f>I4/SQRT(COUNT(D2:D49))</f>
        <v>1.4014552839275413E-4</v>
      </c>
    </row>
    <row r="4" spans="1:10" x14ac:dyDescent="0.35">
      <c r="A4" s="9" t="str">
        <f>'[1]cycle 1-3_1.xlsx'!A4</f>
        <v>C1</v>
      </c>
      <c r="B4" t="str">
        <f>'[1]Cycle 4_5.xlsx'!B4</f>
        <v>N/A</v>
      </c>
      <c r="C4" t="str">
        <f>'[1]Cycle 4_5.xlsx'!C4</f>
        <v>N/A</v>
      </c>
      <c r="D4">
        <f>'[1]Cycle 4_5.xlsx'!D4</f>
        <v>2.0173509640243519E-3</v>
      </c>
      <c r="F4" s="2" t="s">
        <v>55</v>
      </c>
      <c r="G4">
        <f>_xlfn.STDEV.S(B2:B49)</f>
        <v>20.817084997648465</v>
      </c>
      <c r="H4">
        <f>_xlfn.STDEV.S(C2:C196)</f>
        <v>3.1365068640188323E-5</v>
      </c>
      <c r="I4">
        <f>_xlfn.STDEV.S(D2:D196)</f>
        <v>9.7095670251934731E-4</v>
      </c>
    </row>
    <row r="5" spans="1:10" x14ac:dyDescent="0.35">
      <c r="A5" s="9" t="str">
        <f>'[1]cycle 1-3_1.xlsx'!A5</f>
        <v>D1</v>
      </c>
      <c r="B5">
        <f>'[1]Cycle 4_5.xlsx'!B5 + 66</f>
        <v>107.6983172978333</v>
      </c>
      <c r="C5">
        <f>'[1]Cycle 4_5.xlsx'!C5</f>
        <v>7.7400995461474303E-5</v>
      </c>
      <c r="D5">
        <f>'[1]Cycle 4_5.xlsx'!D5</f>
        <v>3.2869313780051852E-3</v>
      </c>
      <c r="F5" s="2" t="s">
        <v>56</v>
      </c>
      <c r="G5" s="3">
        <f>G4/G2</f>
        <v>0.23431242637356905</v>
      </c>
      <c r="H5" s="3">
        <f>H4/H2</f>
        <v>0.27925416207949821</v>
      </c>
      <c r="I5" s="3">
        <f>I4/I2</f>
        <v>0.36957774189295534</v>
      </c>
    </row>
    <row r="6" spans="1:10" x14ac:dyDescent="0.35">
      <c r="A6" s="9" t="str">
        <f>'[1]cycle 1-3_1.xlsx'!A6</f>
        <v>E1</v>
      </c>
      <c r="B6" t="str">
        <f>'[1]Cycle 4_5.xlsx'!B6</f>
        <v>N/A</v>
      </c>
      <c r="C6" t="str">
        <f>'[1]Cycle 4_5.xlsx'!C6</f>
        <v>N/A</v>
      </c>
      <c r="D6">
        <f>'[1]Cycle 4_5.xlsx'!D6</f>
        <v>1.1198521018770989E-3</v>
      </c>
      <c r="F6" s="2" t="s">
        <v>57</v>
      </c>
      <c r="G6">
        <f>COUNT(B2:B196)</f>
        <v>19</v>
      </c>
      <c r="H6">
        <f>COUNT(C2:C196)</f>
        <v>19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4_5.xlsx'!B7 + 66</f>
        <v>109.2002565154722</v>
      </c>
      <c r="C7">
        <f>'[1]Cycle 4_5.xlsx'!C7</f>
        <v>1.021815721336937E-4</v>
      </c>
      <c r="D7">
        <f>'[1]Cycle 4_5.xlsx'!D7</f>
        <v>2.2126720322655819E-3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4_5.xlsx'!B8</f>
        <v>N/A</v>
      </c>
      <c r="C8" t="str">
        <f>'[1]Cycle 4_5.xlsx'!C8</f>
        <v>N/A</v>
      </c>
      <c r="D8">
        <f>'[1]Cycle 4_5.xlsx'!D8</f>
        <v>2.1187040047628549E-3</v>
      </c>
    </row>
    <row r="9" spans="1:10" x14ac:dyDescent="0.35">
      <c r="A9" s="9" t="str">
        <f>'[1]cycle 1-3_1.xlsx'!A9</f>
        <v>E2</v>
      </c>
      <c r="B9" t="str">
        <f>'[1]Cycle 4_5.xlsx'!B9</f>
        <v>N/A</v>
      </c>
      <c r="C9" t="str">
        <f>'[1]Cycle 4_5.xlsx'!C9</f>
        <v>N/A</v>
      </c>
      <c r="D9">
        <f>'[1]Cycle 4_5.xlsx'!D9</f>
        <v>1.8867551638115439E-3</v>
      </c>
      <c r="F9" s="2" t="s">
        <v>59</v>
      </c>
      <c r="G9">
        <f>MAX(B2:B49)</f>
        <v>132.28899781586108</v>
      </c>
      <c r="H9">
        <f>MAX(C2:C49)</f>
        <v>1.7442717970786789E-4</v>
      </c>
      <c r="I9">
        <f>MAX(D2:D49)</f>
        <v>4.7664309789274993E-3</v>
      </c>
    </row>
    <row r="10" spans="1:10" x14ac:dyDescent="0.35">
      <c r="A10" s="9" t="str">
        <f>'[1]cycle 1-3_1.xlsx'!A10</f>
        <v>D2</v>
      </c>
      <c r="B10" t="str">
        <f>'[1]Cycle 4_5.xlsx'!B10</f>
        <v>N/A</v>
      </c>
      <c r="C10" t="str">
        <f>'[1]Cycle 4_5.xlsx'!C10</f>
        <v>N/A</v>
      </c>
      <c r="D10">
        <f>'[1]Cycle 4_5.xlsx'!D10</f>
        <v>2.065497173989848E-3</v>
      </c>
      <c r="F10" s="2" t="s">
        <v>60</v>
      </c>
      <c r="G10">
        <f>MIN(B2:B49)</f>
        <v>63.750328198083302</v>
      </c>
      <c r="H10">
        <f>MIN(C2:C49)</f>
        <v>6.6836351637853948E-5</v>
      </c>
      <c r="I10">
        <f>MIN(D2:D49)</f>
        <v>1.489947981174161E-5</v>
      </c>
    </row>
    <row r="11" spans="1:10" x14ac:dyDescent="0.35">
      <c r="A11" s="9" t="str">
        <f>'[1]cycle 1-3_1.xlsx'!A11</f>
        <v>C2</v>
      </c>
      <c r="B11" t="str">
        <f>'[1]Cycle 4_5.xlsx'!B11</f>
        <v>N/A</v>
      </c>
      <c r="C11" t="str">
        <f>'[1]Cycle 4_5.xlsx'!C11</f>
        <v>N/A</v>
      </c>
      <c r="D11">
        <f>'[1]Cycle 4_5.xlsx'!D11</f>
        <v>4.7664309789274993E-3</v>
      </c>
    </row>
    <row r="12" spans="1:10" x14ac:dyDescent="0.35">
      <c r="A12" s="9" t="str">
        <f>'[1]cycle 1-3_1.xlsx'!A12</f>
        <v>B2</v>
      </c>
      <c r="B12" t="str">
        <f>'[1]Cycle 4_5.xlsx'!B12</f>
        <v>N/A</v>
      </c>
      <c r="C12" t="str">
        <f>'[1]Cycle 4_5.xlsx'!C12</f>
        <v>N/A</v>
      </c>
      <c r="D12">
        <f>'[1]Cycle 4_5.xlsx'!D12</f>
        <v>1.0697297464934269E-3</v>
      </c>
      <c r="F12" s="2" t="s">
        <v>61</v>
      </c>
      <c r="G12">
        <f>(16*G5^2)</f>
        <v>0.87843701044910749</v>
      </c>
      <c r="H12">
        <f>(16*H5^2)</f>
        <v>1.2477261926195626</v>
      </c>
      <c r="I12">
        <f>(16*I5^2)</f>
        <v>2.1854033168431348</v>
      </c>
    </row>
    <row r="13" spans="1:10" x14ac:dyDescent="0.35">
      <c r="A13" s="9" t="str">
        <f>'[1]cycle 1-3_1.xlsx'!A13</f>
        <v>A2</v>
      </c>
      <c r="B13" t="str">
        <f>'[1]Cycle 4_5.xlsx'!B13</f>
        <v>N/A</v>
      </c>
      <c r="C13" t="str">
        <f>'[1]Cycle 4_5.xlsx'!C13</f>
        <v>N/A</v>
      </c>
      <c r="D13">
        <f>'[1]Cycle 4_5.xlsx'!D13</f>
        <v>3.205205496148365E-3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4_5.xlsx'!B14 + 6</f>
        <v>63.750328198083302</v>
      </c>
      <c r="C14">
        <f>'[1]Cycle 4_5.xlsx'!C14</f>
        <v>1.405261858971243E-4</v>
      </c>
      <c r="D14">
        <f>'[1]Cycle 4_5.xlsx'!D14</f>
        <v>2.4914726680369398E-3</v>
      </c>
      <c r="F14" s="2" t="s">
        <v>63</v>
      </c>
      <c r="G14">
        <f>G12/G13</f>
        <v>10.614145283621717</v>
      </c>
      <c r="H14">
        <f>H12/H13</f>
        <v>15.076262640474756</v>
      </c>
      <c r="I14">
        <f>I12/I13</f>
        <v>26.406205604227207</v>
      </c>
    </row>
    <row r="15" spans="1:10" x14ac:dyDescent="0.35">
      <c r="A15" s="9" t="str">
        <f>'[1]cycle 1-3_1.xlsx'!A15</f>
        <v>B3</v>
      </c>
      <c r="B15" t="str">
        <f>'[1]Cycle 4_5.xlsx'!B15</f>
        <v>N/A</v>
      </c>
      <c r="C15" t="str">
        <f>'[1]Cycle 4_5.xlsx'!C15</f>
        <v>N/A</v>
      </c>
      <c r="D15">
        <f>'[1]Cycle 4_5.xlsx'!D15</f>
        <v>1.685612254977634E-3</v>
      </c>
      <c r="F15" s="2" t="s">
        <v>64</v>
      </c>
      <c r="G15">
        <f>ROUND(G14,0)</f>
        <v>11</v>
      </c>
      <c r="H15">
        <f>ROUND(H14,0)</f>
        <v>15</v>
      </c>
      <c r="I15">
        <f>ROUND(I14,0)</f>
        <v>26</v>
      </c>
    </row>
    <row r="16" spans="1:10" x14ac:dyDescent="0.35">
      <c r="A16" s="9" t="str">
        <f>'[1]cycle 1-3_1.xlsx'!A16</f>
        <v>C3</v>
      </c>
      <c r="B16" t="str">
        <f>'[1]Cycle 4_5.xlsx'!B16</f>
        <v>N/A</v>
      </c>
      <c r="C16" t="str">
        <f>'[1]Cycle 4_5.xlsx'!C16</f>
        <v>N/A</v>
      </c>
      <c r="D16">
        <f>'[1]Cycle 4_5.xlsx'!D16</f>
        <v>1.489947981174161E-5</v>
      </c>
    </row>
    <row r="17" spans="1:4" x14ac:dyDescent="0.35">
      <c r="A17" s="9" t="str">
        <f>'[1]cycle 1-3_1.xlsx'!A17</f>
        <v>D3</v>
      </c>
      <c r="B17" t="str">
        <f>'[1]Cycle 4_5.xlsx'!B17</f>
        <v>N/A</v>
      </c>
      <c r="C17" t="str">
        <f>'[1]Cycle 4_5.xlsx'!C17</f>
        <v>N/A</v>
      </c>
      <c r="D17">
        <f>'[1]Cycle 4_5.xlsx'!D17</f>
        <v>2.334922293068949E-3</v>
      </c>
    </row>
    <row r="18" spans="1:4" x14ac:dyDescent="0.35">
      <c r="A18" s="9" t="str">
        <f>'[1]cycle 1-3_1.xlsx'!A18</f>
        <v>E3</v>
      </c>
      <c r="B18" t="str">
        <f>'[1]Cycle 4_5.xlsx'!B18</f>
        <v>N/A</v>
      </c>
      <c r="C18" t="str">
        <f>'[1]Cycle 4_5.xlsx'!C18</f>
        <v>N/A</v>
      </c>
      <c r="D18">
        <f>'[1]Cycle 4_5.xlsx'!D18</f>
        <v>2.1505838081790139E-3</v>
      </c>
    </row>
    <row r="19" spans="1:4" x14ac:dyDescent="0.35">
      <c r="A19" s="9" t="str">
        <f>'[1]cycle 1-3_1.xlsx'!A19</f>
        <v>F3</v>
      </c>
      <c r="B19">
        <f>'[1]Cycle 4_5.xlsx'!B19 + 66</f>
        <v>71.555705508333332</v>
      </c>
      <c r="C19">
        <f>'[1]Cycle 4_5.xlsx'!C19</f>
        <v>8.7406256199009595E-5</v>
      </c>
      <c r="D19">
        <f>'[1]Cycle 4_5.xlsx'!D19</f>
        <v>3.7101684764461341E-3</v>
      </c>
    </row>
    <row r="20" spans="1:4" x14ac:dyDescent="0.35">
      <c r="A20" s="9" t="str">
        <f>'[1]cycle 1-3_1.xlsx'!A20</f>
        <v>F4</v>
      </c>
      <c r="B20">
        <f>'[1]Cycle 4_5.xlsx'!B20 + 66</f>
        <v>71.051688049972213</v>
      </c>
      <c r="C20">
        <f>'[1]Cycle 4_5.xlsx'!C20</f>
        <v>1.209275941739126E-4</v>
      </c>
      <c r="D20">
        <f>'[1]Cycle 4_5.xlsx'!D20</f>
        <v>3.8564480760704739E-3</v>
      </c>
    </row>
    <row r="21" spans="1:4" x14ac:dyDescent="0.35">
      <c r="A21" s="9" t="str">
        <f>'[1]cycle 1-3_1.xlsx'!A21</f>
        <v>E4</v>
      </c>
      <c r="B21">
        <f>'[1]Cycle 4_5.xlsx'!B21 + 66</f>
        <v>71.555705508333332</v>
      </c>
      <c r="C21">
        <f>'[1]Cycle 4_5.xlsx'!C21</f>
        <v>6.7483627160104276E-5</v>
      </c>
      <c r="D21">
        <f>'[1]Cycle 4_5.xlsx'!D21</f>
        <v>2.7976845809039698E-3</v>
      </c>
    </row>
    <row r="22" spans="1:4" x14ac:dyDescent="0.35">
      <c r="A22" s="9" t="str">
        <f>'[1]cycle 1-3_1.xlsx'!A22</f>
        <v>D4</v>
      </c>
      <c r="B22">
        <f>'[1]Cycle 4_5.xlsx'!B22 + 66</f>
        <v>107.6983172978333</v>
      </c>
      <c r="C22">
        <f>'[1]Cycle 4_5.xlsx'!C22</f>
        <v>1.028242920783608E-4</v>
      </c>
      <c r="D22">
        <f>'[1]Cycle 4_5.xlsx'!D22</f>
        <v>2.5959508294599548E-3</v>
      </c>
    </row>
    <row r="23" spans="1:4" x14ac:dyDescent="0.35">
      <c r="A23" s="9" t="str">
        <f>'[1]cycle 1-3_1.xlsx'!A23</f>
        <v>C4</v>
      </c>
      <c r="B23" t="str">
        <f>'[1]Cycle 4_5.xlsx'!B23</f>
        <v>N/A</v>
      </c>
      <c r="C23" t="str">
        <f>'[1]Cycle 4_5.xlsx'!C23</f>
        <v>N/A</v>
      </c>
      <c r="D23">
        <f>'[1]Cycle 4_5.xlsx'!D23</f>
        <v>2.4620151113650922E-3</v>
      </c>
    </row>
    <row r="24" spans="1:4" x14ac:dyDescent="0.35">
      <c r="A24" s="9" t="str">
        <f>'[1]cycle 1-3_1.xlsx'!A24</f>
        <v>B4</v>
      </c>
      <c r="B24">
        <f>'[1]Cycle 4_5.xlsx'!B24 + 66</f>
        <v>71.051688049972213</v>
      </c>
      <c r="C24">
        <f>'[1]Cycle 4_5.xlsx'!C24</f>
        <v>1.2582304356493701E-4</v>
      </c>
      <c r="D24">
        <f>'[1]Cycle 4_5.xlsx'!D24</f>
        <v>3.577615078090617E-3</v>
      </c>
    </row>
    <row r="25" spans="1:4" x14ac:dyDescent="0.35">
      <c r="A25" s="9" t="str">
        <f>'[1]cycle 1-3_1.xlsx'!A25</f>
        <v>A4</v>
      </c>
      <c r="B25" t="str">
        <f>'[1]Cycle 4_5.xlsx'!B25</f>
        <v>N/A</v>
      </c>
      <c r="C25" t="str">
        <f>'[1]Cycle 4_5.xlsx'!C25</f>
        <v>N/A</v>
      </c>
      <c r="D25">
        <f>'[1]Cycle 4_5.xlsx'!D25</f>
        <v>2.9870052050624961E-3</v>
      </c>
    </row>
    <row r="26" spans="1:4" x14ac:dyDescent="0.35">
      <c r="A26" s="9" t="str">
        <f>'[1]cycle 1-3_1.xlsx'!A26</f>
        <v>A5</v>
      </c>
      <c r="B26">
        <f>'[1]Cycle 4_5.xlsx'!B26 + 66</f>
        <v>70.047081827361112</v>
      </c>
      <c r="C26">
        <f>'[1]Cycle 4_5.xlsx'!C26</f>
        <v>1.727706625078536E-4</v>
      </c>
      <c r="D26">
        <f>'[1]Cycle 4_5.xlsx'!D26</f>
        <v>3.3519012872258729E-3</v>
      </c>
    </row>
    <row r="27" spans="1:4" x14ac:dyDescent="0.35">
      <c r="A27" s="9" t="str">
        <f>'[1]cycle 1-3_1.xlsx'!A27</f>
        <v>B5</v>
      </c>
      <c r="B27">
        <f>'[1]Cycle 4_5.xlsx'!B27 + 66</f>
        <v>103.1776592286389</v>
      </c>
      <c r="C27">
        <f>'[1]Cycle 4_5.xlsx'!C27</f>
        <v>1.2849989467084971E-4</v>
      </c>
      <c r="D27">
        <f>'[1]Cycle 4_5.xlsx'!D27</f>
        <v>3.168680914590011E-3</v>
      </c>
    </row>
    <row r="28" spans="1:4" x14ac:dyDescent="0.35">
      <c r="A28" s="9" t="str">
        <f>'[1]cycle 1-3_1.xlsx'!A28</f>
        <v>C5</v>
      </c>
      <c r="B28">
        <f>'[1]Cycle 4_5.xlsx'!B28 + 66</f>
        <v>78.5772005400556</v>
      </c>
      <c r="C28">
        <f>'[1]Cycle 4_5.xlsx'!C28</f>
        <v>1.4978749998657389E-4</v>
      </c>
      <c r="D28">
        <f>'[1]Cycle 4_5.xlsx'!D28</f>
        <v>3.052539420208558E-3</v>
      </c>
    </row>
    <row r="29" spans="1:4" x14ac:dyDescent="0.35">
      <c r="A29" s="9" t="str">
        <f>'[1]cycle 1-3_1.xlsx'!A29</f>
        <v>D5</v>
      </c>
      <c r="B29" t="str">
        <f>'[1]Cycle 4_5.xlsx'!B29</f>
        <v>N/A</v>
      </c>
      <c r="C29" t="str">
        <f>'[1]Cycle 4_5.xlsx'!C29</f>
        <v>N/A</v>
      </c>
      <c r="D29">
        <f>'[1]Cycle 4_5.xlsx'!D29</f>
        <v>2.897203136981562E-3</v>
      </c>
    </row>
    <row r="30" spans="1:4" x14ac:dyDescent="0.35">
      <c r="A30" s="9" t="str">
        <f>'[1]cycle 1-3_1.xlsx'!A30</f>
        <v>E5</v>
      </c>
      <c r="B30">
        <f>'[1]Cycle 4_5.xlsx'!B30 + 66</f>
        <v>100.6671484878611</v>
      </c>
      <c r="C30">
        <f>'[1]Cycle 4_5.xlsx'!C30</f>
        <v>6.6836351637853948E-5</v>
      </c>
      <c r="D30">
        <f>'[1]Cycle 4_5.xlsx'!D30</f>
        <v>3.7233736072728352E-3</v>
      </c>
    </row>
    <row r="31" spans="1:4" x14ac:dyDescent="0.35">
      <c r="A31" s="9" t="str">
        <f>'[1]cycle 1-3_1.xlsx'!A31</f>
        <v>F5</v>
      </c>
      <c r="B31">
        <f>'[1]Cycle 4_5.xlsx'!B31 + 66</f>
        <v>95.149210818472199</v>
      </c>
      <c r="C31">
        <f>'[1]Cycle 4_5.xlsx'!C31</f>
        <v>1.0403529953388859E-4</v>
      </c>
      <c r="D31">
        <f>'[1]Cycle 4_5.xlsx'!D31</f>
        <v>2.67484421457281E-3</v>
      </c>
    </row>
    <row r="32" spans="1:4" x14ac:dyDescent="0.35">
      <c r="A32" s="9" t="str">
        <f>'[1]cycle 1-3_1.xlsx'!A32</f>
        <v>F6</v>
      </c>
      <c r="B32" t="str">
        <f>'[1]Cycle 4_5.xlsx'!B32</f>
        <v>N/A</v>
      </c>
      <c r="C32" t="str">
        <f>'[1]Cycle 4_5.xlsx'!C32</f>
        <v>N/A</v>
      </c>
      <c r="D32">
        <f>'[1]Cycle 4_5.xlsx'!D32</f>
        <v>4.4122144771061283E-3</v>
      </c>
    </row>
    <row r="33" spans="1:4" x14ac:dyDescent="0.35">
      <c r="A33" s="9" t="str">
        <f>'[1]cycle 1-3_1.xlsx'!A33</f>
        <v>E6</v>
      </c>
      <c r="B33">
        <f>'[1]Cycle 4_5.xlsx'!B33 + 66</f>
        <v>71.555705508333332</v>
      </c>
      <c r="C33">
        <f>'[1]Cycle 4_5.xlsx'!C33</f>
        <v>1.7442717970786789E-4</v>
      </c>
      <c r="D33">
        <f>'[1]Cycle 4_5.xlsx'!D33</f>
        <v>2.7057593298601759E-3</v>
      </c>
    </row>
    <row r="34" spans="1:4" x14ac:dyDescent="0.35">
      <c r="A34" s="9" t="str">
        <f>'[1]cycle 1-3_1.xlsx'!A34</f>
        <v>D6</v>
      </c>
      <c r="B34" t="str">
        <f>'[1]Cycle 4_5.xlsx'!B34</f>
        <v>N/A</v>
      </c>
      <c r="C34" t="str">
        <f>'[1]Cycle 4_5.xlsx'!C34</f>
        <v>N/A</v>
      </c>
      <c r="D34">
        <f>'[1]Cycle 4_5.xlsx'!D34</f>
        <v>2.318258638889265E-3</v>
      </c>
    </row>
    <row r="35" spans="1:4" x14ac:dyDescent="0.35">
      <c r="A35" s="9" t="str">
        <f>'[1]cycle 1-3_1.xlsx'!A35</f>
        <v>C6</v>
      </c>
      <c r="B35" t="str">
        <f>'[1]Cycle 4_5.xlsx'!B35</f>
        <v>N/A</v>
      </c>
      <c r="C35" t="str">
        <f>'[1]Cycle 4_5.xlsx'!C35</f>
        <v>N/A</v>
      </c>
      <c r="D35">
        <f>'[1]Cycle 4_5.xlsx'!D35</f>
        <v>3.1028257455964431E-3</v>
      </c>
    </row>
    <row r="36" spans="1:4" x14ac:dyDescent="0.35">
      <c r="A36" s="9" t="str">
        <f>'[1]cycle 1-3_1.xlsx'!A36</f>
        <v>B6</v>
      </c>
      <c r="B36" t="str">
        <f>'[1]Cycle 4_5.xlsx'!B36</f>
        <v>N/A</v>
      </c>
      <c r="C36" t="str">
        <f>'[1]Cycle 4_5.xlsx'!C36</f>
        <v>N/A</v>
      </c>
      <c r="D36">
        <f>'[1]Cycle 4_5.xlsx'!D36</f>
        <v>2.147893564822909E-3</v>
      </c>
    </row>
    <row r="37" spans="1:4" x14ac:dyDescent="0.35">
      <c r="A37" s="9" t="str">
        <f>'[1]cycle 1-3_1.xlsx'!A37</f>
        <v>A6</v>
      </c>
      <c r="B37" t="str">
        <f>'[1]Cycle 4_5.xlsx'!B37</f>
        <v>N/A</v>
      </c>
      <c r="C37" t="str">
        <f>'[1]Cycle 4_5.xlsx'!C37</f>
        <v>N/A</v>
      </c>
      <c r="D37">
        <f>'[1]Cycle 4_5.xlsx'!D37</f>
        <v>2.563717871572811E-3</v>
      </c>
    </row>
    <row r="38" spans="1:4" x14ac:dyDescent="0.35">
      <c r="A38" s="9" t="str">
        <f>'[1]cycle 1-3_1.xlsx'!A38</f>
        <v>A7</v>
      </c>
      <c r="B38" t="str">
        <f>'[1]Cycle 4_5.xlsx'!B38</f>
        <v>N/A</v>
      </c>
      <c r="C38" t="str">
        <f>'[1]Cycle 4_5.xlsx'!C38</f>
        <v>N/A</v>
      </c>
      <c r="D38">
        <f>'[1]Cycle 4_5.xlsx'!D38</f>
        <v>2.2563894565744238E-3</v>
      </c>
    </row>
    <row r="39" spans="1:4" x14ac:dyDescent="0.35">
      <c r="A39" s="9" t="str">
        <f>'[1]cycle 1-3_1.xlsx'!A39</f>
        <v>B7</v>
      </c>
      <c r="B39">
        <f>'[1]Cycle 4_5.xlsx'!B39 + 66</f>
        <v>77.572515394416698</v>
      </c>
      <c r="C39">
        <f>'[1]Cycle 4_5.xlsx'!C39</f>
        <v>8.0920732434342985E-5</v>
      </c>
      <c r="D39">
        <f>'[1]Cycle 4_5.xlsx'!D39</f>
        <v>3.3823383060643249E-3</v>
      </c>
    </row>
    <row r="40" spans="1:4" x14ac:dyDescent="0.35">
      <c r="A40" s="9" t="str">
        <f>'[1]cycle 1-3_1.xlsx'!A40</f>
        <v>C7</v>
      </c>
      <c r="B40" t="str">
        <f>'[1]Cycle 4_5.xlsx'!B40</f>
        <v>N/A</v>
      </c>
      <c r="C40" t="str">
        <f>'[1]Cycle 4_5.xlsx'!C40</f>
        <v>N/A</v>
      </c>
      <c r="D40">
        <f>'[1]Cycle 4_5.xlsx'!D40</f>
        <v>1.9645378538635122E-3</v>
      </c>
    </row>
    <row r="41" spans="1:4" x14ac:dyDescent="0.35">
      <c r="A41" s="9" t="str">
        <f>'[1]cycle 1-3_1.xlsx'!A41</f>
        <v>D7</v>
      </c>
      <c r="B41" t="str">
        <f>'[1]Cycle 4_5.xlsx'!B41</f>
        <v>N/A</v>
      </c>
      <c r="C41" t="str">
        <f>'[1]Cycle 4_5.xlsx'!C41</f>
        <v>N/A</v>
      </c>
      <c r="D41">
        <f>'[1]Cycle 4_5.xlsx'!D41</f>
        <v>2.619535783039625E-3</v>
      </c>
    </row>
    <row r="42" spans="1:4" x14ac:dyDescent="0.35">
      <c r="A42" s="9" t="str">
        <f>'[1]cycle 1-3_1.xlsx'!A42</f>
        <v>E7</v>
      </c>
      <c r="B42" t="str">
        <f>'[1]Cycle 4_5.xlsx'!B42</f>
        <v>N/A</v>
      </c>
      <c r="C42" t="str">
        <f>'[1]Cycle 4_5.xlsx'!C42</f>
        <v>N/A</v>
      </c>
      <c r="D42">
        <f>'[1]Cycle 4_5.xlsx'!D42</f>
        <v>4.2036807301925831E-3</v>
      </c>
    </row>
    <row r="43" spans="1:4" x14ac:dyDescent="0.35">
      <c r="A43" s="9" t="str">
        <f>'[1]cycle 1-3_1.xlsx'!A43</f>
        <v>F7</v>
      </c>
      <c r="B43">
        <f>'[1]Cycle 4_5.xlsx'!B43 + 66</f>
        <v>132.28899781586108</v>
      </c>
      <c r="C43">
        <f>'[1]Cycle 4_5.xlsx'!C43</f>
        <v>1.2141147163550809E-4</v>
      </c>
      <c r="D43">
        <f>'[1]Cycle 4_5.xlsx'!D43</f>
        <v>3.2942809064281748E-3</v>
      </c>
    </row>
    <row r="44" spans="1:4" x14ac:dyDescent="0.35">
      <c r="A44" s="9" t="str">
        <f>'[1]cycle 1-3_1.xlsx'!A44</f>
        <v>F8</v>
      </c>
      <c r="B44" t="str">
        <f>'[1]Cycle 4_5.xlsx'!B44</f>
        <v>N/A</v>
      </c>
      <c r="C44" t="str">
        <f>'[1]Cycle 4_5.xlsx'!C44</f>
        <v>N/A</v>
      </c>
      <c r="D44">
        <f>'[1]Cycle 4_5.xlsx'!D44</f>
        <v>2.2163731959132951E-4</v>
      </c>
    </row>
    <row r="45" spans="1:4" x14ac:dyDescent="0.35">
      <c r="A45" s="9" t="str">
        <f>'[1]cycle 1-3_1.xlsx'!A45</f>
        <v>E8</v>
      </c>
      <c r="B45" t="str">
        <f>'[1]Cycle 4_5.xlsx'!B45</f>
        <v>N/A</v>
      </c>
      <c r="C45" t="str">
        <f>'[1]Cycle 4_5.xlsx'!C45</f>
        <v>N/A</v>
      </c>
      <c r="D45">
        <f>'[1]Cycle 4_5.xlsx'!D45</f>
        <v>2.06914777596795E-3</v>
      </c>
    </row>
    <row r="46" spans="1:4" x14ac:dyDescent="0.35">
      <c r="A46" s="9" t="str">
        <f>'[1]cycle 1-3_1.xlsx'!A46</f>
        <v>D8</v>
      </c>
      <c r="B46">
        <f>'[1]Cycle 4_5.xlsx'!B46 + 66</f>
        <v>66.022575094416666</v>
      </c>
      <c r="C46">
        <f>'[1]Cycle 4_5.xlsx'!C46</f>
        <v>1.0309479938732431E-4</v>
      </c>
      <c r="D46">
        <f>'[1]Cycle 4_5.xlsx'!D46</f>
        <v>4.1081490741606804E-3</v>
      </c>
    </row>
    <row r="47" spans="1:4" x14ac:dyDescent="0.35">
      <c r="A47" s="9" t="str">
        <f>'[1]cycle 1-3_1.xlsx'!A47</f>
        <v>C8</v>
      </c>
      <c r="B47">
        <f>'[1]Cycle 4_5.xlsx'!B47 + 66</f>
        <v>98.160086413527807</v>
      </c>
      <c r="C47">
        <f>'[1]Cycle 4_5.xlsx'!C47</f>
        <v>1.0421113128653399E-4</v>
      </c>
      <c r="D47">
        <f>'[1]Cycle 4_5.xlsx'!D47</f>
        <v>2.9426446039160269E-3</v>
      </c>
    </row>
    <row r="48" spans="1:4" x14ac:dyDescent="0.35">
      <c r="A48" s="9" t="str">
        <f>'[1]cycle 1-3_1.xlsx'!A48</f>
        <v>B8</v>
      </c>
      <c r="B48" t="str">
        <f>'[1]Cycle 4_5.xlsx'!B48</f>
        <v>N/A</v>
      </c>
      <c r="C48" t="str">
        <f>'[1]Cycle 4_5.xlsx'!C48</f>
        <v>N/A</v>
      </c>
      <c r="D48">
        <f>'[1]Cycle 4_5.xlsx'!D48</f>
        <v>2.080903543782959E-3</v>
      </c>
    </row>
    <row r="49" spans="1:4" x14ac:dyDescent="0.35">
      <c r="A49" s="9" t="str">
        <f>'[1]cycle 1-3_1.xlsx'!A49</f>
        <v>A8</v>
      </c>
      <c r="B49" t="str">
        <f>'[1]Cycle 4_5.xlsx'!B49</f>
        <v>N/A</v>
      </c>
      <c r="C49" t="str">
        <f>'[1]Cycle 4_5.xlsx'!C49</f>
        <v>N/A</v>
      </c>
      <c r="D49">
        <f>'[1]Cycle 4_5.xlsx'!D49</f>
        <v>1.5870137799670241E-3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47E9-5757-4044-A3CD-0F2FC6BE65B8}">
  <dimension ref="A1:J49"/>
  <sheetViews>
    <sheetView workbookViewId="0">
      <selection activeCell="B49" sqref="B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4_6.xlsx'!B2</f>
        <v>N/A</v>
      </c>
      <c r="C2" t="str">
        <f>'[1]Cycle 4_6.xlsx'!C2</f>
        <v>N/A</v>
      </c>
      <c r="D2">
        <f>'[1]Cycle 4_6.xlsx'!D2</f>
        <v>5.4255567408483061E-3</v>
      </c>
      <c r="F2" s="2" t="s">
        <v>53</v>
      </c>
      <c r="G2">
        <f>AVERAGE(B2:B49)</f>
        <v>87.799706814307285</v>
      </c>
      <c r="H2">
        <f>AVERAGE(C2:C49)</f>
        <v>1.0962826489637907E-4</v>
      </c>
      <c r="I2">
        <f>AVERAGE(D2:D49)</f>
        <v>4.8960436186456999E-3</v>
      </c>
      <c r="J2">
        <v>0.25</v>
      </c>
    </row>
    <row r="3" spans="1:10" x14ac:dyDescent="0.35">
      <c r="A3" s="9" t="str">
        <f>'[1]cycle 1-3_1.xlsx'!A3</f>
        <v>B1</v>
      </c>
      <c r="B3">
        <f>'[1]Cycle 4_6.xlsx'!B3 + 66</f>
        <v>90.119054858583297</v>
      </c>
      <c r="C3">
        <f>'[1]Cycle 4_6.xlsx'!C3</f>
        <v>8.9065745653040901E-5</v>
      </c>
      <c r="D3">
        <f>'[1]Cycle 4_6.xlsx'!D3</f>
        <v>3.2710022175743061E-3</v>
      </c>
      <c r="F3" s="2" t="s">
        <v>54</v>
      </c>
      <c r="G3">
        <f>G4/SQRT(COUNT(B2:B49))</f>
        <v>5.2244808029393068</v>
      </c>
      <c r="H3">
        <f>H4/SQRT(COUNT(C2:C49))</f>
        <v>8.616734538918878E-6</v>
      </c>
      <c r="I3">
        <f>I4/SQRT(COUNT(D2:D49))</f>
        <v>3.2230071130978107E-4</v>
      </c>
    </row>
    <row r="4" spans="1:10" x14ac:dyDescent="0.35">
      <c r="A4" s="9" t="str">
        <f>'[1]cycle 1-3_1.xlsx'!A4</f>
        <v>C1</v>
      </c>
      <c r="B4" t="str">
        <f>'[1]Cycle 4_6.xlsx'!B4</f>
        <v>N/A</v>
      </c>
      <c r="C4" t="str">
        <f>'[1]Cycle 4_6.xlsx'!C4</f>
        <v>N/A</v>
      </c>
      <c r="D4">
        <f>'[1]Cycle 4_6.xlsx'!D4</f>
        <v>7.4041403936498237E-3</v>
      </c>
      <c r="F4" s="2" t="s">
        <v>55</v>
      </c>
      <c r="G4">
        <f>_xlfn.STDEV.S(B2:B49)</f>
        <v>20.897923211757227</v>
      </c>
      <c r="H4">
        <f>_xlfn.STDEV.S(C2:C196)</f>
        <v>3.4466938155675512E-5</v>
      </c>
      <c r="I4">
        <f>_xlfn.STDEV.S(D2:D196)</f>
        <v>2.2329648292165193E-3</v>
      </c>
    </row>
    <row r="5" spans="1:10" x14ac:dyDescent="0.35">
      <c r="A5" s="9" t="str">
        <f>'[1]cycle 1-3_1.xlsx'!A5</f>
        <v>D1</v>
      </c>
      <c r="B5">
        <f>'[1]Cycle 4_6.xlsx'!B5 + 66</f>
        <v>119.2377187044722</v>
      </c>
      <c r="C5">
        <f>'[1]Cycle 4_6.xlsx'!C5</f>
        <v>1.3466261734944819E-4</v>
      </c>
      <c r="D5">
        <f>'[1]Cycle 4_6.xlsx'!D5</f>
        <v>3.5911586387093221E-3</v>
      </c>
      <c r="F5" s="2" t="s">
        <v>56</v>
      </c>
      <c r="G5" s="3">
        <f>G4/G2</f>
        <v>0.23801814345411726</v>
      </c>
      <c r="H5" s="3">
        <f>H4/H2</f>
        <v>0.31439828212417442</v>
      </c>
      <c r="I5" s="3">
        <f>I4/I2</f>
        <v>0.4560753545398728</v>
      </c>
    </row>
    <row r="6" spans="1:10" x14ac:dyDescent="0.35">
      <c r="A6" s="9" t="str">
        <f>'[1]cycle 1-3_1.xlsx'!A6</f>
        <v>E1</v>
      </c>
      <c r="B6">
        <f>'[1]Cycle 4_6.xlsx'!B6 + 66</f>
        <v>66.021827762222216</v>
      </c>
      <c r="C6">
        <f>'[1]Cycle 4_6.xlsx'!C6</f>
        <v>7.7282462445382738E-5</v>
      </c>
      <c r="D6">
        <f>'[1]Cycle 4_6.xlsx'!D6</f>
        <v>4.8480453500787677E-3</v>
      </c>
      <c r="F6" s="2" t="s">
        <v>57</v>
      </c>
      <c r="G6">
        <f>COUNT(B2:B196)</f>
        <v>16</v>
      </c>
      <c r="H6">
        <f>COUNT(C2:C196)</f>
        <v>16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4_6.xlsx'!B7 + 66</f>
        <v>85.106330902916696</v>
      </c>
      <c r="C7">
        <f>'[1]Cycle 4_6.xlsx'!C7</f>
        <v>7.685160811728728E-5</v>
      </c>
      <c r="D7">
        <f>'[1]Cycle 4_6.xlsx'!D7</f>
        <v>3.767826218750337E-3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4_6.xlsx'!B8</f>
        <v>N/A</v>
      </c>
      <c r="C8" t="str">
        <f>'[1]Cycle 4_6.xlsx'!C8</f>
        <v>N/A</v>
      </c>
      <c r="D8">
        <f>'[1]Cycle 4_6.xlsx'!D8</f>
        <v>2.3696011480014122E-3</v>
      </c>
    </row>
    <row r="9" spans="1:10" x14ac:dyDescent="0.35">
      <c r="A9" s="9" t="str">
        <f>'[1]cycle 1-3_1.xlsx'!A9</f>
        <v>E2</v>
      </c>
      <c r="B9">
        <f>'[1]Cycle 4_6.xlsx'!B9 + 66</f>
        <v>119.2377187044722</v>
      </c>
      <c r="C9">
        <f>'[1]Cycle 4_6.xlsx'!C9</f>
        <v>1.209307328471367E-4</v>
      </c>
      <c r="D9">
        <f>'[1]Cycle 4_6.xlsx'!D9</f>
        <v>4.7465488286481481E-3</v>
      </c>
      <c r="F9" s="2" t="s">
        <v>59</v>
      </c>
      <c r="G9">
        <f>MAX(B2:B49)</f>
        <v>122.74716081894439</v>
      </c>
      <c r="H9">
        <f>MAX(C2:C49)</f>
        <v>1.8324097934541199E-4</v>
      </c>
      <c r="I9">
        <f>MAX(D2:D49)</f>
        <v>1.0845096663840131E-2</v>
      </c>
    </row>
    <row r="10" spans="1:10" x14ac:dyDescent="0.35">
      <c r="A10" s="9" t="str">
        <f>'[1]cycle 1-3_1.xlsx'!A10</f>
        <v>D2</v>
      </c>
      <c r="B10" t="str">
        <f>'[1]Cycle 4_6.xlsx'!B10</f>
        <v>N/A</v>
      </c>
      <c r="C10" t="str">
        <f>'[1]Cycle 4_6.xlsx'!C10</f>
        <v>N/A</v>
      </c>
      <c r="D10">
        <f>'[1]Cycle 4_6.xlsx'!D10</f>
        <v>5.4308614649578408E-3</v>
      </c>
      <c r="F10" s="2" t="s">
        <v>60</v>
      </c>
      <c r="G10">
        <f>MIN(B2:B49)</f>
        <v>66.021827762222216</v>
      </c>
      <c r="H10">
        <f>MIN(C2:C49)</f>
        <v>4.6352785863730962E-5</v>
      </c>
      <c r="I10">
        <f>MIN(D2:D49)</f>
        <v>3.1876717662392189E-4</v>
      </c>
    </row>
    <row r="11" spans="1:10" x14ac:dyDescent="0.35">
      <c r="A11" s="9" t="str">
        <f>'[1]cycle 1-3_1.xlsx'!A11</f>
        <v>C2</v>
      </c>
      <c r="B11">
        <f>'[1]Cycle 4_6.xlsx'!B11 + 66</f>
        <v>78.576950589194396</v>
      </c>
      <c r="C11">
        <f>'[1]Cycle 4_6.xlsx'!C11</f>
        <v>4.6352785863730962E-5</v>
      </c>
      <c r="D11">
        <f>'[1]Cycle 4_6.xlsx'!D11</f>
        <v>3.4099191831116001E-3</v>
      </c>
    </row>
    <row r="12" spans="1:10" x14ac:dyDescent="0.35">
      <c r="A12" s="9" t="str">
        <f>'[1]cycle 1-3_1.xlsx'!A12</f>
        <v>B2</v>
      </c>
      <c r="B12" t="str">
        <f>'[1]Cycle 4_6.xlsx'!B12</f>
        <v>N/A</v>
      </c>
      <c r="C12" t="str">
        <f>'[1]Cycle 4_6.xlsx'!C12</f>
        <v>N/A</v>
      </c>
      <c r="D12">
        <f>'[1]Cycle 4_6.xlsx'!D12</f>
        <v>5.1196125164134163E-3</v>
      </c>
      <c r="F12" s="2" t="s">
        <v>61</v>
      </c>
      <c r="G12">
        <f>(16*G5^2)</f>
        <v>0.90644218581351588</v>
      </c>
      <c r="H12">
        <f>(16*H5^2)</f>
        <v>1.5815404768421115</v>
      </c>
      <c r="I12">
        <f>(16*I5^2)</f>
        <v>3.3280756642987308</v>
      </c>
    </row>
    <row r="13" spans="1:10" x14ac:dyDescent="0.35">
      <c r="A13" s="9" t="str">
        <f>'[1]cycle 1-3_1.xlsx'!A13</f>
        <v>A2</v>
      </c>
      <c r="B13" t="str">
        <f>'[1]Cycle 4_6.xlsx'!B13</f>
        <v>N/A</v>
      </c>
      <c r="C13" t="str">
        <f>'[1]Cycle 4_6.xlsx'!C13</f>
        <v>N/A</v>
      </c>
      <c r="D13">
        <f>'[1]Cycle 4_6.xlsx'!D13</f>
        <v>6.3462796177087104E-3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4_6.xlsx'!B14 + 66</f>
        <v>78.576950589194396</v>
      </c>
      <c r="C14">
        <f>'[1]Cycle 4_6.xlsx'!C14</f>
        <v>1.157781458712131E-4</v>
      </c>
      <c r="D14">
        <f>'[1]Cycle 4_6.xlsx'!D14</f>
        <v>3.9005265262985148E-3</v>
      </c>
      <c r="F14" s="2" t="s">
        <v>63</v>
      </c>
      <c r="G14">
        <f>G12/G13</f>
        <v>10.952531527000923</v>
      </c>
      <c r="H14">
        <f>H12/H13</f>
        <v>19.109737173469288</v>
      </c>
      <c r="I14">
        <f>I12/I13</f>
        <v>40.213103723501561</v>
      </c>
    </row>
    <row r="15" spans="1:10" x14ac:dyDescent="0.35">
      <c r="A15" s="9" t="str">
        <f>'[1]cycle 1-3_1.xlsx'!A15</f>
        <v>B3</v>
      </c>
      <c r="B15" t="str">
        <f>'[1]Cycle 4_6.xlsx'!B15</f>
        <v>N/A</v>
      </c>
      <c r="C15" t="str">
        <f>'[1]Cycle 4_6.xlsx'!C15</f>
        <v>N/A</v>
      </c>
      <c r="D15">
        <f>'[1]Cycle 4_6.xlsx'!D15</f>
        <v>1.568210698687675E-3</v>
      </c>
      <c r="F15" s="2" t="s">
        <v>64</v>
      </c>
      <c r="G15">
        <f>ROUND(G14,0)</f>
        <v>11</v>
      </c>
      <c r="H15">
        <f>ROUND(H14,0)</f>
        <v>19</v>
      </c>
      <c r="I15">
        <f>ROUND(I14,0)</f>
        <v>40</v>
      </c>
    </row>
    <row r="16" spans="1:10" x14ac:dyDescent="0.35">
      <c r="A16" s="9" t="str">
        <f>'[1]cycle 1-3_1.xlsx'!A16</f>
        <v>C3</v>
      </c>
      <c r="B16" t="str">
        <f>'[1]Cycle 4_6.xlsx'!B16</f>
        <v>N/A</v>
      </c>
      <c r="C16" t="str">
        <f>'[1]Cycle 4_6.xlsx'!C16</f>
        <v>N/A</v>
      </c>
      <c r="D16">
        <f>'[1]Cycle 4_6.xlsx'!D16</f>
        <v>5.2511805172772014E-3</v>
      </c>
    </row>
    <row r="17" spans="1:4" x14ac:dyDescent="0.35">
      <c r="A17" s="9" t="str">
        <f>'[1]cycle 1-3_1.xlsx'!A17</f>
        <v>D3</v>
      </c>
      <c r="B17" t="str">
        <f>'[1]Cycle 4_6.xlsx'!B17</f>
        <v>N/A</v>
      </c>
      <c r="C17" t="str">
        <f>'[1]Cycle 4_6.xlsx'!C17</f>
        <v>N/A</v>
      </c>
      <c r="D17">
        <f>'[1]Cycle 4_6.xlsx'!D17</f>
        <v>5.8326999862145313E-3</v>
      </c>
    </row>
    <row r="18" spans="1:4" x14ac:dyDescent="0.35">
      <c r="A18" s="9" t="str">
        <f>'[1]cycle 1-3_1.xlsx'!A18</f>
        <v>E3</v>
      </c>
      <c r="B18" t="str">
        <f>'[1]Cycle 4_6.xlsx'!B18</f>
        <v>N/A</v>
      </c>
      <c r="C18" t="str">
        <f>'[1]Cycle 4_6.xlsx'!C18</f>
        <v>N/A</v>
      </c>
      <c r="D18">
        <f>'[1]Cycle 4_6.xlsx'!D18</f>
        <v>7.6438843273316558E-3</v>
      </c>
    </row>
    <row r="19" spans="1:4" x14ac:dyDescent="0.35">
      <c r="A19" s="9" t="str">
        <f>'[1]cycle 1-3_1.xlsx'!A19</f>
        <v>F3</v>
      </c>
      <c r="B19">
        <f>'[1]Cycle 4_6.xlsx'!B19 + 66</f>
        <v>82.600748142638906</v>
      </c>
      <c r="C19">
        <f>'[1]Cycle 4_6.xlsx'!C19</f>
        <v>9.2858075552880139E-5</v>
      </c>
      <c r="D19">
        <f>'[1]Cycle 4_6.xlsx'!D19</f>
        <v>3.2574063772305649E-3</v>
      </c>
    </row>
    <row r="20" spans="1:4" x14ac:dyDescent="0.35">
      <c r="A20" s="9" t="str">
        <f>'[1]cycle 1-3_1.xlsx'!A20</f>
        <v>F4</v>
      </c>
      <c r="B20" t="str">
        <f>'[1]Cycle 4_6.xlsx'!B20</f>
        <v>N/A</v>
      </c>
      <c r="C20" t="str">
        <f>'[1]Cycle 4_6.xlsx'!C20</f>
        <v>N/A</v>
      </c>
      <c r="D20">
        <f>'[1]Cycle 4_6.xlsx'!D20</f>
        <v>1.0845096663840131E-2</v>
      </c>
    </row>
    <row r="21" spans="1:4" x14ac:dyDescent="0.35">
      <c r="A21" s="9" t="str">
        <f>'[1]cycle 1-3_1.xlsx'!A21</f>
        <v>E4</v>
      </c>
      <c r="B21" t="str">
        <f>'[1]Cycle 4_6.xlsx'!B21</f>
        <v>N/A</v>
      </c>
      <c r="C21" t="str">
        <f>'[1]Cycle 4_6.xlsx'!C21</f>
        <v>N/A</v>
      </c>
      <c r="D21">
        <f>'[1]Cycle 4_6.xlsx'!D21</f>
        <v>4.3657829732538286E-3</v>
      </c>
    </row>
    <row r="22" spans="1:4" x14ac:dyDescent="0.35">
      <c r="A22" s="9" t="str">
        <f>'[1]cycle 1-3_1.xlsx'!A22</f>
        <v>D4</v>
      </c>
      <c r="B22" t="str">
        <f>'[1]Cycle 4_6.xlsx'!B22</f>
        <v>N/A</v>
      </c>
      <c r="C22" t="str">
        <f>'[1]Cycle 4_6.xlsx'!C22</f>
        <v>N/A</v>
      </c>
      <c r="D22">
        <f>'[1]Cycle 4_6.xlsx'!D22</f>
        <v>5.3347953835725494E-3</v>
      </c>
    </row>
    <row r="23" spans="1:4" x14ac:dyDescent="0.35">
      <c r="A23" s="9" t="str">
        <f>'[1]cycle 1-3_1.xlsx'!A23</f>
        <v>C4</v>
      </c>
      <c r="B23" t="str">
        <f>'[1]Cycle 4_6.xlsx'!B23</f>
        <v>N/A</v>
      </c>
      <c r="C23" t="str">
        <f>'[1]Cycle 4_6.xlsx'!C23</f>
        <v>N/A</v>
      </c>
      <c r="D23">
        <f>'[1]Cycle 4_6.xlsx'!D23</f>
        <v>3.5272794619378542E-3</v>
      </c>
    </row>
    <row r="24" spans="1:4" x14ac:dyDescent="0.35">
      <c r="A24" s="9" t="str">
        <f>'[1]cycle 1-3_1.xlsx'!A24</f>
        <v>B4</v>
      </c>
      <c r="B24" t="str">
        <f>'[1]Cycle 4_6.xlsx'!B24</f>
        <v>N/A</v>
      </c>
      <c r="C24" t="str">
        <f>'[1]Cycle 4_6.xlsx'!C24</f>
        <v>N/A</v>
      </c>
      <c r="D24">
        <f>'[1]Cycle 4_6.xlsx'!D24</f>
        <v>5.245356648345292E-3</v>
      </c>
    </row>
    <row r="25" spans="1:4" x14ac:dyDescent="0.35">
      <c r="A25" s="9" t="str">
        <f>'[1]cycle 1-3_1.xlsx'!A25</f>
        <v>A4</v>
      </c>
      <c r="B25" t="str">
        <f>'[1]Cycle 4_6.xlsx'!B25</f>
        <v>N/A</v>
      </c>
      <c r="C25" t="str">
        <f>'[1]Cycle 4_6.xlsx'!C25</f>
        <v>N/A</v>
      </c>
      <c r="D25">
        <f>'[1]Cycle 4_6.xlsx'!D25</f>
        <v>5.211062506024506E-3</v>
      </c>
    </row>
    <row r="26" spans="1:4" x14ac:dyDescent="0.35">
      <c r="A26" s="9" t="str">
        <f>'[1]cycle 1-3_1.xlsx'!A26</f>
        <v>A5</v>
      </c>
      <c r="B26" t="str">
        <f>'[1]Cycle 4_6.xlsx'!B26</f>
        <v>N/A</v>
      </c>
      <c r="C26" t="str">
        <f>'[1]Cycle 4_6.xlsx'!C26</f>
        <v>N/A</v>
      </c>
      <c r="D26">
        <f>'[1]Cycle 4_6.xlsx'!D26</f>
        <v>5.5059828949298763E-3</v>
      </c>
    </row>
    <row r="27" spans="1:4" x14ac:dyDescent="0.35">
      <c r="A27" s="9" t="str">
        <f>'[1]cycle 1-3_1.xlsx'!A27</f>
        <v>B5</v>
      </c>
      <c r="B27" t="str">
        <f>'[1]Cycle 4_6.xlsx'!B27</f>
        <v>N/A</v>
      </c>
      <c r="C27" t="str">
        <f>'[1]Cycle 4_6.xlsx'!C27</f>
        <v>N/A</v>
      </c>
      <c r="D27">
        <f>'[1]Cycle 4_6.xlsx'!D27</f>
        <v>5.9495264878152657E-3</v>
      </c>
    </row>
    <row r="28" spans="1:4" x14ac:dyDescent="0.35">
      <c r="A28" s="9" t="str">
        <f>'[1]cycle 1-3_1.xlsx'!A28</f>
        <v>C5</v>
      </c>
      <c r="B28" t="str">
        <f>'[1]Cycle 4_6.xlsx'!B28</f>
        <v>N/A</v>
      </c>
      <c r="C28" t="str">
        <f>'[1]Cycle 4_6.xlsx'!C28</f>
        <v>N/A</v>
      </c>
      <c r="D28">
        <f>'[1]Cycle 4_6.xlsx'!D28</f>
        <v>9.0366764338216544E-3</v>
      </c>
    </row>
    <row r="29" spans="1:4" x14ac:dyDescent="0.35">
      <c r="A29" s="9" t="str">
        <f>'[1]cycle 1-3_1.xlsx'!A29</f>
        <v>D5</v>
      </c>
      <c r="B29" t="str">
        <f>'[1]Cycle 4_6.xlsx'!B29</f>
        <v>N/A</v>
      </c>
      <c r="C29" t="str">
        <f>'[1]Cycle 4_6.xlsx'!C29</f>
        <v>N/A</v>
      </c>
      <c r="D29">
        <f>'[1]Cycle 4_6.xlsx'!D29</f>
        <v>4.7168981873606597E-3</v>
      </c>
    </row>
    <row r="30" spans="1:4" x14ac:dyDescent="0.35">
      <c r="A30" s="9" t="str">
        <f>'[1]cycle 1-3_1.xlsx'!A30</f>
        <v>E5</v>
      </c>
      <c r="B30" t="str">
        <f>'[1]Cycle 4_6.xlsx'!B30</f>
        <v>N/A</v>
      </c>
      <c r="C30" t="str">
        <f>'[1]Cycle 4_6.xlsx'!C30</f>
        <v>N/A</v>
      </c>
      <c r="D30">
        <f>'[1]Cycle 4_6.xlsx'!D30</f>
        <v>4.7359386646249491E-3</v>
      </c>
    </row>
    <row r="31" spans="1:4" x14ac:dyDescent="0.35">
      <c r="A31" s="9" t="str">
        <f>'[1]cycle 1-3_1.xlsx'!A31</f>
        <v>F5</v>
      </c>
      <c r="B31">
        <f>'[1]Cycle 4_6.xlsx'!B31 + 66</f>
        <v>66.524724098305555</v>
      </c>
      <c r="C31">
        <f>'[1]Cycle 4_6.xlsx'!C31</f>
        <v>1.8324097934541199E-4</v>
      </c>
      <c r="D31">
        <f>'[1]Cycle 4_6.xlsx'!D31</f>
        <v>3.9031556770377008E-3</v>
      </c>
    </row>
    <row r="32" spans="1:4" x14ac:dyDescent="0.35">
      <c r="A32" s="9" t="str">
        <f>'[1]cycle 1-3_1.xlsx'!A32</f>
        <v>F6</v>
      </c>
      <c r="B32" t="str">
        <f>'[1]Cycle 4_6.xlsx'!B32</f>
        <v>N/A</v>
      </c>
      <c r="C32" t="str">
        <f>'[1]Cycle 4_6.xlsx'!C32</f>
        <v>N/A</v>
      </c>
      <c r="D32">
        <f>'[1]Cycle 4_6.xlsx'!D32</f>
        <v>2.1433522172205031E-3</v>
      </c>
    </row>
    <row r="33" spans="1:4" x14ac:dyDescent="0.35">
      <c r="A33" s="9" t="str">
        <f>'[1]cycle 1-3_1.xlsx'!A33</f>
        <v>E6</v>
      </c>
      <c r="B33">
        <f>'[1]Cycle 4_6.xlsx'!B33 + 66</f>
        <v>66.524724098305555</v>
      </c>
      <c r="C33">
        <f>'[1]Cycle 4_6.xlsx'!C33</f>
        <v>1.3661474254879409E-4</v>
      </c>
      <c r="D33">
        <f>'[1]Cycle 4_6.xlsx'!D33</f>
        <v>4.1799283941482456E-3</v>
      </c>
    </row>
    <row r="34" spans="1:4" x14ac:dyDescent="0.35">
      <c r="A34" s="9" t="str">
        <f>'[1]cycle 1-3_1.xlsx'!A34</f>
        <v>D6</v>
      </c>
      <c r="B34" t="str">
        <f>'[1]Cycle 4_6.xlsx'!B34</f>
        <v>N/A</v>
      </c>
      <c r="C34" t="str">
        <f>'[1]Cycle 4_6.xlsx'!C34</f>
        <v>N/A</v>
      </c>
      <c r="D34">
        <f>'[1]Cycle 4_6.xlsx'!D34</f>
        <v>5.2342791223880143E-3</v>
      </c>
    </row>
    <row r="35" spans="1:4" x14ac:dyDescent="0.35">
      <c r="A35" s="9" t="str">
        <f>'[1]cycle 1-3_1.xlsx'!A35</f>
        <v>C6</v>
      </c>
      <c r="B35" t="str">
        <f>'[1]Cycle 4_6.xlsx'!B35</f>
        <v>N/A</v>
      </c>
      <c r="C35" t="str">
        <f>'[1]Cycle 4_6.xlsx'!C35</f>
        <v>N/A</v>
      </c>
      <c r="D35">
        <f>'[1]Cycle 4_6.xlsx'!D35</f>
        <v>5.0497865630239934E-3</v>
      </c>
    </row>
    <row r="36" spans="1:4" x14ac:dyDescent="0.35">
      <c r="A36" s="9" t="str">
        <f>'[1]cycle 1-3_1.xlsx'!A36</f>
        <v>B6</v>
      </c>
      <c r="B36">
        <f>'[1]Cycle 4_6.xlsx'!B36 + 66</f>
        <v>120.7412003342222</v>
      </c>
      <c r="C36">
        <f>'[1]Cycle 4_6.xlsx'!C36</f>
        <v>6.553920864623966E-5</v>
      </c>
      <c r="D36">
        <f>'[1]Cycle 4_6.xlsx'!D36</f>
        <v>3.6028455961952879E-3</v>
      </c>
    </row>
    <row r="37" spans="1:4" x14ac:dyDescent="0.35">
      <c r="A37" s="9" t="str">
        <f>'[1]cycle 1-3_1.xlsx'!A37</f>
        <v>A6</v>
      </c>
      <c r="B37" t="str">
        <f>'[1]Cycle 4_6.xlsx'!B37</f>
        <v>N/A</v>
      </c>
      <c r="C37" t="str">
        <f>'[1]Cycle 4_6.xlsx'!C37</f>
        <v>N/A</v>
      </c>
      <c r="D37">
        <f>'[1]Cycle 4_6.xlsx'!D37</f>
        <v>6.02557220978328E-3</v>
      </c>
    </row>
    <row r="38" spans="1:4" x14ac:dyDescent="0.35">
      <c r="A38" s="9" t="str">
        <f>'[1]cycle 1-3_1.xlsx'!A38</f>
        <v>A7</v>
      </c>
      <c r="B38">
        <f>'[1]Cycle 4_6.xlsx'!B38 + 66</f>
        <v>66.524724098305555</v>
      </c>
      <c r="C38">
        <f>'[1]Cycle 4_6.xlsx'!C38</f>
        <v>1.3376090412159611E-4</v>
      </c>
      <c r="D38">
        <f>'[1]Cycle 4_6.xlsx'!D38</f>
        <v>4.736756270713763E-3</v>
      </c>
    </row>
    <row r="39" spans="1:4" x14ac:dyDescent="0.35">
      <c r="A39" s="9" t="str">
        <f>'[1]cycle 1-3_1.xlsx'!A39</f>
        <v>B7</v>
      </c>
      <c r="B39" t="str">
        <f>'[1]Cycle 4_6.xlsx'!B39</f>
        <v>N/A</v>
      </c>
      <c r="C39" t="str">
        <f>'[1]Cycle 4_6.xlsx'!C39</f>
        <v>N/A</v>
      </c>
      <c r="D39">
        <f>'[1]Cycle 4_6.xlsx'!D39</f>
        <v>2.481771192455789E-3</v>
      </c>
    </row>
    <row r="40" spans="1:4" x14ac:dyDescent="0.35">
      <c r="A40" s="9" t="str">
        <f>'[1]cycle 1-3_1.xlsx'!A40</f>
        <v>C7</v>
      </c>
      <c r="B40">
        <f>'[1]Cycle 4_6.xlsx'!B40 + 66</f>
        <v>122.74716081894439</v>
      </c>
      <c r="C40">
        <f>'[1]Cycle 4_6.xlsx'!C40</f>
        <v>1.3472972487629049E-4</v>
      </c>
      <c r="D40">
        <f>'[1]Cycle 4_6.xlsx'!D40</f>
        <v>1.711159857837596E-3</v>
      </c>
    </row>
    <row r="41" spans="1:4" x14ac:dyDescent="0.35">
      <c r="A41" s="9" t="str">
        <f>'[1]cycle 1-3_1.xlsx'!A41</f>
        <v>D7</v>
      </c>
      <c r="B41" t="str">
        <f>'[1]Cycle 4_6.xlsx'!B41</f>
        <v>N/A</v>
      </c>
      <c r="C41" t="str">
        <f>'[1]Cycle 4_6.xlsx'!C41</f>
        <v>N/A</v>
      </c>
      <c r="D41">
        <f>'[1]Cycle 4_6.xlsx'!D41</f>
        <v>5.4399108367124988E-3</v>
      </c>
    </row>
    <row r="42" spans="1:4" x14ac:dyDescent="0.35">
      <c r="A42" s="9" t="str">
        <f>'[1]cycle 1-3_1.xlsx'!A42</f>
        <v>E7</v>
      </c>
      <c r="B42" t="str">
        <f>'[1]Cycle 4_6.xlsx'!B42</f>
        <v>N/A</v>
      </c>
      <c r="C42" t="str">
        <f>'[1]Cycle 4_6.xlsx'!C42</f>
        <v>N/A</v>
      </c>
      <c r="D42">
        <f>'[1]Cycle 4_6.xlsx'!D42</f>
        <v>9.6863873141255184E-3</v>
      </c>
    </row>
    <row r="43" spans="1:4" x14ac:dyDescent="0.35">
      <c r="A43" s="9" t="str">
        <f>'[1]cycle 1-3_1.xlsx'!A43</f>
        <v>F7</v>
      </c>
      <c r="B43">
        <f>'[1]Cycle 4_6.xlsx'!B43 + 66</f>
        <v>87.610492014111102</v>
      </c>
      <c r="C43">
        <f>'[1]Cycle 4_6.xlsx'!C43</f>
        <v>1.199437030906374E-4</v>
      </c>
      <c r="D43">
        <f>'[1]Cycle 4_6.xlsx'!D43</f>
        <v>3.3782799141981248E-3</v>
      </c>
    </row>
    <row r="44" spans="1:4" x14ac:dyDescent="0.35">
      <c r="A44" s="9" t="str">
        <f>'[1]cycle 1-3_1.xlsx'!A44</f>
        <v>F8</v>
      </c>
      <c r="B44" t="str">
        <f>'[1]Cycle 4_6.xlsx'!B44</f>
        <v>N/A</v>
      </c>
      <c r="C44" t="str">
        <f>'[1]Cycle 4_6.xlsx'!C44</f>
        <v>N/A</v>
      </c>
      <c r="D44">
        <f>'[1]Cycle 4_6.xlsx'!D44</f>
        <v>3.1876717662392189E-4</v>
      </c>
    </row>
    <row r="45" spans="1:4" x14ac:dyDescent="0.35">
      <c r="A45" s="9" t="str">
        <f>'[1]cycle 1-3_1.xlsx'!A45</f>
        <v>E8</v>
      </c>
      <c r="B45" t="str">
        <f>'[1]Cycle 4_6.xlsx'!B45</f>
        <v>N/A</v>
      </c>
      <c r="C45" t="str">
        <f>'[1]Cycle 4_6.xlsx'!C45</f>
        <v>N/A</v>
      </c>
      <c r="D45">
        <f>'[1]Cycle 4_6.xlsx'!D45</f>
        <v>1.035756509810134E-2</v>
      </c>
    </row>
    <row r="46" spans="1:4" x14ac:dyDescent="0.35">
      <c r="A46" s="9" t="str">
        <f>'[1]cycle 1-3_1.xlsx'!A46</f>
        <v>D8</v>
      </c>
      <c r="B46">
        <f>'[1]Cycle 4_6.xlsx'!B46 + 66</f>
        <v>79.079243127083302</v>
      </c>
      <c r="C46">
        <f>'[1]Cycle 4_6.xlsx'!C46</f>
        <v>9.3685437448353564E-5</v>
      </c>
      <c r="D46">
        <f>'[1]Cycle 4_6.xlsx'!D46</f>
        <v>4.636154916459437E-3</v>
      </c>
    </row>
    <row r="47" spans="1:4" x14ac:dyDescent="0.35">
      <c r="A47" s="9" t="str">
        <f>'[1]cycle 1-3_1.xlsx'!A47</f>
        <v>C8</v>
      </c>
      <c r="B47" t="str">
        <f>'[1]Cycle 4_6.xlsx'!B47</f>
        <v>N/A</v>
      </c>
      <c r="C47" t="str">
        <f>'[1]Cycle 4_6.xlsx'!C47</f>
        <v>N/A</v>
      </c>
      <c r="D47">
        <f>'[1]Cycle 4_6.xlsx'!D47</f>
        <v>8.941312595136806E-3</v>
      </c>
    </row>
    <row r="48" spans="1:4" x14ac:dyDescent="0.35">
      <c r="A48" s="9" t="str">
        <f>'[1]cycle 1-3_1.xlsx'!A48</f>
        <v>B8</v>
      </c>
      <c r="B48">
        <f>'[1]Cycle 4_6.xlsx'!B48 + 66</f>
        <v>75.565740185944435</v>
      </c>
      <c r="C48">
        <f>'[1]Cycle 4_6.xlsx'!C48</f>
        <v>1.3275536456462149E-4</v>
      </c>
      <c r="D48">
        <f>'[1]Cycle 4_6.xlsx'!D48</f>
        <v>3.5143098209109462E-3</v>
      </c>
    </row>
    <row r="49" spans="1:4" x14ac:dyDescent="0.35">
      <c r="A49" s="9" t="str">
        <f>'[1]cycle 1-3_1.xlsx'!A49</f>
        <v>A8</v>
      </c>
      <c r="B49" t="str">
        <f>'[1]Cycle 4_6.xlsx'!B49</f>
        <v>N/A</v>
      </c>
      <c r="C49" t="str">
        <f>'[1]Cycle 4_6.xlsx'!C49</f>
        <v>N/A</v>
      </c>
      <c r="D49">
        <f>'[1]Cycle 4_6.xlsx'!D49</f>
        <v>2.009941864902086E-3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B74-621E-418E-BDF2-5F437FE4D787}">
  <dimension ref="A1:J49"/>
  <sheetViews>
    <sheetView workbookViewId="0">
      <selection activeCell="B50" sqref="B50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4_7.xlsx'!B2</f>
        <v>N/A</v>
      </c>
      <c r="C2" t="str">
        <f>'[1]Cycle 4_7.xlsx'!C2</f>
        <v>N/A</v>
      </c>
      <c r="D2">
        <f>'[1]Cycle 4_7.xlsx'!D2</f>
        <v>7.425973195205397E-4</v>
      </c>
      <c r="F2" s="2" t="s">
        <v>53</v>
      </c>
      <c r="G2">
        <f>AVERAGE(B2:B49)</f>
        <v>84.76999862004628</v>
      </c>
      <c r="H2">
        <f>AVERAGE(C2:C49)</f>
        <v>1.1433786681918792E-4</v>
      </c>
      <c r="I2">
        <f>AVERAGE(D2:D49)</f>
        <v>2.3594645073400033E-3</v>
      </c>
      <c r="J2">
        <v>0.25</v>
      </c>
    </row>
    <row r="3" spans="1:10" x14ac:dyDescent="0.35">
      <c r="A3" s="9" t="str">
        <f>'[1]cycle 1-3_1.xlsx'!A3</f>
        <v>B1</v>
      </c>
      <c r="B3" t="str">
        <f>'[1]Cycle 4_7.xlsx'!B3</f>
        <v>N/A</v>
      </c>
      <c r="C3" t="str">
        <f>'[1]Cycle 4_7.xlsx'!C3</f>
        <v>N/A</v>
      </c>
      <c r="D3">
        <f>'[1]Cycle 4_7.xlsx'!D3</f>
        <v>1.8286117629573509E-3</v>
      </c>
      <c r="F3" s="2" t="s">
        <v>54</v>
      </c>
      <c r="G3">
        <f>G4/SQRT(COUNT(B2:B49))</f>
        <v>4.6221077159391699</v>
      </c>
      <c r="H3">
        <f>H4/SQRT(COUNT(C2:C49))</f>
        <v>6.366534103270049E-6</v>
      </c>
      <c r="I3">
        <f>I4/SQRT(COUNT(D2:D49))</f>
        <v>1.8373912638684376E-4</v>
      </c>
    </row>
    <row r="4" spans="1:10" x14ac:dyDescent="0.35">
      <c r="A4" s="9" t="str">
        <f>'[1]cycle 1-3_1.xlsx'!A4</f>
        <v>C1</v>
      </c>
      <c r="B4" t="str">
        <f>'[1]Cycle 4_7.xlsx'!B4</f>
        <v>N/A</v>
      </c>
      <c r="C4" t="str">
        <f>'[1]Cycle 4_7.xlsx'!C4</f>
        <v>N/A</v>
      </c>
      <c r="D4">
        <f>'[1]Cycle 4_7.xlsx'!D4</f>
        <v>2.2502212257297211E-3</v>
      </c>
      <c r="F4" s="2" t="s">
        <v>55</v>
      </c>
      <c r="G4">
        <f>_xlfn.STDEV.S(B2:B49)</f>
        <v>16.011450804125555</v>
      </c>
      <c r="H4">
        <f>_xlfn.STDEV.S(C2:C196)</f>
        <v>2.2054321069967372E-5</v>
      </c>
      <c r="I4">
        <f>_xlfn.STDEV.S(D2:D196)</f>
        <v>1.272982008961331E-3</v>
      </c>
    </row>
    <row r="5" spans="1:10" x14ac:dyDescent="0.35">
      <c r="A5" s="9" t="str">
        <f>'[1]cycle 1-3_1.xlsx'!A5</f>
        <v>D1</v>
      </c>
      <c r="B5" t="str">
        <f>'[1]Cycle 4_7.xlsx'!B5</f>
        <v>N/A</v>
      </c>
      <c r="C5" t="str">
        <f>'[1]Cycle 4_7.xlsx'!C5</f>
        <v>N/A</v>
      </c>
      <c r="D5">
        <f>'[1]Cycle 4_7.xlsx'!D5</f>
        <v>2.8662745830984968E-3</v>
      </c>
      <c r="F5" s="2" t="s">
        <v>56</v>
      </c>
      <c r="G5" s="3">
        <f>G4/G2</f>
        <v>0.18888110256898355</v>
      </c>
      <c r="H5" s="3">
        <f>H4/H2</f>
        <v>0.19288728820561016</v>
      </c>
      <c r="I5" s="3">
        <f>I4/I2</f>
        <v>0.53952157576485715</v>
      </c>
    </row>
    <row r="6" spans="1:10" x14ac:dyDescent="0.35">
      <c r="A6" s="9" t="str">
        <f>'[1]cycle 1-3_1.xlsx'!A6</f>
        <v>E1</v>
      </c>
      <c r="B6" t="str">
        <f>'[1]Cycle 4_7.xlsx'!B6</f>
        <v>N/A</v>
      </c>
      <c r="C6" t="str">
        <f>'[1]Cycle 4_7.xlsx'!C6</f>
        <v>N/A</v>
      </c>
      <c r="D6">
        <f>'[1]Cycle 4_7.xlsx'!D6</f>
        <v>3.0605468554820749E-3</v>
      </c>
      <c r="F6" s="2" t="s">
        <v>57</v>
      </c>
      <c r="G6">
        <f>COUNT(B2:B196)</f>
        <v>12</v>
      </c>
      <c r="H6">
        <f>COUNT(C2:C196)</f>
        <v>12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4_7.xlsx'!B7</f>
        <v>N/A</v>
      </c>
      <c r="C7" t="str">
        <f>'[1]Cycle 4_7.xlsx'!C7</f>
        <v>N/A</v>
      </c>
      <c r="D7">
        <f>'[1]Cycle 4_7.xlsx'!D7</f>
        <v>9.6796885896528967E-4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4_7.xlsx'!B8 + 66</f>
        <v>97.659930938694401</v>
      </c>
      <c r="C8">
        <f>'[1]Cycle 4_7.xlsx'!C8</f>
        <v>1.439294896437205E-4</v>
      </c>
      <c r="D8">
        <f>'[1]Cycle 4_7.xlsx'!D8</f>
        <v>3.0445024000638542E-3</v>
      </c>
    </row>
    <row r="9" spans="1:10" x14ac:dyDescent="0.35">
      <c r="A9" s="9" t="str">
        <f>'[1]cycle 1-3_1.xlsx'!A9</f>
        <v>E2</v>
      </c>
      <c r="B9" t="str">
        <f>'[1]Cycle 4_7.xlsx'!B9</f>
        <v>N/A</v>
      </c>
      <c r="C9" t="str">
        <f>'[1]Cycle 4_7.xlsx'!C9</f>
        <v>N/A</v>
      </c>
      <c r="D9">
        <f>'[1]Cycle 4_7.xlsx'!D9</f>
        <v>1.840730831651362E-3</v>
      </c>
      <c r="F9" s="2" t="s">
        <v>59</v>
      </c>
      <c r="G9">
        <f>MAX(B2:B49)</f>
        <v>112.7141623237778</v>
      </c>
      <c r="H9">
        <f>MAX(C2:C49)</f>
        <v>1.5804701516100971E-4</v>
      </c>
      <c r="I9">
        <f>MAX(D2:D49)</f>
        <v>6.6263512159085913E-3</v>
      </c>
    </row>
    <row r="10" spans="1:10" x14ac:dyDescent="0.35">
      <c r="A10" s="9" t="str">
        <f>'[1]cycle 1-3_1.xlsx'!A10</f>
        <v>D2</v>
      </c>
      <c r="B10" t="str">
        <f>'[1]Cycle 4_7.xlsx'!B10</f>
        <v>N/A</v>
      </c>
      <c r="C10" t="str">
        <f>'[1]Cycle 4_7.xlsx'!C10</f>
        <v>N/A</v>
      </c>
      <c r="D10">
        <f>'[1]Cycle 4_7.xlsx'!D10</f>
        <v>2.9556525555415052E-3</v>
      </c>
      <c r="F10" s="2" t="s">
        <v>60</v>
      </c>
      <c r="G10">
        <f>MIN(B2:B49)</f>
        <v>66.022000907500001</v>
      </c>
      <c r="H10">
        <f>MIN(C2:C49)</f>
        <v>9.5674320963777358E-5</v>
      </c>
      <c r="I10">
        <f>MIN(D2:D49)</f>
        <v>-7.7747791593319119E-5</v>
      </c>
    </row>
    <row r="11" spans="1:10" x14ac:dyDescent="0.35">
      <c r="A11" s="9" t="str">
        <f>'[1]cycle 1-3_1.xlsx'!A11</f>
        <v>C2</v>
      </c>
      <c r="B11" t="str">
        <f>'[1]Cycle 4_7.xlsx'!B11</f>
        <v>N/A</v>
      </c>
      <c r="C11" t="str">
        <f>'[1]Cycle 4_7.xlsx'!C11</f>
        <v>N/A</v>
      </c>
      <c r="D11">
        <f>'[1]Cycle 4_7.xlsx'!D11</f>
        <v>6.6263512159085913E-3</v>
      </c>
    </row>
    <row r="12" spans="1:10" x14ac:dyDescent="0.35">
      <c r="A12" s="9" t="str">
        <f>'[1]cycle 1-3_1.xlsx'!A12</f>
        <v>B2</v>
      </c>
      <c r="B12" t="str">
        <f>'[1]Cycle 4_7.xlsx'!B12</f>
        <v>N/A</v>
      </c>
      <c r="C12" t="str">
        <f>'[1]Cycle 4_7.xlsx'!C12</f>
        <v>N/A</v>
      </c>
      <c r="D12">
        <f>'[1]Cycle 4_7.xlsx'!D12</f>
        <v>1.9257719420716589E-3</v>
      </c>
      <c r="F12" s="2" t="s">
        <v>61</v>
      </c>
      <c r="G12">
        <f>(16*G5^2)</f>
        <v>0.57081713452279814</v>
      </c>
      <c r="H12">
        <f>(16*H5^2)</f>
        <v>0.59528809522102588</v>
      </c>
      <c r="I12">
        <f>(16*I5^2)</f>
        <v>4.6573364914527122</v>
      </c>
    </row>
    <row r="13" spans="1:10" x14ac:dyDescent="0.35">
      <c r="A13" s="9" t="str">
        <f>'[1]cycle 1-3_1.xlsx'!A13</f>
        <v>A2</v>
      </c>
      <c r="B13" t="str">
        <f>'[1]Cycle 4_7.xlsx'!B13</f>
        <v>N/A</v>
      </c>
      <c r="C13" t="str">
        <f>'[1]Cycle 4_7.xlsx'!C13</f>
        <v>N/A</v>
      </c>
      <c r="D13">
        <f>'[1]Cycle 4_7.xlsx'!D13</f>
        <v>2.3689969494335261E-3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4_7.xlsx'!B14</f>
        <v>N/A</v>
      </c>
      <c r="C14" t="str">
        <f>'[1]Cycle 4_7.xlsx'!C14</f>
        <v>N/A</v>
      </c>
      <c r="D14">
        <f>'[1]Cycle 4_7.xlsx'!D14</f>
        <v>1.1058951262184721E-3</v>
      </c>
      <c r="F14" s="2" t="s">
        <v>63</v>
      </c>
      <c r="G14">
        <f>G12/G13</f>
        <v>6.8971775143081082</v>
      </c>
      <c r="H14">
        <f>H12/H13</f>
        <v>7.1928598785427313</v>
      </c>
      <c r="I14">
        <f>I12/I13</f>
        <v>56.274548507147713</v>
      </c>
    </row>
    <row r="15" spans="1:10" x14ac:dyDescent="0.35">
      <c r="A15" s="9" t="str">
        <f>'[1]cycle 1-3_1.xlsx'!A15</f>
        <v>B3</v>
      </c>
      <c r="B15" t="str">
        <f>'[1]Cycle 4_7.xlsx'!B15</f>
        <v>N/A</v>
      </c>
      <c r="C15" t="str">
        <f>'[1]Cycle 4_7.xlsx'!C15</f>
        <v>N/A</v>
      </c>
      <c r="D15">
        <f>'[1]Cycle 4_7.xlsx'!D15</f>
        <v>1.9584991098899069E-3</v>
      </c>
      <c r="F15" s="2" t="s">
        <v>64</v>
      </c>
      <c r="G15">
        <f>ROUND(G14,0)</f>
        <v>7</v>
      </c>
      <c r="H15">
        <f>ROUND(H14,0)</f>
        <v>7</v>
      </c>
      <c r="I15">
        <f>ROUND(I14,0)</f>
        <v>56</v>
      </c>
    </row>
    <row r="16" spans="1:10" x14ac:dyDescent="0.35">
      <c r="A16" s="9" t="str">
        <f>'[1]cycle 1-3_1.xlsx'!A16</f>
        <v>C3</v>
      </c>
      <c r="B16">
        <f>'[1]Cycle 4_7.xlsx'!B16 + 66</f>
        <v>82.601396949944402</v>
      </c>
      <c r="C16">
        <f>'[1]Cycle 4_7.xlsx'!C16</f>
        <v>1.0508777397450361E-4</v>
      </c>
      <c r="D16">
        <f>'[1]Cycle 4_7.xlsx'!D16</f>
        <v>3.0532140577339099E-3</v>
      </c>
    </row>
    <row r="17" spans="1:4" x14ac:dyDescent="0.35">
      <c r="A17" s="9" t="str">
        <f>'[1]cycle 1-3_1.xlsx'!A17</f>
        <v>D3</v>
      </c>
      <c r="B17">
        <f>'[1]Cycle 4_7.xlsx'!B17 + 66</f>
        <v>101.6726860552222</v>
      </c>
      <c r="C17">
        <f>'[1]Cycle 4_7.xlsx'!C17</f>
        <v>9.939774049774412E-5</v>
      </c>
      <c r="D17">
        <f>'[1]Cycle 4_7.xlsx'!D17</f>
        <v>2.81984518059397E-3</v>
      </c>
    </row>
    <row r="18" spans="1:4" x14ac:dyDescent="0.35">
      <c r="A18" s="9" t="str">
        <f>'[1]cycle 1-3_1.xlsx'!A18</f>
        <v>E3</v>
      </c>
      <c r="B18">
        <f>'[1]Cycle 4_7.xlsx'!B18 + 66</f>
        <v>66.022000907500001</v>
      </c>
      <c r="C18">
        <f>'[1]Cycle 4_7.xlsx'!C18</f>
        <v>1.2828583373282419E-4</v>
      </c>
      <c r="D18">
        <f>'[1]Cycle 4_7.xlsx'!D18</f>
        <v>4.5865699545434022E-3</v>
      </c>
    </row>
    <row r="19" spans="1:4" x14ac:dyDescent="0.35">
      <c r="A19" s="9" t="str">
        <f>'[1]cycle 1-3_1.xlsx'!A19</f>
        <v>F3</v>
      </c>
      <c r="B19" t="str">
        <f>'[1]Cycle 4_7.xlsx'!B19</f>
        <v>N/A</v>
      </c>
      <c r="C19" t="str">
        <f>'[1]Cycle 4_7.xlsx'!C19</f>
        <v>N/A</v>
      </c>
      <c r="D19">
        <f>'[1]Cycle 4_7.xlsx'!D19</f>
        <v>2.375286576518009E-3</v>
      </c>
    </row>
    <row r="20" spans="1:4" x14ac:dyDescent="0.35">
      <c r="A20" s="9" t="str">
        <f>'[1]cycle 1-3_1.xlsx'!A20</f>
        <v>F4</v>
      </c>
      <c r="B20">
        <f>'[1]Cycle 4_7.xlsx'!B20 + 66</f>
        <v>104.68837083552779</v>
      </c>
      <c r="C20">
        <f>'[1]Cycle 4_7.xlsx'!C20</f>
        <v>1.026825564572179E-4</v>
      </c>
      <c r="D20">
        <f>'[1]Cycle 4_7.xlsx'!D20</f>
        <v>2.7468027980974332E-3</v>
      </c>
    </row>
    <row r="21" spans="1:4" x14ac:dyDescent="0.35">
      <c r="A21" s="9" t="str">
        <f>'[1]cycle 1-3_1.xlsx'!A21</f>
        <v>E4</v>
      </c>
      <c r="B21" t="str">
        <f>'[1]Cycle 4_7.xlsx'!B21</f>
        <v>N/A</v>
      </c>
      <c r="C21" t="str">
        <f>'[1]Cycle 4_7.xlsx'!C21</f>
        <v>N/A</v>
      </c>
      <c r="D21">
        <f>'[1]Cycle 4_7.xlsx'!D21</f>
        <v>2.1491600577608801E-3</v>
      </c>
    </row>
    <row r="22" spans="1:4" x14ac:dyDescent="0.35">
      <c r="A22" s="9" t="str">
        <f>'[1]cycle 1-3_1.xlsx'!A22</f>
        <v>D4</v>
      </c>
      <c r="B22" t="str">
        <f>'[1]Cycle 4_7.xlsx'!B22</f>
        <v>N/A</v>
      </c>
      <c r="C22" t="str">
        <f>'[1]Cycle 4_7.xlsx'!C22</f>
        <v>N/A</v>
      </c>
      <c r="D22">
        <f>'[1]Cycle 4_7.xlsx'!D22</f>
        <v>7.1195773202443113E-4</v>
      </c>
    </row>
    <row r="23" spans="1:4" x14ac:dyDescent="0.35">
      <c r="A23" s="9" t="str">
        <f>'[1]cycle 1-3_1.xlsx'!A23</f>
        <v>C4</v>
      </c>
      <c r="B23" t="str">
        <f>'[1]Cycle 4_7.xlsx'!B23</f>
        <v>N/A</v>
      </c>
      <c r="C23" t="str">
        <f>'[1]Cycle 4_7.xlsx'!C23</f>
        <v>N/A</v>
      </c>
      <c r="D23">
        <f>'[1]Cycle 4_7.xlsx'!D23</f>
        <v>2.4923336209155909E-3</v>
      </c>
    </row>
    <row r="24" spans="1:4" x14ac:dyDescent="0.35">
      <c r="A24" s="9" t="str">
        <f>'[1]cycle 1-3_1.xlsx'!A24</f>
        <v>B4</v>
      </c>
      <c r="B24" t="str">
        <f>'[1]Cycle 4_7.xlsx'!B24</f>
        <v>N/A</v>
      </c>
      <c r="C24" t="str">
        <f>'[1]Cycle 4_7.xlsx'!C24</f>
        <v>N/A</v>
      </c>
      <c r="D24">
        <f>'[1]Cycle 4_7.xlsx'!D24</f>
        <v>2.2646154935996609E-3</v>
      </c>
    </row>
    <row r="25" spans="1:4" x14ac:dyDescent="0.35">
      <c r="A25" s="9" t="str">
        <f>'[1]cycle 1-3_1.xlsx'!A25</f>
        <v>A4</v>
      </c>
      <c r="B25" t="str">
        <f>'[1]Cycle 4_7.xlsx'!B25</f>
        <v>N/A</v>
      </c>
      <c r="C25" t="str">
        <f>'[1]Cycle 4_7.xlsx'!C25</f>
        <v>N/A</v>
      </c>
      <c r="D25">
        <f>'[1]Cycle 4_7.xlsx'!D25</f>
        <v>1.9360567704988069E-3</v>
      </c>
    </row>
    <row r="26" spans="1:4" x14ac:dyDescent="0.35">
      <c r="A26" s="9" t="str">
        <f>'[1]cycle 1-3_1.xlsx'!A26</f>
        <v>A5</v>
      </c>
      <c r="B26" t="str">
        <f>'[1]Cycle 4_7.xlsx'!B26</f>
        <v>N/A</v>
      </c>
      <c r="C26" t="str">
        <f>'[1]Cycle 4_7.xlsx'!C26</f>
        <v>N/A</v>
      </c>
      <c r="D26">
        <f>'[1]Cycle 4_7.xlsx'!D26</f>
        <v>1.5854702935491349E-3</v>
      </c>
    </row>
    <row r="27" spans="1:4" x14ac:dyDescent="0.35">
      <c r="A27" s="9" t="str">
        <f>'[1]cycle 1-3_1.xlsx'!A27</f>
        <v>B5</v>
      </c>
      <c r="B27" t="str">
        <f>'[1]Cycle 4_7.xlsx'!B27</f>
        <v>N/A</v>
      </c>
      <c r="C27" t="str">
        <f>'[1]Cycle 4_7.xlsx'!C27</f>
        <v>N/A</v>
      </c>
      <c r="D27">
        <f>'[1]Cycle 4_7.xlsx'!D27</f>
        <v>2.9486438260305789E-3</v>
      </c>
    </row>
    <row r="28" spans="1:4" x14ac:dyDescent="0.35">
      <c r="A28" s="9" t="str">
        <f>'[1]cycle 1-3_1.xlsx'!A28</f>
        <v>C5</v>
      </c>
      <c r="B28" t="str">
        <f>'[1]Cycle 4_7.xlsx'!B28</f>
        <v>N/A</v>
      </c>
      <c r="C28" t="str">
        <f>'[1]Cycle 4_7.xlsx'!C28</f>
        <v>N/A</v>
      </c>
      <c r="D28">
        <f>'[1]Cycle 4_7.xlsx'!D28</f>
        <v>4.1820606004385006E-3</v>
      </c>
    </row>
    <row r="29" spans="1:4" x14ac:dyDescent="0.35">
      <c r="A29" s="9" t="str">
        <f>'[1]cycle 1-3_1.xlsx'!A29</f>
        <v>D5</v>
      </c>
      <c r="B29">
        <f>'[1]Cycle 4_7.xlsx'!B29 + 66</f>
        <v>87.1094475191111</v>
      </c>
      <c r="C29">
        <f>'[1]Cycle 4_7.xlsx'!C29</f>
        <v>9.8006894181490255E-5</v>
      </c>
      <c r="D29">
        <f>'[1]Cycle 4_7.xlsx'!D29</f>
        <v>4.102010083957372E-3</v>
      </c>
    </row>
    <row r="30" spans="1:4" x14ac:dyDescent="0.35">
      <c r="A30" s="9" t="str">
        <f>'[1]cycle 1-3_1.xlsx'!A30</f>
        <v>E5</v>
      </c>
      <c r="B30">
        <f>'[1]Cycle 4_7.xlsx'!B30 + 66</f>
        <v>66.524951127722218</v>
      </c>
      <c r="C30">
        <f>'[1]Cycle 4_7.xlsx'!C30</f>
        <v>1.406847107607983E-4</v>
      </c>
      <c r="D30">
        <f>'[1]Cycle 4_7.xlsx'!D30</f>
        <v>4.0474131529104444E-3</v>
      </c>
    </row>
    <row r="31" spans="1:4" x14ac:dyDescent="0.35">
      <c r="A31" s="9" t="str">
        <f>'[1]cycle 1-3_1.xlsx'!A31</f>
        <v>F5</v>
      </c>
      <c r="B31" t="str">
        <f>'[1]Cycle 4_7.xlsx'!B31</f>
        <v>N/A</v>
      </c>
      <c r="C31" t="str">
        <f>'[1]Cycle 4_7.xlsx'!C31</f>
        <v>N/A</v>
      </c>
      <c r="D31">
        <f>'[1]Cycle 4_7.xlsx'!D31</f>
        <v>1.944430420303666E-3</v>
      </c>
    </row>
    <row r="32" spans="1:4" x14ac:dyDescent="0.35">
      <c r="A32" s="9" t="str">
        <f>'[1]cycle 1-3_1.xlsx'!A32</f>
        <v>F6</v>
      </c>
      <c r="B32" t="str">
        <f>'[1]Cycle 4_7.xlsx'!B32</f>
        <v>N/A</v>
      </c>
      <c r="C32" t="str">
        <f>'[1]Cycle 4_7.xlsx'!C32</f>
        <v>N/A</v>
      </c>
      <c r="D32">
        <f>'[1]Cycle 4_7.xlsx'!D32</f>
        <v>1.287988371149524E-3</v>
      </c>
    </row>
    <row r="33" spans="1:4" x14ac:dyDescent="0.35">
      <c r="A33" s="9" t="str">
        <f>'[1]cycle 1-3_1.xlsx'!A33</f>
        <v>E6</v>
      </c>
      <c r="B33" t="str">
        <f>'[1]Cycle 4_7.xlsx'!B33</f>
        <v>N/A</v>
      </c>
      <c r="C33" t="str">
        <f>'[1]Cycle 4_7.xlsx'!C33</f>
        <v>N/A</v>
      </c>
      <c r="D33">
        <f>'[1]Cycle 4_7.xlsx'!D33</f>
        <v>1.112415602937625E-3</v>
      </c>
    </row>
    <row r="34" spans="1:4" x14ac:dyDescent="0.35">
      <c r="A34" s="9" t="str">
        <f>'[1]cycle 1-3_1.xlsx'!A34</f>
        <v>D6</v>
      </c>
      <c r="B34">
        <f>'[1]Cycle 4_7.xlsx'!B34 + 66</f>
        <v>80.587208750305592</v>
      </c>
      <c r="C34">
        <f>'[1]Cycle 4_7.xlsx'!C34</f>
        <v>9.8239380617388511E-5</v>
      </c>
      <c r="D34">
        <f>'[1]Cycle 4_7.xlsx'!D34</f>
        <v>3.57724731772548E-3</v>
      </c>
    </row>
    <row r="35" spans="1:4" x14ac:dyDescent="0.35">
      <c r="A35" s="9" t="str">
        <f>'[1]cycle 1-3_1.xlsx'!A35</f>
        <v>C6</v>
      </c>
      <c r="B35" t="str">
        <f>'[1]Cycle 4_7.xlsx'!B35</f>
        <v>N/A</v>
      </c>
      <c r="C35" t="str">
        <f>'[1]Cycle 4_7.xlsx'!C35</f>
        <v>N/A</v>
      </c>
      <c r="D35">
        <f>'[1]Cycle 4_7.xlsx'!D35</f>
        <v>1.571324187813052E-3</v>
      </c>
    </row>
    <row r="36" spans="1:4" x14ac:dyDescent="0.35">
      <c r="A36" s="9" t="str">
        <f>'[1]cycle 1-3_1.xlsx'!A36</f>
        <v>B6</v>
      </c>
      <c r="B36" t="str">
        <f>'[1]Cycle 4_7.xlsx'!B36</f>
        <v>N/A</v>
      </c>
      <c r="C36" t="str">
        <f>'[1]Cycle 4_7.xlsx'!C36</f>
        <v>N/A</v>
      </c>
      <c r="D36">
        <f>'[1]Cycle 4_7.xlsx'!D36</f>
        <v>1.816558646658753E-3</v>
      </c>
    </row>
    <row r="37" spans="1:4" x14ac:dyDescent="0.35">
      <c r="A37" s="9" t="str">
        <f>'[1]cycle 1-3_1.xlsx'!A37</f>
        <v>A6</v>
      </c>
      <c r="B37" t="str">
        <f>'[1]Cycle 4_7.xlsx'!B37</f>
        <v>N/A</v>
      </c>
      <c r="C37" t="str">
        <f>'[1]Cycle 4_7.xlsx'!C37</f>
        <v>N/A</v>
      </c>
      <c r="D37">
        <f>'[1]Cycle 4_7.xlsx'!D37</f>
        <v>1.5847582059638199E-3</v>
      </c>
    </row>
    <row r="38" spans="1:4" x14ac:dyDescent="0.35">
      <c r="A38" s="9" t="str">
        <f>'[1]cycle 1-3_1.xlsx'!A38</f>
        <v>A7</v>
      </c>
      <c r="B38" t="str">
        <f>'[1]Cycle 4_7.xlsx'!B38</f>
        <v>N/A</v>
      </c>
      <c r="C38" t="str">
        <f>'[1]Cycle 4_7.xlsx'!C38</f>
        <v>N/A</v>
      </c>
      <c r="D38">
        <f>'[1]Cycle 4_7.xlsx'!D38</f>
        <v>1.007740377802067E-3</v>
      </c>
    </row>
    <row r="39" spans="1:4" x14ac:dyDescent="0.35">
      <c r="A39" s="9" t="str">
        <f>'[1]cycle 1-3_1.xlsx'!A39</f>
        <v>B7</v>
      </c>
      <c r="B39">
        <f>'[1]Cycle 4_7.xlsx'!B39 + 66</f>
        <v>75.064141996694445</v>
      </c>
      <c r="C39">
        <f>'[1]Cycle 4_7.xlsx'!C39</f>
        <v>1.018343519947317E-4</v>
      </c>
      <c r="D39">
        <f>'[1]Cycle 4_7.xlsx'!D39</f>
        <v>3.4905668733221091E-3</v>
      </c>
    </row>
    <row r="40" spans="1:4" x14ac:dyDescent="0.35">
      <c r="A40" s="9" t="str">
        <f>'[1]cycle 1-3_1.xlsx'!A40</f>
        <v>C7</v>
      </c>
      <c r="B40" t="str">
        <f>'[1]Cycle 4_7.xlsx'!B40</f>
        <v>N/A</v>
      </c>
      <c r="C40" t="str">
        <f>'[1]Cycle 4_7.xlsx'!C40</f>
        <v>N/A</v>
      </c>
      <c r="D40">
        <f>'[1]Cycle 4_7.xlsx'!D40</f>
        <v>1.1473418315976411E-3</v>
      </c>
    </row>
    <row r="41" spans="1:4" x14ac:dyDescent="0.35">
      <c r="A41" s="9" t="str">
        <f>'[1]cycle 1-3_1.xlsx'!A41</f>
        <v>D7</v>
      </c>
      <c r="B41">
        <f>'[1]Cycle 4_7.xlsx'!B41 + 66</f>
        <v>68.032822094888886</v>
      </c>
      <c r="C41">
        <f>'[1]Cycle 4_7.xlsx'!C41</f>
        <v>9.5674320963777358E-5</v>
      </c>
      <c r="D41">
        <f>'[1]Cycle 4_7.xlsx'!D41</f>
        <v>3.790016521516349E-3</v>
      </c>
    </row>
    <row r="42" spans="1:4" x14ac:dyDescent="0.35">
      <c r="A42" s="9" t="str">
        <f>'[1]cycle 1-3_1.xlsx'!A42</f>
        <v>E7</v>
      </c>
      <c r="B42" t="str">
        <f>'[1]Cycle 4_7.xlsx'!B42</f>
        <v>N/A</v>
      </c>
      <c r="C42" t="str">
        <f>'[1]Cycle 4_7.xlsx'!C42</f>
        <v>N/A</v>
      </c>
      <c r="D42">
        <f>'[1]Cycle 4_7.xlsx'!D42</f>
        <v>2.5022843625053161E-3</v>
      </c>
    </row>
    <row r="43" spans="1:4" x14ac:dyDescent="0.35">
      <c r="A43" s="9" t="str">
        <f>'[1]cycle 1-3_1.xlsx'!A43</f>
        <v>F7</v>
      </c>
      <c r="B43" t="str">
        <f>'[1]Cycle 4_7.xlsx'!B43</f>
        <v>N/A</v>
      </c>
      <c r="C43" t="str">
        <f>'[1]Cycle 4_7.xlsx'!C43</f>
        <v>N/A</v>
      </c>
      <c r="D43">
        <f>'[1]Cycle 4_7.xlsx'!D43</f>
        <v>1.024902944898842E-3</v>
      </c>
    </row>
    <row r="44" spans="1:4" x14ac:dyDescent="0.35">
      <c r="A44" s="9" t="str">
        <f>'[1]cycle 1-3_1.xlsx'!A44</f>
        <v>F8</v>
      </c>
      <c r="B44" t="str">
        <f>'[1]Cycle 4_7.xlsx'!B44</f>
        <v>N/A</v>
      </c>
      <c r="C44" t="str">
        <f>'[1]Cycle 4_7.xlsx'!C44</f>
        <v>N/A</v>
      </c>
      <c r="D44">
        <f>'[1]Cycle 4_7.xlsx'!D44</f>
        <v>-7.7747791593319119E-5</v>
      </c>
    </row>
    <row r="45" spans="1:4" x14ac:dyDescent="0.35">
      <c r="A45" s="9" t="str">
        <f>'[1]cycle 1-3_1.xlsx'!A45</f>
        <v>E8</v>
      </c>
      <c r="B45">
        <f>'[1]Cycle 4_7.xlsx'!B45 + 66</f>
        <v>112.7141623237778</v>
      </c>
      <c r="C45">
        <f>'[1]Cycle 4_7.xlsx'!C45</f>
        <v>1.001843338450489E-4</v>
      </c>
      <c r="D45">
        <f>'[1]Cycle 4_7.xlsx'!D45</f>
        <v>2.2590360316562352E-3</v>
      </c>
    </row>
    <row r="46" spans="1:4" x14ac:dyDescent="0.35">
      <c r="A46" s="9" t="str">
        <f>'[1]cycle 1-3_1.xlsx'!A46</f>
        <v>D8</v>
      </c>
      <c r="B46" t="str">
        <f>'[1]Cycle 4_7.xlsx'!B46</f>
        <v>N/A</v>
      </c>
      <c r="C46" t="str">
        <f>'[1]Cycle 4_7.xlsx'!C46</f>
        <v>N/A</v>
      </c>
      <c r="D46">
        <f>'[1]Cycle 4_7.xlsx'!D46</f>
        <v>2.3504926998030441E-3</v>
      </c>
    </row>
    <row r="47" spans="1:4" x14ac:dyDescent="0.35">
      <c r="A47" s="9" t="str">
        <f>'[1]cycle 1-3_1.xlsx'!A47</f>
        <v>C8</v>
      </c>
      <c r="B47" t="str">
        <f>'[1]Cycle 4_7.xlsx'!B47</f>
        <v>N/A</v>
      </c>
      <c r="C47" t="str">
        <f>'[1]Cycle 4_7.xlsx'!C47</f>
        <v>N/A</v>
      </c>
      <c r="D47">
        <f>'[1]Cycle 4_7.xlsx'!D47</f>
        <v>1.341501965033198E-3</v>
      </c>
    </row>
    <row r="48" spans="1:4" x14ac:dyDescent="0.35">
      <c r="A48" s="9" t="str">
        <f>'[1]cycle 1-3_1.xlsx'!A48</f>
        <v>B8</v>
      </c>
      <c r="B48" t="str">
        <f>'[1]Cycle 4_7.xlsx'!B48</f>
        <v>N/A</v>
      </c>
      <c r="C48" t="str">
        <f>'[1]Cycle 4_7.xlsx'!C48</f>
        <v>N/A</v>
      </c>
      <c r="D48">
        <f>'[1]Cycle 4_7.xlsx'!D48</f>
        <v>9.465417928280381E-4</v>
      </c>
    </row>
    <row r="49" spans="1:4" x14ac:dyDescent="0.35">
      <c r="A49" s="9" t="str">
        <f>'[1]cycle 1-3_1.xlsx'!A49</f>
        <v>A8</v>
      </c>
      <c r="B49">
        <f>'[1]Cycle 4_7.xlsx'!B49 + 66</f>
        <v>74.562863941166668</v>
      </c>
      <c r="C49">
        <f>'[1]Cycle 4_7.xlsx'!C49</f>
        <v>1.5804701516100971E-4</v>
      </c>
      <c r="D49">
        <f>'[1]Cycle 4_7.xlsx'!D49</f>
        <v>5.0328350546942494E-3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0277-06D4-4BA0-B719-16E4ABC0B9C5}">
  <dimension ref="A1:J49"/>
  <sheetViews>
    <sheetView workbookViewId="0">
      <selection activeCell="I27" sqref="I27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>
        <f>'[1]Cycle 4_8.xlsx'!B2 + 66</f>
        <v>93.136601819666708</v>
      </c>
      <c r="C2">
        <f>'[1]Cycle 4_8.xlsx'!C2</f>
        <v>1.0486905587050779E-4</v>
      </c>
      <c r="D2">
        <f>'[1]Cycle 4_8.xlsx'!D2</f>
        <v>1.8965027367647601E-3</v>
      </c>
      <c r="F2" s="2" t="s">
        <v>53</v>
      </c>
      <c r="G2">
        <f>AVERAGE(B2:B49)</f>
        <v>108.77179869147481</v>
      </c>
      <c r="H2">
        <f>AVERAGE(C2:C49)</f>
        <v>1.0448589663991309E-4</v>
      </c>
      <c r="I2">
        <f>AVERAGE(D2:D49)</f>
        <v>2.3460222745586437E-3</v>
      </c>
      <c r="J2">
        <v>0.25</v>
      </c>
    </row>
    <row r="3" spans="1:10" x14ac:dyDescent="0.35">
      <c r="A3" s="9" t="str">
        <f>'[1]cycle 1-3_1.xlsx'!A3</f>
        <v>B1</v>
      </c>
      <c r="B3">
        <f>'[1]Cycle 4_8.xlsx'!B3 + 66</f>
        <v>97.159332319972208</v>
      </c>
      <c r="C3">
        <f>'[1]Cycle 4_8.xlsx'!C3</f>
        <v>8.7886164254379973E-5</v>
      </c>
      <c r="D3">
        <f>'[1]Cycle 4_8.xlsx'!D3</f>
        <v>2.7617059924174262E-3</v>
      </c>
      <c r="F3" s="2" t="s">
        <v>54</v>
      </c>
      <c r="G3">
        <f>G4/SQRT(COUNT(B2:B49))</f>
        <v>2.8447082218322755</v>
      </c>
      <c r="H3">
        <f>H4/SQRT(COUNT(C2:C49))</f>
        <v>2.5270253352210843E-6</v>
      </c>
      <c r="I3">
        <f>I4/SQRT(COUNT(D2:D49))</f>
        <v>1.3906083986528221E-4</v>
      </c>
    </row>
    <row r="4" spans="1:10" x14ac:dyDescent="0.35">
      <c r="A4" s="9" t="str">
        <f>'[1]cycle 1-3_1.xlsx'!A4</f>
        <v>C1</v>
      </c>
      <c r="B4" t="str">
        <f>'[1]Cycle 4_8.xlsx'!B4</f>
        <v>N/A</v>
      </c>
      <c r="C4" t="str">
        <f>'[1]Cycle 4_8.xlsx'!C4</f>
        <v>N/A</v>
      </c>
      <c r="D4">
        <f>'[1]Cycle 4_8.xlsx'!D4</f>
        <v>1.526033584255332E-3</v>
      </c>
      <c r="F4" s="2" t="s">
        <v>55</v>
      </c>
      <c r="G4">
        <f>_xlfn.STDEV.S(B2:B49)</f>
        <v>18.435816348323883</v>
      </c>
      <c r="H4">
        <f>_xlfn.STDEV.S(C2:C196)</f>
        <v>1.6376995935875047E-5</v>
      </c>
      <c r="I4">
        <f>_xlfn.STDEV.S(D2:D196)</f>
        <v>9.6344175995947338E-4</v>
      </c>
    </row>
    <row r="5" spans="1:10" x14ac:dyDescent="0.35">
      <c r="A5" s="9" t="str">
        <f>'[1]cycle 1-3_1.xlsx'!A5</f>
        <v>D1</v>
      </c>
      <c r="B5">
        <f>'[1]Cycle 4_8.xlsx'!B5 + 66</f>
        <v>129.78692368136109</v>
      </c>
      <c r="C5">
        <f>'[1]Cycle 4_8.xlsx'!C5</f>
        <v>1.392985740476798E-4</v>
      </c>
      <c r="D5">
        <f>'[1]Cycle 4_8.xlsx'!D5</f>
        <v>2.4282700950191459E-3</v>
      </c>
      <c r="F5" s="2" t="s">
        <v>56</v>
      </c>
      <c r="G5" s="3">
        <f>G4/G2</f>
        <v>0.16949077398835755</v>
      </c>
      <c r="H5" s="3">
        <f>H4/H2</f>
        <v>0.1567388179891363</v>
      </c>
      <c r="I5" s="3">
        <f>I4/I2</f>
        <v>0.41067033779153922</v>
      </c>
    </row>
    <row r="6" spans="1:10" x14ac:dyDescent="0.35">
      <c r="A6" s="9" t="str">
        <f>'[1]cycle 1-3_1.xlsx'!A6</f>
        <v>E1</v>
      </c>
      <c r="B6">
        <f>'[1]Cycle 4_8.xlsx'!B6 + 66</f>
        <v>121.74686442458329</v>
      </c>
      <c r="C6">
        <f>'[1]Cycle 4_8.xlsx'!C6</f>
        <v>1.077778679490297E-4</v>
      </c>
      <c r="D6">
        <f>'[1]Cycle 4_8.xlsx'!D6</f>
        <v>1.9203398380102769E-3</v>
      </c>
      <c r="F6" s="2" t="s">
        <v>57</v>
      </c>
      <c r="G6">
        <f>COUNT(B2:B196)</f>
        <v>42</v>
      </c>
      <c r="H6">
        <f>COUNT(C2:C196)</f>
        <v>42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4_8.xlsx'!B7 + 66</f>
        <v>73.557014157194445</v>
      </c>
      <c r="C7">
        <f>'[1]Cycle 4_8.xlsx'!C7</f>
        <v>1.304725538506456E-4</v>
      </c>
      <c r="D7">
        <f>'[1]Cycle 4_8.xlsx'!D7</f>
        <v>3.4200271203561148E-3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4_8.xlsx'!B8 + 66</f>
        <v>131.79205100269439</v>
      </c>
      <c r="C8">
        <f>'[1]Cycle 4_8.xlsx'!C8</f>
        <v>9.262452915234473E-5</v>
      </c>
      <c r="D8">
        <f>'[1]Cycle 4_8.xlsx'!D8</f>
        <v>2.2870486374403148E-3</v>
      </c>
    </row>
    <row r="9" spans="1:10" x14ac:dyDescent="0.35">
      <c r="A9" s="9" t="str">
        <f>'[1]cycle 1-3_1.xlsx'!A9</f>
        <v>E2</v>
      </c>
      <c r="B9">
        <f>'[1]Cycle 4_8.xlsx'!B9 + 66</f>
        <v>134.2976019989444</v>
      </c>
      <c r="C9">
        <f>'[1]Cycle 4_8.xlsx'!C9</f>
        <v>9.068114306799622E-5</v>
      </c>
      <c r="D9">
        <f>'[1]Cycle 4_8.xlsx'!D9</f>
        <v>1.503256449667261E-3</v>
      </c>
      <c r="F9" s="2" t="s">
        <v>59</v>
      </c>
      <c r="G9">
        <f>MAX(B2:B49)</f>
        <v>135.8010814445833</v>
      </c>
      <c r="H9">
        <f>MAX(C2:C49)</f>
        <v>1.392985740476798E-4</v>
      </c>
      <c r="I9">
        <f>MAX(D2:D49)</f>
        <v>7.2904440684564038E-3</v>
      </c>
    </row>
    <row r="10" spans="1:10" x14ac:dyDescent="0.35">
      <c r="A10" s="9" t="str">
        <f>'[1]cycle 1-3_1.xlsx'!A10</f>
        <v>D2</v>
      </c>
      <c r="B10">
        <f>'[1]Cycle 4_8.xlsx'!B10 + 66</f>
        <v>94.1436922898056</v>
      </c>
      <c r="C10">
        <f>'[1]Cycle 4_8.xlsx'!C10</f>
        <v>9.5877171010422447E-5</v>
      </c>
      <c r="D10">
        <f>'[1]Cycle 4_8.xlsx'!D10</f>
        <v>2.205505298051298E-3</v>
      </c>
      <c r="F10" s="2" t="s">
        <v>60</v>
      </c>
      <c r="G10">
        <f>MIN(B2:B49)</f>
        <v>72.555935088944437</v>
      </c>
      <c r="H10">
        <f>MIN(C2:C49)</f>
        <v>7.7732295987526203E-5</v>
      </c>
      <c r="I10">
        <f>MIN(D2:D49)</f>
        <v>2.8773455021944731E-4</v>
      </c>
    </row>
    <row r="11" spans="1:10" x14ac:dyDescent="0.35">
      <c r="A11" s="9" t="str">
        <f>'[1]cycle 1-3_1.xlsx'!A11</f>
        <v>C2</v>
      </c>
      <c r="B11">
        <f>'[1]Cycle 4_8.xlsx'!B11 + 66</f>
        <v>78.5775200313889</v>
      </c>
      <c r="C11">
        <f>'[1]Cycle 4_8.xlsx'!C11</f>
        <v>1.040770004077479E-4</v>
      </c>
      <c r="D11">
        <f>'[1]Cycle 4_8.xlsx'!D11</f>
        <v>2.6636812909866161E-3</v>
      </c>
    </row>
    <row r="12" spans="1:10" x14ac:dyDescent="0.35">
      <c r="A12" s="9" t="str">
        <f>'[1]cycle 1-3_1.xlsx'!A12</f>
        <v>B2</v>
      </c>
      <c r="B12">
        <f>'[1]Cycle 4_8.xlsx'!B12 + 66</f>
        <v>132.79424318638888</v>
      </c>
      <c r="C12">
        <f>'[1]Cycle 4_8.xlsx'!C12</f>
        <v>1.203114159668561E-4</v>
      </c>
      <c r="D12">
        <f>'[1]Cycle 4_8.xlsx'!D12</f>
        <v>2.568160061691427E-3</v>
      </c>
      <c r="F12" s="2" t="s">
        <v>61</v>
      </c>
      <c r="G12">
        <f>(16*G5^2)</f>
        <v>0.45963395947475999</v>
      </c>
      <c r="H12">
        <f>(16*H5^2)</f>
        <v>0.39307291303410558</v>
      </c>
      <c r="I12">
        <f>(16*I5^2)</f>
        <v>2.6984020214690707</v>
      </c>
    </row>
    <row r="13" spans="1:10" x14ac:dyDescent="0.35">
      <c r="A13" s="9" t="str">
        <f>'[1]cycle 1-3_1.xlsx'!A13</f>
        <v>A2</v>
      </c>
      <c r="B13">
        <f>'[1]Cycle 4_8.xlsx'!B13 + 66</f>
        <v>94.1436922898056</v>
      </c>
      <c r="C13">
        <f>'[1]Cycle 4_8.xlsx'!C13</f>
        <v>9.7154573040365998E-5</v>
      </c>
      <c r="D13">
        <f>'[1]Cycle 4_8.xlsx'!D13</f>
        <v>1.8480032933504871E-3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4_8.xlsx'!B14 + 66</f>
        <v>128.283321882</v>
      </c>
      <c r="C14">
        <f>'[1]Cycle 4_8.xlsx'!C14</f>
        <v>9.1847514781419399E-5</v>
      </c>
      <c r="D14">
        <f>'[1]Cycle 4_8.xlsx'!D14</f>
        <v>2.1529425343203988E-3</v>
      </c>
      <c r="F14" s="2" t="s">
        <v>63</v>
      </c>
      <c r="G14">
        <f>G12/G13</f>
        <v>5.5537523637092283</v>
      </c>
      <c r="H14">
        <f>H12/H13</f>
        <v>4.7494959301263577</v>
      </c>
      <c r="I14">
        <f>I12/I13</f>
        <v>32.604763629947925</v>
      </c>
    </row>
    <row r="15" spans="1:10" x14ac:dyDescent="0.35">
      <c r="A15" s="9" t="str">
        <f>'[1]cycle 1-3_1.xlsx'!A15</f>
        <v>B3</v>
      </c>
      <c r="B15">
        <f>'[1]Cycle 4_8.xlsx'!B15 + 66</f>
        <v>123.7538936806389</v>
      </c>
      <c r="C15">
        <f>'[1]Cycle 4_8.xlsx'!C15</f>
        <v>9.4227028008720578E-5</v>
      </c>
      <c r="D15">
        <f>'[1]Cycle 4_8.xlsx'!D15</f>
        <v>2.3047396045926798E-3</v>
      </c>
      <c r="F15" s="2" t="s">
        <v>64</v>
      </c>
      <c r="G15">
        <f>ROUND(G14,0)</f>
        <v>6</v>
      </c>
      <c r="H15">
        <f>ROUND(H14,0)</f>
        <v>5</v>
      </c>
      <c r="I15">
        <f>ROUND(I14,0)</f>
        <v>33</v>
      </c>
    </row>
    <row r="16" spans="1:10" x14ac:dyDescent="0.35">
      <c r="A16" s="9" t="str">
        <f>'[1]cycle 1-3_1.xlsx'!A16</f>
        <v>C3</v>
      </c>
      <c r="B16">
        <f>'[1]Cycle 4_8.xlsx'!B16 + 66</f>
        <v>115.2271403435</v>
      </c>
      <c r="C16">
        <f>'[1]Cycle 4_8.xlsx'!C16</f>
        <v>1.119196121227823E-4</v>
      </c>
      <c r="D16">
        <f>'[1]Cycle 4_8.xlsx'!D16</f>
        <v>2.695515346666494E-3</v>
      </c>
    </row>
    <row r="17" spans="1:4" x14ac:dyDescent="0.35">
      <c r="A17" s="9" t="str">
        <f>'[1]cycle 1-3_1.xlsx'!A17</f>
        <v>D3</v>
      </c>
      <c r="B17">
        <f>'[1]Cycle 4_8.xlsx'!B17 + 66</f>
        <v>95.150558122999996</v>
      </c>
      <c r="C17">
        <f>'[1]Cycle 4_8.xlsx'!C17</f>
        <v>9.9209667912796405E-5</v>
      </c>
      <c r="D17">
        <f>'[1]Cycle 4_8.xlsx'!D17</f>
        <v>2.2857906291033499E-3</v>
      </c>
    </row>
    <row r="18" spans="1:4" x14ac:dyDescent="0.35">
      <c r="A18" s="9" t="str">
        <f>'[1]cycle 1-3_1.xlsx'!A18</f>
        <v>E3</v>
      </c>
      <c r="B18">
        <f>'[1]Cycle 4_8.xlsx'!B18 + 66</f>
        <v>107.7012297639167</v>
      </c>
      <c r="C18">
        <f>'[1]Cycle 4_8.xlsx'!C18</f>
        <v>1.032202769162207E-4</v>
      </c>
      <c r="D18">
        <f>'[1]Cycle 4_8.xlsx'!D18</f>
        <v>2.2233885557773189E-3</v>
      </c>
    </row>
    <row r="19" spans="1:4" x14ac:dyDescent="0.35">
      <c r="A19" s="9" t="str">
        <f>'[1]cycle 1-3_1.xlsx'!A19</f>
        <v>F3</v>
      </c>
      <c r="B19">
        <f>'[1]Cycle 4_8.xlsx'!B19 + 66</f>
        <v>92.130061023972203</v>
      </c>
      <c r="C19">
        <f>'[1]Cycle 4_8.xlsx'!C19</f>
        <v>1.3111632244203449E-4</v>
      </c>
      <c r="D19">
        <f>'[1]Cycle 4_8.xlsx'!D19</f>
        <v>2.807617992276927E-3</v>
      </c>
    </row>
    <row r="20" spans="1:4" x14ac:dyDescent="0.35">
      <c r="A20" s="9" t="str">
        <f>'[1]cycle 1-3_1.xlsx'!A20</f>
        <v>F4</v>
      </c>
      <c r="B20">
        <f>'[1]Cycle 4_8.xlsx'!B20 + 66</f>
        <v>120.2432375693333</v>
      </c>
      <c r="C20">
        <f>'[1]Cycle 4_8.xlsx'!C20</f>
        <v>1.237611619833246E-4</v>
      </c>
      <c r="D20">
        <f>'[1]Cycle 4_8.xlsx'!D20</f>
        <v>1.785103304609594E-3</v>
      </c>
    </row>
    <row r="21" spans="1:4" x14ac:dyDescent="0.35">
      <c r="A21" s="9" t="str">
        <f>'[1]cycle 1-3_1.xlsx'!A21</f>
        <v>E4</v>
      </c>
      <c r="B21">
        <f>'[1]Cycle 4_8.xlsx'!B21 + 66</f>
        <v>83.605797735750002</v>
      </c>
      <c r="C21">
        <f>'[1]Cycle 4_8.xlsx'!C21</f>
        <v>8.2752315311827697E-5</v>
      </c>
      <c r="D21">
        <f>'[1]Cycle 4_8.xlsx'!D21</f>
        <v>2.500648377515958E-3</v>
      </c>
    </row>
    <row r="22" spans="1:4" x14ac:dyDescent="0.35">
      <c r="A22" s="9" t="str">
        <f>'[1]cycle 1-3_1.xlsx'!A22</f>
        <v>D4</v>
      </c>
      <c r="B22">
        <f>'[1]Cycle 4_8.xlsx'!B22 + 66</f>
        <v>83.101745308722201</v>
      </c>
      <c r="C22">
        <f>'[1]Cycle 4_8.xlsx'!C22</f>
        <v>8.9501262212761333E-5</v>
      </c>
      <c r="D22">
        <f>'[1]Cycle 4_8.xlsx'!D22</f>
        <v>2.9389516303286361E-3</v>
      </c>
    </row>
    <row r="23" spans="1:4" x14ac:dyDescent="0.35">
      <c r="A23" s="9" t="str">
        <f>'[1]cycle 1-3_1.xlsx'!A23</f>
        <v>C4</v>
      </c>
      <c r="B23" t="str">
        <f>'[1]Cycle 4_8.xlsx'!B23</f>
        <v>N/A</v>
      </c>
      <c r="C23" t="str">
        <f>'[1]Cycle 4_8.xlsx'!C23</f>
        <v>N/A</v>
      </c>
      <c r="D23">
        <f>'[1]Cycle 4_8.xlsx'!D23</f>
        <v>2.7885725226912631E-3</v>
      </c>
    </row>
    <row r="24" spans="1:4" x14ac:dyDescent="0.35">
      <c r="A24" s="9" t="str">
        <f>'[1]cycle 1-3_1.xlsx'!A24</f>
        <v>B4</v>
      </c>
      <c r="B24">
        <f>'[1]Cycle 4_8.xlsx'!B24 + 66</f>
        <v>104.18552244725001</v>
      </c>
      <c r="C24">
        <f>'[1]Cycle 4_8.xlsx'!C24</f>
        <v>9.3927716960043564E-5</v>
      </c>
      <c r="D24">
        <f>'[1]Cycle 4_8.xlsx'!D24</f>
        <v>1.9209185879686969E-3</v>
      </c>
    </row>
    <row r="25" spans="1:4" x14ac:dyDescent="0.35">
      <c r="A25" s="9" t="str">
        <f>'[1]cycle 1-3_1.xlsx'!A25</f>
        <v>A4</v>
      </c>
      <c r="B25" t="str">
        <f>'[1]Cycle 4_8.xlsx'!B25</f>
        <v>N/A</v>
      </c>
      <c r="C25" t="str">
        <f>'[1]Cycle 4_8.xlsx'!C25</f>
        <v>N/A</v>
      </c>
      <c r="D25">
        <f>'[1]Cycle 4_8.xlsx'!D25</f>
        <v>1.2700548909377869E-3</v>
      </c>
    </row>
    <row r="26" spans="1:4" x14ac:dyDescent="0.35">
      <c r="A26" s="9" t="str">
        <f>'[1]cycle 1-3_1.xlsx'!A26</f>
        <v>A5</v>
      </c>
      <c r="B26">
        <f>'[1]Cycle 4_8.xlsx'!B26 + 66</f>
        <v>130.78736065130551</v>
      </c>
      <c r="C26">
        <f>'[1]Cycle 4_8.xlsx'!C26</f>
        <v>8.5872835017348662E-5</v>
      </c>
      <c r="D26">
        <f>'[1]Cycle 4_8.xlsx'!D26</f>
        <v>1.2787313909230419E-3</v>
      </c>
    </row>
    <row r="27" spans="1:4" x14ac:dyDescent="0.35">
      <c r="A27" s="9" t="str">
        <f>'[1]cycle 1-3_1.xlsx'!A27</f>
        <v>B5</v>
      </c>
      <c r="B27">
        <f>'[1]Cycle 4_8.xlsx'!B27 + 66</f>
        <v>112.2137309702222</v>
      </c>
      <c r="C27">
        <f>'[1]Cycle 4_8.xlsx'!C27</f>
        <v>1.1077096853028721E-4</v>
      </c>
      <c r="D27">
        <f>'[1]Cycle 4_8.xlsx'!D27</f>
        <v>2.508364364160044E-3</v>
      </c>
    </row>
    <row r="28" spans="1:4" x14ac:dyDescent="0.35">
      <c r="A28" s="9" t="str">
        <f>'[1]cycle 1-3_1.xlsx'!A28</f>
        <v>C5</v>
      </c>
      <c r="B28">
        <f>'[1]Cycle 4_8.xlsx'!B28 + 66</f>
        <v>135.8010814445833</v>
      </c>
      <c r="C28">
        <f>'[1]Cycle 4_8.xlsx'!C28</f>
        <v>1.3166762055800551E-4</v>
      </c>
      <c r="D28">
        <f>'[1]Cycle 4_8.xlsx'!D28</f>
        <v>2.1743031481689002E-3</v>
      </c>
    </row>
    <row r="29" spans="1:4" x14ac:dyDescent="0.35">
      <c r="A29" s="9" t="str">
        <f>'[1]cycle 1-3_1.xlsx'!A29</f>
        <v>D5</v>
      </c>
      <c r="B29">
        <f>'[1]Cycle 4_8.xlsx'!B29 + 66</f>
        <v>111.71081705486111</v>
      </c>
      <c r="C29">
        <f>'[1]Cycle 4_8.xlsx'!C29</f>
        <v>9.3972011120911132E-5</v>
      </c>
      <c r="D29">
        <f>'[1]Cycle 4_8.xlsx'!D29</f>
        <v>2.479330747424232E-3</v>
      </c>
    </row>
    <row r="30" spans="1:4" x14ac:dyDescent="0.35">
      <c r="A30" s="9" t="str">
        <f>'[1]cycle 1-3_1.xlsx'!A30</f>
        <v>E5</v>
      </c>
      <c r="B30">
        <f>'[1]Cycle 4_8.xlsx'!B30 + 66</f>
        <v>116.23343410641669</v>
      </c>
      <c r="C30">
        <f>'[1]Cycle 4_8.xlsx'!C30</f>
        <v>9.4989131120437704E-5</v>
      </c>
      <c r="D30">
        <f>'[1]Cycle 4_8.xlsx'!D30</f>
        <v>2.688950979467248E-3</v>
      </c>
    </row>
    <row r="31" spans="1:4" x14ac:dyDescent="0.35">
      <c r="A31" s="9" t="str">
        <f>'[1]cycle 1-3_1.xlsx'!A31</f>
        <v>F5</v>
      </c>
      <c r="B31">
        <f>'[1]Cycle 4_8.xlsx'!B31 + 66</f>
        <v>94.647336941999995</v>
      </c>
      <c r="C31">
        <f>'[1]Cycle 4_8.xlsx'!C31</f>
        <v>8.8730866978964978E-5</v>
      </c>
      <c r="D31">
        <f>'[1]Cycle 4_8.xlsx'!D31</f>
        <v>2.0517707777766422E-3</v>
      </c>
    </row>
    <row r="32" spans="1:4" x14ac:dyDescent="0.35">
      <c r="A32" s="9" t="str">
        <f>'[1]cycle 1-3_1.xlsx'!A32</f>
        <v>F6</v>
      </c>
      <c r="B32">
        <f>'[1]Cycle 4_8.xlsx'!B32 + 66</f>
        <v>121.2457165944722</v>
      </c>
      <c r="C32">
        <f>'[1]Cycle 4_8.xlsx'!C32</f>
        <v>1.268974133097937E-4</v>
      </c>
      <c r="D32">
        <f>'[1]Cycle 4_8.xlsx'!D32</f>
        <v>2.6530328466405901E-3</v>
      </c>
    </row>
    <row r="33" spans="1:4" x14ac:dyDescent="0.35">
      <c r="A33" s="9" t="str">
        <f>'[1]cycle 1-3_1.xlsx'!A33</f>
        <v>E6</v>
      </c>
      <c r="B33">
        <f>'[1]Cycle 4_8.xlsx'!B33 + 66</f>
        <v>102.1756718992778</v>
      </c>
      <c r="C33">
        <f>'[1]Cycle 4_8.xlsx'!C33</f>
        <v>1.054748717515603E-4</v>
      </c>
      <c r="D33">
        <f>'[1]Cycle 4_8.xlsx'!D33</f>
        <v>2.1643953739051681E-3</v>
      </c>
    </row>
    <row r="34" spans="1:4" x14ac:dyDescent="0.35">
      <c r="A34" s="9" t="str">
        <f>'[1]cycle 1-3_1.xlsx'!A34</f>
        <v>D6</v>
      </c>
      <c r="B34">
        <f>'[1]Cycle 4_8.xlsx'!B34 + 66</f>
        <v>108.7018315669722</v>
      </c>
      <c r="C34">
        <f>'[1]Cycle 4_8.xlsx'!C34</f>
        <v>9.669848217982069E-5</v>
      </c>
      <c r="D34">
        <f>'[1]Cycle 4_8.xlsx'!D34</f>
        <v>1.9123254502014921E-3</v>
      </c>
    </row>
    <row r="35" spans="1:4" x14ac:dyDescent="0.35">
      <c r="A35" s="9" t="str">
        <f>'[1]cycle 1-3_1.xlsx'!A35</f>
        <v>C6</v>
      </c>
      <c r="B35">
        <f>'[1]Cycle 4_8.xlsx'!B35 + 66</f>
        <v>124.25693984016669</v>
      </c>
      <c r="C35">
        <f>'[1]Cycle 4_8.xlsx'!C35</f>
        <v>1.2676662107691369E-4</v>
      </c>
      <c r="D35">
        <f>'[1]Cycle 4_8.xlsx'!D35</f>
        <v>2.0514581207268841E-3</v>
      </c>
    </row>
    <row r="36" spans="1:4" x14ac:dyDescent="0.35">
      <c r="A36" s="9" t="str">
        <f>'[1]cycle 1-3_1.xlsx'!A36</f>
        <v>B6</v>
      </c>
      <c r="B36">
        <f>'[1]Cycle 4_8.xlsx'!B36 + 66</f>
        <v>104.18552244725001</v>
      </c>
      <c r="C36">
        <f>'[1]Cycle 4_8.xlsx'!C36</f>
        <v>9.6847474335799605E-5</v>
      </c>
      <c r="D36">
        <f>'[1]Cycle 4_8.xlsx'!D36</f>
        <v>1.866911481810764E-3</v>
      </c>
    </row>
    <row r="37" spans="1:4" x14ac:dyDescent="0.35">
      <c r="A37" s="9" t="str">
        <f>'[1]cycle 1-3_1.xlsx'!A37</f>
        <v>A6</v>
      </c>
      <c r="B37">
        <f>'[1]Cycle 4_8.xlsx'!B37 + 66</f>
        <v>88.614958118277798</v>
      </c>
      <c r="C37">
        <f>'[1]Cycle 4_8.xlsx'!C37</f>
        <v>8.2972714717460783E-5</v>
      </c>
      <c r="D37">
        <f>'[1]Cycle 4_8.xlsx'!D37</f>
        <v>2.4019270347240239E-3</v>
      </c>
    </row>
    <row r="38" spans="1:4" x14ac:dyDescent="0.35">
      <c r="A38" s="9" t="str">
        <f>'[1]cycle 1-3_1.xlsx'!A38</f>
        <v>A7</v>
      </c>
      <c r="B38" t="str">
        <f>'[1]Cycle 4_8.xlsx'!B38</f>
        <v>N/A</v>
      </c>
      <c r="C38" t="str">
        <f>'[1]Cycle 4_8.xlsx'!C38</f>
        <v>N/A</v>
      </c>
      <c r="D38">
        <f>'[1]Cycle 4_8.xlsx'!D38</f>
        <v>7.2904440684564038E-3</v>
      </c>
    </row>
    <row r="39" spans="1:4" x14ac:dyDescent="0.35">
      <c r="A39" s="9" t="str">
        <f>'[1]cycle 1-3_1.xlsx'!A39</f>
        <v>B7</v>
      </c>
      <c r="B39">
        <f>'[1]Cycle 4_8.xlsx'!B39 + 66</f>
        <v>72.555935088944437</v>
      </c>
      <c r="C39">
        <f>'[1]Cycle 4_8.xlsx'!C39</f>
        <v>1.038062107188306E-4</v>
      </c>
      <c r="D39">
        <f>'[1]Cycle 4_8.xlsx'!D39</f>
        <v>4.7136676074272009E-3</v>
      </c>
    </row>
    <row r="40" spans="1:4" x14ac:dyDescent="0.35">
      <c r="A40" s="9" t="str">
        <f>'[1]cycle 1-3_1.xlsx'!A40</f>
        <v>C7</v>
      </c>
      <c r="B40">
        <f>'[1]Cycle 4_8.xlsx'!B40 + 66</f>
        <v>107.7012297639167</v>
      </c>
      <c r="C40">
        <f>'[1]Cycle 4_8.xlsx'!C40</f>
        <v>7.7732295987526203E-5</v>
      </c>
      <c r="D40">
        <f>'[1]Cycle 4_8.xlsx'!D40</f>
        <v>2.6214953247829121E-3</v>
      </c>
    </row>
    <row r="41" spans="1:4" x14ac:dyDescent="0.35">
      <c r="A41" s="9" t="str">
        <f>'[1]cycle 1-3_1.xlsx'!A41</f>
        <v>D7</v>
      </c>
      <c r="B41">
        <f>'[1]Cycle 4_8.xlsx'!B41 + 66</f>
        <v>93.640257670833307</v>
      </c>
      <c r="C41">
        <f>'[1]Cycle 4_8.xlsx'!C41</f>
        <v>9.9509667616478714E-5</v>
      </c>
      <c r="D41">
        <f>'[1]Cycle 4_8.xlsx'!D41</f>
        <v>2.4428636684937981E-3</v>
      </c>
    </row>
    <row r="42" spans="1:4" x14ac:dyDescent="0.35">
      <c r="A42" s="9" t="str">
        <f>'[1]cycle 1-3_1.xlsx'!A42</f>
        <v>E7</v>
      </c>
      <c r="B42">
        <f>'[1]Cycle 4_8.xlsx'!B42 + 66</f>
        <v>121.74686442458329</v>
      </c>
      <c r="C42">
        <f>'[1]Cycle 4_8.xlsx'!C42</f>
        <v>9.8604262895467989E-5</v>
      </c>
      <c r="D42">
        <f>'[1]Cycle 4_8.xlsx'!D42</f>
        <v>1.5427792470302051E-3</v>
      </c>
    </row>
    <row r="43" spans="1:4" x14ac:dyDescent="0.35">
      <c r="A43" s="9" t="str">
        <f>'[1]cycle 1-3_1.xlsx'!A43</f>
        <v>F7</v>
      </c>
      <c r="B43">
        <f>'[1]Cycle 4_8.xlsx'!B43 + 66</f>
        <v>122.7498937481389</v>
      </c>
      <c r="C43">
        <f>'[1]Cycle 4_8.xlsx'!C43</f>
        <v>8.9061136745010951E-5</v>
      </c>
      <c r="D43">
        <f>'[1]Cycle 4_8.xlsx'!D43</f>
        <v>2.236912606573585E-3</v>
      </c>
    </row>
    <row r="44" spans="1:4" x14ac:dyDescent="0.35">
      <c r="A44" s="9" t="str">
        <f>'[1]cycle 1-3_1.xlsx'!A44</f>
        <v>F8</v>
      </c>
      <c r="B44" t="str">
        <f>'[1]Cycle 4_8.xlsx'!B44</f>
        <v>N/A</v>
      </c>
      <c r="C44" t="str">
        <f>'[1]Cycle 4_8.xlsx'!C44</f>
        <v>N/A</v>
      </c>
      <c r="D44">
        <f>'[1]Cycle 4_8.xlsx'!D44</f>
        <v>2.8773455021944731E-4</v>
      </c>
    </row>
    <row r="45" spans="1:4" x14ac:dyDescent="0.35">
      <c r="A45" s="9" t="str">
        <f>'[1]cycle 1-3_1.xlsx'!A45</f>
        <v>E8</v>
      </c>
      <c r="B45">
        <f>'[1]Cycle 4_8.xlsx'!B45 + 66</f>
        <v>128.283321882</v>
      </c>
      <c r="C45">
        <f>'[1]Cycle 4_8.xlsx'!C45</f>
        <v>1.0897001349708641E-4</v>
      </c>
      <c r="D45">
        <f>'[1]Cycle 4_8.xlsx'!D45</f>
        <v>1.9809361059697078E-3</v>
      </c>
    </row>
    <row r="46" spans="1:4" x14ac:dyDescent="0.35">
      <c r="A46" s="9" t="str">
        <f>'[1]cycle 1-3_1.xlsx'!A46</f>
        <v>D8</v>
      </c>
      <c r="B46">
        <f>'[1]Cycle 4_8.xlsx'!B46 + 66</f>
        <v>129.78692368136109</v>
      </c>
      <c r="C46">
        <f>'[1]Cycle 4_8.xlsx'!C46</f>
        <v>1.104354250429494E-4</v>
      </c>
      <c r="D46">
        <f>'[1]Cycle 4_8.xlsx'!D46</f>
        <v>1.9697956216294739E-3</v>
      </c>
    </row>
    <row r="47" spans="1:4" x14ac:dyDescent="0.35">
      <c r="A47" s="9" t="str">
        <f>'[1]cycle 1-3_1.xlsx'!A47</f>
        <v>C8</v>
      </c>
      <c r="B47">
        <f>'[1]Cycle 4_8.xlsx'!B47 + 66</f>
        <v>82.098037069027797</v>
      </c>
      <c r="C47">
        <f>'[1]Cycle 4_8.xlsx'!C47</f>
        <v>1.3599842932457629E-4</v>
      </c>
      <c r="D47">
        <f>'[1]Cycle 4_8.xlsx'!D47</f>
        <v>2.2978149643480359E-3</v>
      </c>
    </row>
    <row r="48" spans="1:4" x14ac:dyDescent="0.35">
      <c r="A48" s="9" t="str">
        <f>'[1]cycle 1-3_1.xlsx'!A48</f>
        <v>B8</v>
      </c>
      <c r="B48">
        <f>'[1]Cycle 4_8.xlsx'!B48 + 66</f>
        <v>124.7606349974444</v>
      </c>
      <c r="C48">
        <f>'[1]Cycle 4_8.xlsx'!C48</f>
        <v>1.3011627908121341E-4</v>
      </c>
      <c r="D48">
        <f>'[1]Cycle 4_8.xlsx'!D48</f>
        <v>1.991620002207178E-3</v>
      </c>
    </row>
    <row r="49" spans="1:4" x14ac:dyDescent="0.35">
      <c r="A49" s="9" t="str">
        <f>'[1]cycle 1-3_1.xlsx'!A49</f>
        <v>A8</v>
      </c>
      <c r="B49" t="str">
        <f>'[1]Cycle 4_8.xlsx'!B49</f>
        <v>N/A</v>
      </c>
      <c r="C49" t="str">
        <f>'[1]Cycle 4_8.xlsx'!C49</f>
        <v>N/A</v>
      </c>
      <c r="D49">
        <f>'[1]Cycle 4_8.xlsx'!D49</f>
        <v>2.2987253209483349E-3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236B-CF89-4D52-A8D4-05251E5E8157}">
  <dimension ref="A1:J49"/>
  <sheetViews>
    <sheetView topLeftCell="A10" workbookViewId="0">
      <selection activeCell="B49" sqref="B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4_9.xlsx'!B2</f>
        <v>N/A</v>
      </c>
      <c r="C2" t="str">
        <f>'[1]Cycle 4_9.xlsx'!C2</f>
        <v>N/A</v>
      </c>
      <c r="D2">
        <f>'[1]Cycle 4_9.xlsx'!D2</f>
        <v>6.9211321399800943E-3</v>
      </c>
      <c r="F2" s="2" t="s">
        <v>53</v>
      </c>
      <c r="G2">
        <f>AVERAGE(B2:B49)</f>
        <v>75.565784006034193</v>
      </c>
      <c r="H2">
        <f>AVERAGE(C2:C49)</f>
        <v>1.1016280943949118E-4</v>
      </c>
      <c r="I2">
        <f>AVERAGE(D2:D49)</f>
        <v>5.3947836285444702E-3</v>
      </c>
      <c r="J2">
        <v>0.25</v>
      </c>
    </row>
    <row r="3" spans="1:10" x14ac:dyDescent="0.35">
      <c r="A3" s="9" t="str">
        <f>'[1]cycle 1-3_1.xlsx'!A3</f>
        <v>B1</v>
      </c>
      <c r="B3" t="str">
        <f>'[1]Cycle 4_9.xlsx'!B3</f>
        <v>N/A</v>
      </c>
      <c r="C3" t="str">
        <f>'[1]Cycle 4_9.xlsx'!C3</f>
        <v>N/A</v>
      </c>
      <c r="D3">
        <f>'[1]Cycle 4_9.xlsx'!D3</f>
        <v>4.7290190615885382E-3</v>
      </c>
      <c r="F3" s="2" t="s">
        <v>54</v>
      </c>
      <c r="G3">
        <f>G4/SQRT(COUNT(B2:B49))</f>
        <v>1.8706821288602753</v>
      </c>
      <c r="H3">
        <f>H4/SQRT(COUNT(C2:C49))</f>
        <v>8.3376198134349415E-6</v>
      </c>
      <c r="I3">
        <f>I4/SQRT(COUNT(D2:D49))</f>
        <v>2.502528634705505E-4</v>
      </c>
    </row>
    <row r="4" spans="1:10" x14ac:dyDescent="0.35">
      <c r="A4" s="9" t="str">
        <f>'[1]cycle 1-3_1.xlsx'!A4</f>
        <v>C1</v>
      </c>
      <c r="B4">
        <f>'[1]Cycle 4_9.xlsx'!B4 + 66</f>
        <v>76.569080757138906</v>
      </c>
      <c r="C4">
        <f>'[1]Cycle 4_9.xlsx'!C4</f>
        <v>1.059357555243482E-4</v>
      </c>
      <c r="D4">
        <f>'[1]Cycle 4_9.xlsx'!D4</f>
        <v>3.5573487891947791E-3</v>
      </c>
      <c r="F4" s="2" t="s">
        <v>55</v>
      </c>
      <c r="G4">
        <f>_xlfn.STDEV.S(B2:B49)</f>
        <v>6.7448403356998563</v>
      </c>
      <c r="H4">
        <f>_xlfn.STDEV.S(C2:C196)</f>
        <v>3.0061715752664178E-5</v>
      </c>
      <c r="I4">
        <f>_xlfn.STDEV.S(D2:D196)</f>
        <v>1.7338026970823638E-3</v>
      </c>
    </row>
    <row r="5" spans="1:10" x14ac:dyDescent="0.35">
      <c r="A5" s="9" t="str">
        <f>'[1]cycle 1-3_1.xlsx'!A5</f>
        <v>D1</v>
      </c>
      <c r="B5" t="str">
        <f>'[1]Cycle 4_9.xlsx'!B5</f>
        <v>N/A</v>
      </c>
      <c r="C5" t="str">
        <f>'[1]Cycle 4_9.xlsx'!C5</f>
        <v>N/A</v>
      </c>
      <c r="D5">
        <f>'[1]Cycle 4_9.xlsx'!D5</f>
        <v>4.6358837662602874E-3</v>
      </c>
      <c r="F5" s="2" t="s">
        <v>56</v>
      </c>
      <c r="G5" s="3">
        <f>G4/G2</f>
        <v>8.9257862198071775E-2</v>
      </c>
      <c r="H5" s="3">
        <f>H4/H2</f>
        <v>0.27288443264671908</v>
      </c>
      <c r="I5" s="3">
        <f>I4/I2</f>
        <v>0.32138502977368699</v>
      </c>
    </row>
    <row r="6" spans="1:10" x14ac:dyDescent="0.35">
      <c r="A6" s="9" t="str">
        <f>'[1]cycle 1-3_1.xlsx'!A6</f>
        <v>E1</v>
      </c>
      <c r="B6" t="str">
        <f>'[1]Cycle 4_9.xlsx'!B6</f>
        <v>N/A</v>
      </c>
      <c r="C6" t="str">
        <f>'[1]Cycle 4_9.xlsx'!C6</f>
        <v>N/A</v>
      </c>
      <c r="D6">
        <f>'[1]Cycle 4_9.xlsx'!D6</f>
        <v>6.4474625027801614E-3</v>
      </c>
      <c r="F6" s="2" t="s">
        <v>57</v>
      </c>
      <c r="G6">
        <f>COUNT(B2:B196)</f>
        <v>13</v>
      </c>
      <c r="H6">
        <f>COUNT(C2:C196)</f>
        <v>13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4_9.xlsx'!B7</f>
        <v>N/A</v>
      </c>
      <c r="C7" t="str">
        <f>'[1]Cycle 4_9.xlsx'!C7</f>
        <v>N/A</v>
      </c>
      <c r="D7">
        <f>'[1]Cycle 4_9.xlsx'!D7</f>
        <v>4.2841457016760433E-3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4_9.xlsx'!B8</f>
        <v>N/A</v>
      </c>
      <c r="C8" t="str">
        <f>'[1]Cycle 4_9.xlsx'!C8</f>
        <v>N/A</v>
      </c>
      <c r="D8">
        <f>'[1]Cycle 4_9.xlsx'!D8</f>
        <v>1.0035116309003731E-2</v>
      </c>
    </row>
    <row r="9" spans="1:10" x14ac:dyDescent="0.35">
      <c r="A9" s="9" t="str">
        <f>'[1]cycle 1-3_1.xlsx'!A9</f>
        <v>E2</v>
      </c>
      <c r="B9" t="str">
        <f>'[1]Cycle 4_9.xlsx'!B9</f>
        <v>N/A</v>
      </c>
      <c r="C9" t="str">
        <f>'[1]Cycle 4_9.xlsx'!C9</f>
        <v>N/A</v>
      </c>
      <c r="D9">
        <f>'[1]Cycle 4_9.xlsx'!D9</f>
        <v>6.3479878884396528E-3</v>
      </c>
      <c r="F9" s="2" t="s">
        <v>59</v>
      </c>
      <c r="G9">
        <f>MAX(B2:B49)</f>
        <v>87.110718909194404</v>
      </c>
      <c r="H9">
        <f>MAX(C2:C49)</f>
        <v>1.700173276598642E-4</v>
      </c>
      <c r="I9">
        <f>MAX(D2:D49)</f>
        <v>1.0035116309003731E-2</v>
      </c>
    </row>
    <row r="10" spans="1:10" x14ac:dyDescent="0.35">
      <c r="A10" s="9" t="str">
        <f>'[1]cycle 1-3_1.xlsx'!A10</f>
        <v>D2</v>
      </c>
      <c r="B10" t="str">
        <f>'[1]Cycle 4_9.xlsx'!B10</f>
        <v>N/A</v>
      </c>
      <c r="C10" t="str">
        <f>'[1]Cycle 4_9.xlsx'!C10</f>
        <v>N/A</v>
      </c>
      <c r="D10">
        <f>'[1]Cycle 4_9.xlsx'!D10</f>
        <v>5.7677413117671302E-3</v>
      </c>
      <c r="F10" s="2" t="s">
        <v>60</v>
      </c>
      <c r="G10">
        <f>MIN(B2:B49)</f>
        <v>67.027493008805564</v>
      </c>
      <c r="H10">
        <f>MIN(C2:C49)</f>
        <v>7.5126309605604499E-5</v>
      </c>
      <c r="I10">
        <f>MIN(D2:D49)</f>
        <v>8.8986471393103227E-5</v>
      </c>
    </row>
    <row r="11" spans="1:10" x14ac:dyDescent="0.35">
      <c r="A11" s="9" t="str">
        <f>'[1]cycle 1-3_1.xlsx'!A11</f>
        <v>C2</v>
      </c>
      <c r="B11" t="str">
        <f>'[1]Cycle 4_9.xlsx'!B11</f>
        <v>N/A</v>
      </c>
      <c r="C11" t="str">
        <f>'[1]Cycle 4_9.xlsx'!C11</f>
        <v>N/A</v>
      </c>
      <c r="D11">
        <f>'[1]Cycle 4_9.xlsx'!D11</f>
        <v>5.6745350588871413E-3</v>
      </c>
    </row>
    <row r="12" spans="1:10" x14ac:dyDescent="0.35">
      <c r="A12" s="9" t="str">
        <f>'[1]cycle 1-3_1.xlsx'!A12</f>
        <v>B2</v>
      </c>
      <c r="B12" t="str">
        <f>'[1]Cycle 4_9.xlsx'!B12</f>
        <v>N/A</v>
      </c>
      <c r="C12" t="str">
        <f>'[1]Cycle 4_9.xlsx'!C12</f>
        <v>N/A</v>
      </c>
      <c r="D12">
        <f>'[1]Cycle 4_9.xlsx'!D12</f>
        <v>7.0389121152865533E-3</v>
      </c>
      <c r="F12" s="2" t="s">
        <v>61</v>
      </c>
      <c r="G12">
        <f>(16*G5^2)</f>
        <v>0.12747145542671953</v>
      </c>
      <c r="H12">
        <f>(16*H5^2)</f>
        <v>1.1914546172947482</v>
      </c>
      <c r="I12">
        <f>(16*I5^2)</f>
        <v>1.6526133978021389</v>
      </c>
    </row>
    <row r="13" spans="1:10" x14ac:dyDescent="0.35">
      <c r="A13" s="9" t="str">
        <f>'[1]cycle 1-3_1.xlsx'!A13</f>
        <v>A2</v>
      </c>
      <c r="B13" t="str">
        <f>'[1]Cycle 4_9.xlsx'!B13</f>
        <v>N/A</v>
      </c>
      <c r="C13" t="str">
        <f>'[1]Cycle 4_9.xlsx'!C13</f>
        <v>N/A</v>
      </c>
      <c r="D13">
        <f>'[1]Cycle 4_9.xlsx'!D13</f>
        <v>6.613845182037806E-3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4_9.xlsx'!B14</f>
        <v>N/A</v>
      </c>
      <c r="C14" t="str">
        <f>'[1]Cycle 4_9.xlsx'!C14</f>
        <v>N/A</v>
      </c>
      <c r="D14">
        <f>'[1]Cycle 4_9.xlsx'!D14</f>
        <v>5.4745367279984986E-3</v>
      </c>
      <c r="F14" s="2" t="s">
        <v>63</v>
      </c>
      <c r="G14">
        <f>G12/G13</f>
        <v>1.5402362734263433</v>
      </c>
      <c r="H14">
        <f>H12/H13</f>
        <v>14.396333779633064</v>
      </c>
      <c r="I14">
        <f>I12/I13</f>
        <v>19.96851054005981</v>
      </c>
    </row>
    <row r="15" spans="1:10" x14ac:dyDescent="0.35">
      <c r="A15" s="9" t="str">
        <f>'[1]cycle 1-3_1.xlsx'!A15</f>
        <v>B3</v>
      </c>
      <c r="B15" t="str">
        <f>'[1]Cycle 4_9.xlsx'!B15</f>
        <v>N/A</v>
      </c>
      <c r="C15" t="str">
        <f>'[1]Cycle 4_9.xlsx'!C15</f>
        <v>N/A</v>
      </c>
      <c r="D15">
        <f>'[1]Cycle 4_9.xlsx'!D15</f>
        <v>6.4209475476735929E-3</v>
      </c>
      <c r="F15" s="2" t="s">
        <v>64</v>
      </c>
      <c r="G15">
        <f>ROUND(G14,0)</f>
        <v>2</v>
      </c>
      <c r="H15">
        <f>ROUND(H14,0)</f>
        <v>14</v>
      </c>
      <c r="I15">
        <f>ROUND(I14,0)</f>
        <v>20</v>
      </c>
    </row>
    <row r="16" spans="1:10" x14ac:dyDescent="0.35">
      <c r="A16" s="9" t="str">
        <f>'[1]cycle 1-3_1.xlsx'!A16</f>
        <v>C3</v>
      </c>
      <c r="B16" t="str">
        <f>'[1]Cycle 4_9.xlsx'!B16</f>
        <v>N/A</v>
      </c>
      <c r="C16" t="str">
        <f>'[1]Cycle 4_9.xlsx'!C16</f>
        <v>N/A</v>
      </c>
      <c r="D16">
        <f>'[1]Cycle 4_9.xlsx'!D16</f>
        <v>6.9690490393963609E-3</v>
      </c>
    </row>
    <row r="17" spans="1:4" x14ac:dyDescent="0.35">
      <c r="A17" s="9" t="str">
        <f>'[1]cycle 1-3_1.xlsx'!A17</f>
        <v>D3</v>
      </c>
      <c r="B17" t="str">
        <f>'[1]Cycle 4_9.xlsx'!B17</f>
        <v>N/A</v>
      </c>
      <c r="C17" t="str">
        <f>'[1]Cycle 4_9.xlsx'!C17</f>
        <v>N/A</v>
      </c>
      <c r="D17">
        <f>'[1]Cycle 4_9.xlsx'!D17</f>
        <v>8.0080349318204271E-3</v>
      </c>
    </row>
    <row r="18" spans="1:4" x14ac:dyDescent="0.35">
      <c r="A18" s="9" t="str">
        <f>'[1]cycle 1-3_1.xlsx'!A18</f>
        <v>E3</v>
      </c>
      <c r="B18" t="str">
        <f>'[1]Cycle 4_9.xlsx'!B18</f>
        <v>N/A</v>
      </c>
      <c r="C18" t="str">
        <f>'[1]Cycle 4_9.xlsx'!C18</f>
        <v>N/A</v>
      </c>
      <c r="D18">
        <f>'[1]Cycle 4_9.xlsx'!D18</f>
        <v>5.2686309484538344E-3</v>
      </c>
    </row>
    <row r="19" spans="1:4" x14ac:dyDescent="0.35">
      <c r="A19" s="9" t="str">
        <f>'[1]cycle 1-3_1.xlsx'!A19</f>
        <v>F3</v>
      </c>
      <c r="B19" t="str">
        <f>'[1]Cycle 4_9.xlsx'!B19</f>
        <v>N/A</v>
      </c>
      <c r="C19" t="str">
        <f>'[1]Cycle 4_9.xlsx'!C19</f>
        <v>N/A</v>
      </c>
      <c r="D19">
        <f>'[1]Cycle 4_9.xlsx'!D19</f>
        <v>5.9653907205153281E-3</v>
      </c>
    </row>
    <row r="20" spans="1:4" x14ac:dyDescent="0.35">
      <c r="A20" s="9" t="str">
        <f>'[1]cycle 1-3_1.xlsx'!A20</f>
        <v>F4</v>
      </c>
      <c r="B20" t="str">
        <f>'[1]Cycle 4_9.xlsx'!B20</f>
        <v>N/A</v>
      </c>
      <c r="C20" t="str">
        <f>'[1]Cycle 4_9.xlsx'!C20</f>
        <v>N/A</v>
      </c>
      <c r="D20">
        <f>'[1]Cycle 4_9.xlsx'!D20</f>
        <v>5.8360071633167566E-3</v>
      </c>
    </row>
    <row r="21" spans="1:4" x14ac:dyDescent="0.35">
      <c r="A21" s="9" t="str">
        <f>'[1]cycle 1-3_1.xlsx'!A21</f>
        <v>E4</v>
      </c>
      <c r="B21">
        <f>'[1]Cycle 4_9.xlsx'!B21 + 66</f>
        <v>87.110718909194404</v>
      </c>
      <c r="C21">
        <f>'[1]Cycle 4_9.xlsx'!C21</f>
        <v>8.6733739756522624E-5</v>
      </c>
      <c r="D21">
        <f>'[1]Cycle 4_9.xlsx'!D21</f>
        <v>2.6157150970000792E-3</v>
      </c>
    </row>
    <row r="22" spans="1:4" x14ac:dyDescent="0.35">
      <c r="A22" s="9" t="str">
        <f>'[1]cycle 1-3_1.xlsx'!A22</f>
        <v>D4</v>
      </c>
      <c r="B22">
        <f>'[1]Cycle 4_9.xlsx'!B22 + 66</f>
        <v>67.027493008805564</v>
      </c>
      <c r="C22">
        <f>'[1]Cycle 4_9.xlsx'!C22</f>
        <v>7.5126309605604499E-5</v>
      </c>
      <c r="D22">
        <f>'[1]Cycle 4_9.xlsx'!D22</f>
        <v>4.2159594671861474E-3</v>
      </c>
    </row>
    <row r="23" spans="1:4" x14ac:dyDescent="0.35">
      <c r="A23" s="9" t="str">
        <f>'[1]cycle 1-3_1.xlsx'!A23</f>
        <v>C4</v>
      </c>
      <c r="B23">
        <f>'[1]Cycle 4_9.xlsx'!B23 + 66</f>
        <v>70.551687624138893</v>
      </c>
      <c r="C23">
        <f>'[1]Cycle 4_9.xlsx'!C23</f>
        <v>9.5276552848882356E-5</v>
      </c>
      <c r="D23">
        <f>'[1]Cycle 4_9.xlsx'!D23</f>
        <v>4.027682410037983E-3</v>
      </c>
    </row>
    <row r="24" spans="1:4" x14ac:dyDescent="0.35">
      <c r="A24" s="9" t="str">
        <f>'[1]cycle 1-3_1.xlsx'!A24</f>
        <v>B4</v>
      </c>
      <c r="B24">
        <f>'[1]Cycle 4_9.xlsx'!B24 + 66</f>
        <v>77.573029181888899</v>
      </c>
      <c r="C24">
        <f>'[1]Cycle 4_9.xlsx'!C24</f>
        <v>8.5326861363107118E-5</v>
      </c>
      <c r="D24">
        <f>'[1]Cycle 4_9.xlsx'!D24</f>
        <v>3.3194240417189508E-3</v>
      </c>
    </row>
    <row r="25" spans="1:4" x14ac:dyDescent="0.35">
      <c r="A25" s="9" t="str">
        <f>'[1]cycle 1-3_1.xlsx'!A25</f>
        <v>A4</v>
      </c>
      <c r="B25">
        <f>'[1]Cycle 4_9.xlsx'!B25 + 66</f>
        <v>78.075629928638904</v>
      </c>
      <c r="C25">
        <f>'[1]Cycle 4_9.xlsx'!C25</f>
        <v>1.0782637162810581E-4</v>
      </c>
      <c r="D25">
        <f>'[1]Cycle 4_9.xlsx'!D25</f>
        <v>3.0081387015428169E-3</v>
      </c>
    </row>
    <row r="26" spans="1:4" x14ac:dyDescent="0.35">
      <c r="A26" s="9" t="str">
        <f>'[1]cycle 1-3_1.xlsx'!A26</f>
        <v>A5</v>
      </c>
      <c r="B26" t="str">
        <f>'[1]Cycle 4_9.xlsx'!B26</f>
        <v>N/A</v>
      </c>
      <c r="C26" t="str">
        <f>'[1]Cycle 4_9.xlsx'!C26</f>
        <v>N/A</v>
      </c>
      <c r="D26">
        <f>'[1]Cycle 4_9.xlsx'!D26</f>
        <v>6.1105500603515356E-3</v>
      </c>
    </row>
    <row r="27" spans="1:4" x14ac:dyDescent="0.35">
      <c r="A27" s="9" t="str">
        <f>'[1]cycle 1-3_1.xlsx'!A27</f>
        <v>B5</v>
      </c>
      <c r="B27" t="str">
        <f>'[1]Cycle 4_9.xlsx'!B27</f>
        <v>N/A</v>
      </c>
      <c r="C27" t="str">
        <f>'[1]Cycle 4_9.xlsx'!C27</f>
        <v>N/A</v>
      </c>
      <c r="D27">
        <f>'[1]Cycle 4_9.xlsx'!D27</f>
        <v>6.5383521552745466E-3</v>
      </c>
    </row>
    <row r="28" spans="1:4" x14ac:dyDescent="0.35">
      <c r="A28" s="9" t="str">
        <f>'[1]cycle 1-3_1.xlsx'!A28</f>
        <v>C5</v>
      </c>
      <c r="B28" t="str">
        <f>'[1]Cycle 4_9.xlsx'!B28</f>
        <v>N/A</v>
      </c>
      <c r="C28" t="str">
        <f>'[1]Cycle 4_9.xlsx'!C28</f>
        <v>N/A</v>
      </c>
      <c r="D28">
        <f>'[1]Cycle 4_9.xlsx'!D28</f>
        <v>7.0630408667601329E-3</v>
      </c>
    </row>
    <row r="29" spans="1:4" x14ac:dyDescent="0.35">
      <c r="A29" s="9" t="str">
        <f>'[1]cycle 1-3_1.xlsx'!A29</f>
        <v>D5</v>
      </c>
      <c r="B29" t="str">
        <f>'[1]Cycle 4_9.xlsx'!B29</f>
        <v>N/A</v>
      </c>
      <c r="C29" t="str">
        <f>'[1]Cycle 4_9.xlsx'!C29</f>
        <v>N/A</v>
      </c>
      <c r="D29">
        <f>'[1]Cycle 4_9.xlsx'!D29</f>
        <v>6.5215525644054502E-3</v>
      </c>
    </row>
    <row r="30" spans="1:4" x14ac:dyDescent="0.35">
      <c r="A30" s="9" t="str">
        <f>'[1]cycle 1-3_1.xlsx'!A30</f>
        <v>E5</v>
      </c>
      <c r="B30" t="str">
        <f>'[1]Cycle 4_9.xlsx'!B30</f>
        <v>N/A</v>
      </c>
      <c r="C30" t="str">
        <f>'[1]Cycle 4_9.xlsx'!C30</f>
        <v>N/A</v>
      </c>
      <c r="D30">
        <f>'[1]Cycle 4_9.xlsx'!D30</f>
        <v>5.774265505068518E-3</v>
      </c>
    </row>
    <row r="31" spans="1:4" x14ac:dyDescent="0.35">
      <c r="A31" s="9" t="str">
        <f>'[1]cycle 1-3_1.xlsx'!A31</f>
        <v>F5</v>
      </c>
      <c r="B31" t="str">
        <f>'[1]Cycle 4_9.xlsx'!B31</f>
        <v>N/A</v>
      </c>
      <c r="C31" t="str">
        <f>'[1]Cycle 4_9.xlsx'!C31</f>
        <v>N/A</v>
      </c>
      <c r="D31">
        <f>'[1]Cycle 4_9.xlsx'!D31</f>
        <v>8.562150188506203E-3</v>
      </c>
    </row>
    <row r="32" spans="1:4" x14ac:dyDescent="0.35">
      <c r="A32" s="9" t="str">
        <f>'[1]cycle 1-3_1.xlsx'!A32</f>
        <v>F6</v>
      </c>
      <c r="B32" t="str">
        <f>'[1]Cycle 4_9.xlsx'!B32</f>
        <v>N/A</v>
      </c>
      <c r="C32" t="str">
        <f>'[1]Cycle 4_9.xlsx'!C32</f>
        <v>N/A</v>
      </c>
      <c r="D32">
        <f>'[1]Cycle 4_9.xlsx'!D32</f>
        <v>6.010245289319021E-3</v>
      </c>
    </row>
    <row r="33" spans="1:4" x14ac:dyDescent="0.35">
      <c r="A33" s="9" t="str">
        <f>'[1]cycle 1-3_1.xlsx'!A33</f>
        <v>E6</v>
      </c>
      <c r="B33" t="str">
        <f>'[1]Cycle 4_9.xlsx'!B33</f>
        <v>N/A</v>
      </c>
      <c r="C33" t="str">
        <f>'[1]Cycle 4_9.xlsx'!C33</f>
        <v>N/A</v>
      </c>
      <c r="D33">
        <f>'[1]Cycle 4_9.xlsx'!D33</f>
        <v>5.8373993689178E-3</v>
      </c>
    </row>
    <row r="34" spans="1:4" x14ac:dyDescent="0.35">
      <c r="A34" s="9" t="str">
        <f>'[1]cycle 1-3_1.xlsx'!A34</f>
        <v>D6</v>
      </c>
      <c r="B34" t="str">
        <f>'[1]Cycle 4_9.xlsx'!B34</f>
        <v>N/A</v>
      </c>
      <c r="C34" t="str">
        <f>'[1]Cycle 4_9.xlsx'!C34</f>
        <v>N/A</v>
      </c>
      <c r="D34">
        <f>'[1]Cycle 4_9.xlsx'!D34</f>
        <v>6.4802528440720012E-3</v>
      </c>
    </row>
    <row r="35" spans="1:4" x14ac:dyDescent="0.35">
      <c r="A35" s="9" t="str">
        <f>'[1]cycle 1-3_1.xlsx'!A35</f>
        <v>C6</v>
      </c>
      <c r="B35" t="str">
        <f>'[1]Cycle 4_9.xlsx'!B35</f>
        <v>N/A</v>
      </c>
      <c r="C35" t="str">
        <f>'[1]Cycle 4_9.xlsx'!C35</f>
        <v>N/A</v>
      </c>
      <c r="D35">
        <f>'[1]Cycle 4_9.xlsx'!D35</f>
        <v>5.2286141253541363E-3</v>
      </c>
    </row>
    <row r="36" spans="1:4" x14ac:dyDescent="0.35">
      <c r="A36" s="9" t="str">
        <f>'[1]cycle 1-3_1.xlsx'!A36</f>
        <v>B6</v>
      </c>
      <c r="B36" t="str">
        <f>'[1]Cycle 4_9.xlsx'!B36</f>
        <v>N/A</v>
      </c>
      <c r="C36" t="str">
        <f>'[1]Cycle 4_9.xlsx'!C36</f>
        <v>N/A</v>
      </c>
      <c r="D36">
        <f>'[1]Cycle 4_9.xlsx'!D36</f>
        <v>5.1990538157523254E-3</v>
      </c>
    </row>
    <row r="37" spans="1:4" x14ac:dyDescent="0.35">
      <c r="A37" s="9" t="str">
        <f>'[1]cycle 1-3_1.xlsx'!A37</f>
        <v>A6</v>
      </c>
      <c r="B37">
        <f>'[1]Cycle 4_9.xlsx'!B37 + 66</f>
        <v>74.563255323555566</v>
      </c>
      <c r="C37">
        <f>'[1]Cycle 4_9.xlsx'!C37</f>
        <v>1.4226822512306109E-4</v>
      </c>
      <c r="D37">
        <f>'[1]Cycle 4_9.xlsx'!D37</f>
        <v>3.370385139165042E-3</v>
      </c>
    </row>
    <row r="38" spans="1:4" x14ac:dyDescent="0.35">
      <c r="A38" s="9" t="str">
        <f>'[1]cycle 1-3_1.xlsx'!A38</f>
        <v>A7</v>
      </c>
      <c r="B38">
        <f>'[1]Cycle 4_9.xlsx'!B38 + 66</f>
        <v>71.556111372999993</v>
      </c>
      <c r="C38">
        <f>'[1]Cycle 4_9.xlsx'!C38</f>
        <v>1.5751494128108141E-4</v>
      </c>
      <c r="D38">
        <f>'[1]Cycle 4_9.xlsx'!D38</f>
        <v>3.9304178771452872E-3</v>
      </c>
    </row>
    <row r="39" spans="1:4" x14ac:dyDescent="0.35">
      <c r="A39" s="9" t="str">
        <f>'[1]cycle 1-3_1.xlsx'!A39</f>
        <v>B7</v>
      </c>
      <c r="B39" t="str">
        <f>'[1]Cycle 4_9.xlsx'!B39</f>
        <v>N/A</v>
      </c>
      <c r="C39" t="str">
        <f>'[1]Cycle 4_9.xlsx'!C39</f>
        <v>N/A</v>
      </c>
      <c r="D39">
        <f>'[1]Cycle 4_9.xlsx'!D39</f>
        <v>4.4641670301323851E-3</v>
      </c>
    </row>
    <row r="40" spans="1:4" x14ac:dyDescent="0.35">
      <c r="A40" s="9" t="str">
        <f>'[1]cycle 1-3_1.xlsx'!A40</f>
        <v>C7</v>
      </c>
      <c r="B40" t="str">
        <f>'[1]Cycle 4_9.xlsx'!B40</f>
        <v>N/A</v>
      </c>
      <c r="C40" t="str">
        <f>'[1]Cycle 4_9.xlsx'!C40</f>
        <v>N/A</v>
      </c>
      <c r="D40">
        <f>'[1]Cycle 4_9.xlsx'!D40</f>
        <v>7.2429518403620448E-3</v>
      </c>
    </row>
    <row r="41" spans="1:4" x14ac:dyDescent="0.35">
      <c r="A41" s="9" t="str">
        <f>'[1]cycle 1-3_1.xlsx'!A41</f>
        <v>D7</v>
      </c>
      <c r="B41">
        <f>'[1]Cycle 4_9.xlsx'!B41 + 66</f>
        <v>86.609631936833296</v>
      </c>
      <c r="C41">
        <f>'[1]Cycle 4_9.xlsx'!C41</f>
        <v>1.023489665772574E-4</v>
      </c>
      <c r="D41">
        <f>'[1]Cycle 4_9.xlsx'!D41</f>
        <v>4.0929164331856482E-3</v>
      </c>
    </row>
    <row r="42" spans="1:4" x14ac:dyDescent="0.35">
      <c r="A42" s="9" t="str">
        <f>'[1]cycle 1-3_1.xlsx'!A42</f>
        <v>E7</v>
      </c>
      <c r="B42">
        <f>'[1]Cycle 4_9.xlsx'!B42 + 66</f>
        <v>67.027493008805564</v>
      </c>
      <c r="C42">
        <f>'[1]Cycle 4_9.xlsx'!C42</f>
        <v>1.103041620637345E-4</v>
      </c>
      <c r="D42">
        <f>'[1]Cycle 4_9.xlsx'!D42</f>
        <v>4.1501654048230674E-3</v>
      </c>
    </row>
    <row r="43" spans="1:4" x14ac:dyDescent="0.35">
      <c r="A43" s="9" t="str">
        <f>'[1]cycle 1-3_1.xlsx'!A43</f>
        <v>F7</v>
      </c>
      <c r="B43">
        <f>'[1]Cycle 4_9.xlsx'!B43 + 66</f>
        <v>67.530059636138887</v>
      </c>
      <c r="C43">
        <f>'[1]Cycle 4_9.xlsx'!C43</f>
        <v>7.517637797804822E-5</v>
      </c>
      <c r="D43">
        <f>'[1]Cycle 4_9.xlsx'!D43</f>
        <v>3.495926615947581E-3</v>
      </c>
    </row>
    <row r="44" spans="1:4" x14ac:dyDescent="0.35">
      <c r="A44" s="9" t="str">
        <f>'[1]cycle 1-3_1.xlsx'!A44</f>
        <v>F8</v>
      </c>
      <c r="B44" t="str">
        <f>'[1]Cycle 4_9.xlsx'!B44</f>
        <v>N/A</v>
      </c>
      <c r="C44" t="str">
        <f>'[1]Cycle 4_9.xlsx'!C44</f>
        <v>N/A</v>
      </c>
      <c r="D44">
        <f>'[1]Cycle 4_9.xlsx'!D44</f>
        <v>8.8986471393103227E-5</v>
      </c>
    </row>
    <row r="45" spans="1:4" x14ac:dyDescent="0.35">
      <c r="A45" s="9" t="str">
        <f>'[1]cycle 1-3_1.xlsx'!A45</f>
        <v>E8</v>
      </c>
      <c r="B45" t="str">
        <f>'[1]Cycle 4_9.xlsx'!B45</f>
        <v>N/A</v>
      </c>
      <c r="C45" t="str">
        <f>'[1]Cycle 4_9.xlsx'!C45</f>
        <v>N/A</v>
      </c>
      <c r="D45">
        <f>'[1]Cycle 4_9.xlsx'!D45</f>
        <v>5.5739277702580971E-3</v>
      </c>
    </row>
    <row r="46" spans="1:4" x14ac:dyDescent="0.35">
      <c r="A46" s="9" t="str">
        <f>'[1]cycle 1-3_1.xlsx'!A46</f>
        <v>D8</v>
      </c>
      <c r="B46">
        <f>'[1]Cycle 4_9.xlsx'!B46 + 66</f>
        <v>78.075629928638904</v>
      </c>
      <c r="C46">
        <f>'[1]Cycle 4_9.xlsx'!C46</f>
        <v>1.182609313037677E-4</v>
      </c>
      <c r="D46">
        <f>'[1]Cycle 4_9.xlsx'!D46</f>
        <v>3.381719110301583E-3</v>
      </c>
    </row>
    <row r="47" spans="1:4" x14ac:dyDescent="0.35">
      <c r="A47" s="9" t="str">
        <f>'[1]cycle 1-3_1.xlsx'!A47</f>
        <v>C8</v>
      </c>
      <c r="B47" t="str">
        <f>'[1]Cycle 4_9.xlsx'!B47</f>
        <v>N/A</v>
      </c>
      <c r="C47" t="str">
        <f>'[1]Cycle 4_9.xlsx'!C47</f>
        <v>N/A</v>
      </c>
      <c r="D47">
        <f>'[1]Cycle 4_9.xlsx'!D47</f>
        <v>6.0041566282310974E-3</v>
      </c>
    </row>
    <row r="48" spans="1:4" x14ac:dyDescent="0.35">
      <c r="A48" s="9" t="str">
        <f>'[1]cycle 1-3_1.xlsx'!A48</f>
        <v>B8</v>
      </c>
      <c r="B48" t="str">
        <f>'[1]Cycle 4_9.xlsx'!B48</f>
        <v>N/A</v>
      </c>
      <c r="C48" t="str">
        <f>'[1]Cycle 4_9.xlsx'!C48</f>
        <v>N/A</v>
      </c>
      <c r="D48">
        <f>'[1]Cycle 4_9.xlsx'!D48</f>
        <v>6.9996873239421779E-3</v>
      </c>
    </row>
    <row r="49" spans="1:4" x14ac:dyDescent="0.35">
      <c r="A49" s="9" t="str">
        <f>'[1]cycle 1-3_1.xlsx'!A49</f>
        <v>A8</v>
      </c>
      <c r="B49">
        <f>'[1]Cycle 4_9.xlsx'!B49 + 66</f>
        <v>80.085371461666696</v>
      </c>
      <c r="C49">
        <f>'[1]Cycle 4_9.xlsx'!C49</f>
        <v>1.700173276598642E-4</v>
      </c>
      <c r="D49">
        <f>'[1]Cycle 4_9.xlsx'!D49</f>
        <v>3.646083117903045E-3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88B1-3C04-4E6C-8544-E63A7445CD15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1-3_1.xlsx'!A2</f>
        <v>A1</v>
      </c>
      <c r="B2" t="str">
        <f>'[1]cycle 1-3_1.xlsx'!B2</f>
        <v>N/A</v>
      </c>
      <c r="C2" t="str">
        <f>'[1]cycle 1-3_1.xlsx'!C2</f>
        <v>N/A</v>
      </c>
      <c r="D2">
        <f>'[1]cycle 1-3_1.xlsx'!D2</f>
        <v>2.529842128044163E-3</v>
      </c>
      <c r="F2" s="2" t="s">
        <v>53</v>
      </c>
      <c r="G2">
        <f>AVERAGE(B2:B49)</f>
        <v>108.50657887449009</v>
      </c>
      <c r="H2">
        <f>AVERAGE(C2:C49)</f>
        <v>7.7090868740424605E-5</v>
      </c>
      <c r="I2">
        <f>AVERAGE(D2:D49)</f>
        <v>2.2548247384072662E-3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1-3_1.xlsx'!B3</f>
        <v>N/A</v>
      </c>
      <c r="C3" t="str">
        <f>'[1]cycle 1-3_1.xlsx'!C3</f>
        <v>N/A</v>
      </c>
      <c r="D3">
        <f>'[1]cycle 1-3_1.xlsx'!D3</f>
        <v>2.196732290439912E-3</v>
      </c>
      <c r="F3" s="2" t="s">
        <v>54</v>
      </c>
      <c r="G3">
        <f>G4/SQRT(COUNT(B2:B49))</f>
        <v>7.7382247912035185</v>
      </c>
      <c r="H3">
        <f>H4/SQRT(COUNT(C2:C49))</f>
        <v>9.4789077727071978E-6</v>
      </c>
      <c r="I3">
        <f>I4/SQRT(COUNT(D2:D49))</f>
        <v>1.1716482938354861E-4</v>
      </c>
    </row>
    <row r="4" spans="1:10" x14ac:dyDescent="0.35">
      <c r="A4" s="9" t="str">
        <f>'[1]cycle 1-3_1.xlsx'!A4</f>
        <v>C1</v>
      </c>
      <c r="B4" t="str">
        <f>'[1]cycle 1-3_1.xlsx'!B4</f>
        <v>N/A</v>
      </c>
      <c r="C4" t="str">
        <f>'[1]cycle 1-3_1.xlsx'!C4</f>
        <v>N/A</v>
      </c>
      <c r="D4">
        <f>'[1]cycle 1-3_1.xlsx'!D4</f>
        <v>2.5789815134794709E-3</v>
      </c>
      <c r="F4" s="2" t="s">
        <v>55</v>
      </c>
      <c r="G4">
        <f>_xlfn.STDEV.S(B2:B49)</f>
        <v>28.953785950523883</v>
      </c>
      <c r="H4">
        <f>_xlfn.STDEV.S(C2:C196)</f>
        <v>3.5466825286298816E-5</v>
      </c>
      <c r="I4">
        <f>_xlfn.STDEV.S(D2:D196)</f>
        <v>8.1174174940978026E-4</v>
      </c>
    </row>
    <row r="5" spans="1:10" x14ac:dyDescent="0.35">
      <c r="A5" s="9" t="str">
        <f>'[1]cycle 1-3_1.xlsx'!A5</f>
        <v>D1</v>
      </c>
      <c r="B5" t="str">
        <f>'[1]cycle 1-3_1.xlsx'!B5</f>
        <v>N/A</v>
      </c>
      <c r="C5" t="str">
        <f>'[1]cycle 1-3_1.xlsx'!C5</f>
        <v>N/A</v>
      </c>
      <c r="D5">
        <f>'[1]cycle 1-3_1.xlsx'!D5</f>
        <v>2.1977811284485788E-3</v>
      </c>
      <c r="F5" s="2" t="s">
        <v>56</v>
      </c>
      <c r="G5" s="3">
        <f>G4/G2</f>
        <v>0.26683899032532232</v>
      </c>
      <c r="H5" s="3">
        <f>H4/H2</f>
        <v>0.46006519145244579</v>
      </c>
      <c r="I5" s="3">
        <f>I4/I2</f>
        <v>0.36000214809740283</v>
      </c>
    </row>
    <row r="6" spans="1:10" x14ac:dyDescent="0.35">
      <c r="A6" s="9" t="str">
        <f>'[1]cycle 1-3_1.xlsx'!A6</f>
        <v>E1</v>
      </c>
      <c r="B6" t="str">
        <f>'[1]cycle 1-3_1.xlsx'!B6</f>
        <v>N/A</v>
      </c>
      <c r="C6" t="str">
        <f>'[1]cycle 1-3_1.xlsx'!C6</f>
        <v>N/A</v>
      </c>
      <c r="D6">
        <f>'[1]cycle 1-3_1.xlsx'!D6</f>
        <v>2.4441183271392071E-3</v>
      </c>
      <c r="F6" s="2" t="s">
        <v>57</v>
      </c>
      <c r="G6">
        <f>COUNT(B2:B196)</f>
        <v>14</v>
      </c>
      <c r="H6">
        <f>COUNT(C2:C196)</f>
        <v>14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1-3_1.xlsx'!B7</f>
        <v>N/A</v>
      </c>
      <c r="C7" t="str">
        <f>'[1]cycle 1-3_1.xlsx'!C7</f>
        <v>N/A</v>
      </c>
      <c r="D7">
        <f>'[1]cycle 1-3_1.xlsx'!D7</f>
        <v>1.935060675326158E-3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1-3_1.xlsx'!B8 +66</f>
        <v>132.29900102400001</v>
      </c>
      <c r="C8">
        <f>'[1]cycle 1-3_1.xlsx'!C8</f>
        <v>7.51616481016773E-5</v>
      </c>
      <c r="D8">
        <f>'[1]cycle 1-3_1.xlsx'!D8</f>
        <v>1.791766012904576E-3</v>
      </c>
    </row>
    <row r="9" spans="1:10" x14ac:dyDescent="0.35">
      <c r="A9" s="9" t="str">
        <f>'[1]cycle 1-3_1.xlsx'!A9</f>
        <v>E2</v>
      </c>
      <c r="B9" t="str">
        <f>'[1]cycle 1-3_1.xlsx'!B9</f>
        <v>N/A</v>
      </c>
      <c r="C9" t="str">
        <f>'[1]cycle 1-3_1.xlsx'!C9</f>
        <v>N/A</v>
      </c>
      <c r="D9">
        <f>'[1]cycle 1-3_1.xlsx'!D9</f>
        <v>2.79135788950586E-3</v>
      </c>
      <c r="F9" s="2" t="s">
        <v>59</v>
      </c>
      <c r="G9">
        <f>MAX(B2:B49)</f>
        <v>176.77453631613901</v>
      </c>
      <c r="H9">
        <f>MAX(C2:C49)</f>
        <v>1.5520463883083251E-4</v>
      </c>
      <c r="I9">
        <f>MAX(D2:D49)</f>
        <v>4.7548935699932389E-3</v>
      </c>
    </row>
    <row r="10" spans="1:10" x14ac:dyDescent="0.35">
      <c r="A10" s="9" t="str">
        <f>'[1]cycle 1-3_1.xlsx'!A10</f>
        <v>D2</v>
      </c>
      <c r="B10" t="str">
        <f>'[1]cycle 1-3_1.xlsx'!B10</f>
        <v>N/A</v>
      </c>
      <c r="C10" t="str">
        <f>'[1]cycle 1-3_1.xlsx'!C10</f>
        <v>N/A</v>
      </c>
      <c r="D10">
        <f>'[1]cycle 1-3_1.xlsx'!D10</f>
        <v>2.240594399106855E-3</v>
      </c>
      <c r="F10" s="2" t="s">
        <v>60</v>
      </c>
      <c r="G10">
        <f>MIN(B2:B49)</f>
        <v>73.044635516750006</v>
      </c>
      <c r="H10">
        <f>MIN(C2:C49)</f>
        <v>2.7513576544972431E-5</v>
      </c>
      <c r="I10">
        <f>MIN(D2:D49)</f>
        <v>-2.9201179847050619E-4</v>
      </c>
    </row>
    <row r="11" spans="1:10" x14ac:dyDescent="0.35">
      <c r="A11" s="9" t="str">
        <f>'[1]cycle 1-3_1.xlsx'!A11</f>
        <v>C2</v>
      </c>
      <c r="B11" t="str">
        <f>'[1]cycle 1-3_1.xlsx'!B11</f>
        <v>N/A</v>
      </c>
      <c r="C11" t="str">
        <f>'[1]cycle 1-3_1.xlsx'!C11</f>
        <v>N/A</v>
      </c>
      <c r="D11">
        <f>'[1]cycle 1-3_1.xlsx'!D11</f>
        <v>1.6319993418608711E-3</v>
      </c>
    </row>
    <row r="12" spans="1:10" x14ac:dyDescent="0.35">
      <c r="A12" s="9" t="str">
        <f>'[1]cycle 1-3_1.xlsx'!A12</f>
        <v>B2</v>
      </c>
      <c r="B12">
        <f>'[1]cycle 1-3_1.xlsx'!B12 +66</f>
        <v>90.630904372194408</v>
      </c>
      <c r="C12">
        <f>'[1]cycle 1-3_1.xlsx'!C12</f>
        <v>1.099566240118031E-4</v>
      </c>
      <c r="D12">
        <f>'[1]cycle 1-3_1.xlsx'!D12</f>
        <v>2.3801527767730638E-3</v>
      </c>
      <c r="F12" s="2" t="s">
        <v>61</v>
      </c>
      <c r="G12">
        <f>(16*G5^2)</f>
        <v>1.1392487481253994</v>
      </c>
      <c r="H12">
        <f>(16*H5^2)</f>
        <v>3.3865596861788094</v>
      </c>
      <c r="I12">
        <f>(16*I5^2)</f>
        <v>2.0736247461559096</v>
      </c>
    </row>
    <row r="13" spans="1:10" x14ac:dyDescent="0.35">
      <c r="A13" s="9" t="str">
        <f>'[1]cycle 1-3_1.xlsx'!A13</f>
        <v>A2</v>
      </c>
      <c r="B13" t="str">
        <f>'[1]cycle 1-3_1.xlsx'!B13</f>
        <v>N/A</v>
      </c>
      <c r="C13" t="str">
        <f>'[1]cycle 1-3_1.xlsx'!C13</f>
        <v>N/A</v>
      </c>
      <c r="D13">
        <f>'[1]cycle 1-3_1.xlsx'!D13</f>
        <v>3.4851863960881982E-3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1-3_1.xlsx'!B14</f>
        <v>N/A</v>
      </c>
      <c r="C14" t="str">
        <f>'[1]cycle 1-3_1.xlsx'!C14</f>
        <v>N/A</v>
      </c>
      <c r="D14">
        <f>'[1]cycle 1-3_1.xlsx'!D14</f>
        <v>1.646264664593838E-3</v>
      </c>
      <c r="F14" s="2" t="s">
        <v>63</v>
      </c>
      <c r="G14">
        <f>G12/G13</f>
        <v>13.765530804086852</v>
      </c>
      <c r="H14">
        <f>H12/H13</f>
        <v>40.919765553116754</v>
      </c>
      <c r="I14">
        <f>I12/I13</f>
        <v>25.055586294297161</v>
      </c>
    </row>
    <row r="15" spans="1:10" x14ac:dyDescent="0.35">
      <c r="A15" s="9" t="str">
        <f>'[1]cycle 1-3_1.xlsx'!A15</f>
        <v>B3</v>
      </c>
      <c r="B15" t="str">
        <f>'[1]cycle 1-3_1.xlsx'!B15</f>
        <v>N/A</v>
      </c>
      <c r="C15" t="str">
        <f>'[1]cycle 1-3_1.xlsx'!C15</f>
        <v>N/A</v>
      </c>
      <c r="D15">
        <f>'[1]cycle 1-3_1.xlsx'!D15</f>
        <v>2.8729075216883272E-3</v>
      </c>
      <c r="F15" s="2" t="s">
        <v>64</v>
      </c>
      <c r="G15">
        <f>ROUND(G14,0)</f>
        <v>14</v>
      </c>
      <c r="H15">
        <f>ROUND(H14,0)</f>
        <v>41</v>
      </c>
      <c r="I15">
        <f>ROUND(I14,0)</f>
        <v>25</v>
      </c>
    </row>
    <row r="16" spans="1:10" x14ac:dyDescent="0.35">
      <c r="A16" s="9" t="str">
        <f>'[1]cycle 1-3_1.xlsx'!A16</f>
        <v>C3</v>
      </c>
      <c r="B16" t="str">
        <f>'[1]cycle 1-3_1.xlsx'!B16</f>
        <v>N/A</v>
      </c>
      <c r="C16" t="str">
        <f>'[1]cycle 1-3_1.xlsx'!C16</f>
        <v>N/A</v>
      </c>
      <c r="D16">
        <f>'[1]cycle 1-3_1.xlsx'!D16</f>
        <v>4.7548935699932389E-3</v>
      </c>
    </row>
    <row r="17" spans="1:4" x14ac:dyDescent="0.35">
      <c r="A17" s="9" t="str">
        <f>'[1]cycle 1-3_1.xlsx'!A17</f>
        <v>D3</v>
      </c>
      <c r="B17" t="str">
        <f>'[1]cycle 1-3_1.xlsx'!B17</f>
        <v>N/A</v>
      </c>
      <c r="C17" t="str">
        <f>'[1]cycle 1-3_1.xlsx'!C17</f>
        <v>N/A</v>
      </c>
      <c r="D17">
        <f>'[1]cycle 1-3_1.xlsx'!D17</f>
        <v>1.673153277795332E-3</v>
      </c>
    </row>
    <row r="18" spans="1:4" x14ac:dyDescent="0.35">
      <c r="A18" s="9" t="str">
        <f>'[1]cycle 1-3_1.xlsx'!A18</f>
        <v>E3</v>
      </c>
      <c r="B18" t="str">
        <f>'[1]cycle 1-3_1.xlsx'!B18</f>
        <v>N/A</v>
      </c>
      <c r="C18" t="str">
        <f>'[1]cycle 1-3_1.xlsx'!C18</f>
        <v>N/A</v>
      </c>
      <c r="D18">
        <f>'[1]cycle 1-3_1.xlsx'!D18</f>
        <v>1.7287020453114711E-3</v>
      </c>
    </row>
    <row r="19" spans="1:4" x14ac:dyDescent="0.35">
      <c r="A19" s="9" t="str">
        <f>'[1]cycle 1-3_1.xlsx'!A19</f>
        <v>F3</v>
      </c>
      <c r="B19" t="str">
        <f>'[1]cycle 1-3_1.xlsx'!B19</f>
        <v>N/A</v>
      </c>
      <c r="C19" t="str">
        <f>'[1]cycle 1-3_1.xlsx'!C19</f>
        <v>N/A</v>
      </c>
      <c r="D19">
        <f>'[1]cycle 1-3_1.xlsx'!D19</f>
        <v>3.1552574561682402E-3</v>
      </c>
    </row>
    <row r="20" spans="1:4" x14ac:dyDescent="0.35">
      <c r="A20" s="9" t="str">
        <f>'[1]cycle 1-3_1.xlsx'!A20</f>
        <v>F4</v>
      </c>
      <c r="B20">
        <f>'[1]cycle 1-3_1.xlsx'!B20 + 66</f>
        <v>123.2687416069444</v>
      </c>
      <c r="C20">
        <f>'[1]cycle 1-3_1.xlsx'!C20</f>
        <v>9.4681406421176373E-5</v>
      </c>
      <c r="D20">
        <f>'[1]cycle 1-3_1.xlsx'!D20</f>
        <v>1.903130919665528E-3</v>
      </c>
    </row>
    <row r="21" spans="1:4" x14ac:dyDescent="0.35">
      <c r="A21" s="9" t="str">
        <f>'[1]cycle 1-3_1.xlsx'!A21</f>
        <v>E4</v>
      </c>
      <c r="B21" t="str">
        <f>'[1]cycle 1-3_1.xlsx'!B21</f>
        <v>N/A</v>
      </c>
      <c r="C21" t="str">
        <f>'[1]cycle 1-3_1.xlsx'!C21</f>
        <v>N/A</v>
      </c>
      <c r="D21">
        <f>'[1]cycle 1-3_1.xlsx'!D21</f>
        <v>2.3929325449619059E-3</v>
      </c>
    </row>
    <row r="22" spans="1:4" x14ac:dyDescent="0.35">
      <c r="A22" s="9" t="str">
        <f>'[1]cycle 1-3_1.xlsx'!A22</f>
        <v>D4</v>
      </c>
      <c r="B22" t="str">
        <f>'[1]cycle 1-3_1.xlsx'!B22</f>
        <v>N/A</v>
      </c>
      <c r="C22" t="str">
        <f>'[1]cycle 1-3_1.xlsx'!C22</f>
        <v>N/A</v>
      </c>
      <c r="D22">
        <f>'[1]cycle 1-3_1.xlsx'!D22</f>
        <v>2.1903650966352529E-3</v>
      </c>
    </row>
    <row r="23" spans="1:4" x14ac:dyDescent="0.35">
      <c r="A23" s="9" t="str">
        <f>'[1]cycle 1-3_1.xlsx'!A23</f>
        <v>C4</v>
      </c>
      <c r="B23">
        <f>'[1]cycle 1-3_1.xlsx'!B23+ 66</f>
        <v>115.22548055563891</v>
      </c>
      <c r="C23">
        <f>'[1]cycle 1-3_1.xlsx'!C23</f>
        <v>1.157517539978942E-4</v>
      </c>
      <c r="D23">
        <f>'[1]cycle 1-3_1.xlsx'!D23</f>
        <v>2.8133056656845889E-3</v>
      </c>
    </row>
    <row r="24" spans="1:4" x14ac:dyDescent="0.35">
      <c r="A24" s="9" t="str">
        <f>'[1]cycle 1-3_1.xlsx'!A24</f>
        <v>B4</v>
      </c>
      <c r="B24">
        <f>'[1]cycle 1-3_1.xlsx'!B24 + 66</f>
        <v>74.552860481777785</v>
      </c>
      <c r="C24">
        <f>'[1]cycle 1-3_1.xlsx'!C24</f>
        <v>7.2821052481639151E-5</v>
      </c>
      <c r="D24">
        <f>'[1]cycle 1-3_1.xlsx'!D24</f>
        <v>3.151454092997932E-3</v>
      </c>
    </row>
    <row r="25" spans="1:4" x14ac:dyDescent="0.35">
      <c r="A25" s="9" t="str">
        <f>'[1]cycle 1-3_1.xlsx'!A25</f>
        <v>A4</v>
      </c>
      <c r="B25" t="str">
        <f>'[1]cycle 1-3_1.xlsx'!B25</f>
        <v>N/A</v>
      </c>
      <c r="C25" t="str">
        <f>'[1]cycle 1-3_1.xlsx'!C25</f>
        <v>N/A</v>
      </c>
      <c r="D25">
        <f>'[1]cycle 1-3_1.xlsx'!D25</f>
        <v>2.104379707147139E-3</v>
      </c>
    </row>
    <row r="26" spans="1:4" x14ac:dyDescent="0.35">
      <c r="A26" s="9" t="str">
        <f>'[1]cycle 1-3_1.xlsx'!A26</f>
        <v>A5</v>
      </c>
      <c r="B26">
        <f>'[1]cycle 1-3_1.xlsx'!B26 + 66</f>
        <v>127.27568592027779</v>
      </c>
      <c r="C26">
        <f>'[1]cycle 1-3_1.xlsx'!C26</f>
        <v>8.7533749005138365E-5</v>
      </c>
      <c r="D26">
        <f>'[1]cycle 1-3_1.xlsx'!D26</f>
        <v>2.1299740618483478E-3</v>
      </c>
    </row>
    <row r="27" spans="1:4" x14ac:dyDescent="0.35">
      <c r="A27" s="9" t="str">
        <f>'[1]cycle 1-3_1.xlsx'!A27</f>
        <v>B5</v>
      </c>
      <c r="B27" t="str">
        <f>'[1]cycle 1-3_1.xlsx'!B27</f>
        <v>N/A</v>
      </c>
      <c r="C27" t="str">
        <f>'[1]cycle 1-3_1.xlsx'!C27</f>
        <v>N/A</v>
      </c>
      <c r="D27">
        <f>'[1]cycle 1-3_1.xlsx'!D27</f>
        <v>3.6859604910918901E-3</v>
      </c>
    </row>
    <row r="28" spans="1:4" x14ac:dyDescent="0.35">
      <c r="A28" s="9" t="str">
        <f>'[1]cycle 1-3_1.xlsx'!A28</f>
        <v>C5</v>
      </c>
      <c r="B28">
        <f>'[1]cycle 1-3_1.xlsx'!B28 + 66</f>
        <v>102.1848274275</v>
      </c>
      <c r="C28">
        <f>'[1]cycle 1-3_1.xlsx'!C28</f>
        <v>3.2682098937667347E-5</v>
      </c>
      <c r="D28">
        <f>'[1]cycle 1-3_1.xlsx'!D28</f>
        <v>2.4682674141337218E-3</v>
      </c>
    </row>
    <row r="29" spans="1:4" x14ac:dyDescent="0.35">
      <c r="A29" s="9" t="str">
        <f>'[1]cycle 1-3_1.xlsx'!A29</f>
        <v>D5</v>
      </c>
      <c r="B29">
        <f>'[1]cycle 1-3_1.xlsx'!B29 + 66</f>
        <v>88.115462422222208</v>
      </c>
      <c r="C29">
        <f>'[1]cycle 1-3_1.xlsx'!C29</f>
        <v>9.5405012921785941E-5</v>
      </c>
      <c r="D29">
        <f>'[1]cycle 1-3_1.xlsx'!D29</f>
        <v>2.157741637673368E-3</v>
      </c>
    </row>
    <row r="30" spans="1:4" x14ac:dyDescent="0.35">
      <c r="A30" s="9" t="str">
        <f>'[1]cycle 1-3_1.xlsx'!A30</f>
        <v>E5</v>
      </c>
      <c r="B30" t="str">
        <f>'[1]cycle 1-3_1.xlsx'!B30</f>
        <v>N/A</v>
      </c>
      <c r="C30" t="str">
        <f>'[1]cycle 1-3_1.xlsx'!C30</f>
        <v>N/A</v>
      </c>
      <c r="D30">
        <f>'[1]cycle 1-3_1.xlsx'!D30</f>
        <v>1.455792976812043E-3</v>
      </c>
    </row>
    <row r="31" spans="1:4" x14ac:dyDescent="0.35">
      <c r="A31" s="9" t="str">
        <f>'[1]cycle 1-3_1.xlsx'!A31</f>
        <v>F5</v>
      </c>
      <c r="B31" t="str">
        <f>'[1]cycle 1-3_1.xlsx'!B31</f>
        <v>N/A</v>
      </c>
      <c r="C31" t="str">
        <f>'[1]cycle 1-3_1.xlsx'!C31</f>
        <v>N/A</v>
      </c>
      <c r="D31">
        <f>'[1]cycle 1-3_1.xlsx'!D31</f>
        <v>2.2323429127386642E-3</v>
      </c>
    </row>
    <row r="32" spans="1:4" x14ac:dyDescent="0.35">
      <c r="A32" s="9" t="str">
        <f>'[1]cycle 1-3_1.xlsx'!A32</f>
        <v>F6</v>
      </c>
      <c r="B32" t="str">
        <f>'[1]cycle 1-3_1.xlsx'!B32</f>
        <v>N/A</v>
      </c>
      <c r="C32" t="str">
        <f>'[1]cycle 1-3_1.xlsx'!C32</f>
        <v>N/A</v>
      </c>
      <c r="D32">
        <f>'[1]cycle 1-3_1.xlsx'!D32</f>
        <v>1.6615007601093309E-3</v>
      </c>
    </row>
    <row r="33" spans="1:4" x14ac:dyDescent="0.35">
      <c r="A33" s="9" t="str">
        <f>'[1]cycle 1-3_1.xlsx'!A33</f>
        <v>E6</v>
      </c>
      <c r="B33">
        <f>'[1]cycle 1-3_1.xlsx'!B33 + 66</f>
        <v>111.2185384407222</v>
      </c>
      <c r="C33">
        <f>'[1]cycle 1-3_1.xlsx'!C33</f>
        <v>5.7527929175785447E-5</v>
      </c>
      <c r="D33">
        <f>'[1]cycle 1-3_1.xlsx'!D33</f>
        <v>2.4509112465988651E-3</v>
      </c>
    </row>
    <row r="34" spans="1:4" x14ac:dyDescent="0.35">
      <c r="A34" s="9" t="str">
        <f>'[1]cycle 1-3_1.xlsx'!A34</f>
        <v>D6</v>
      </c>
      <c r="B34" t="str">
        <f>'[1]cycle 1-3_1.xlsx'!B34</f>
        <v>N/A</v>
      </c>
      <c r="C34" t="str">
        <f>'[1]cycle 1-3_1.xlsx'!C34</f>
        <v>N/A</v>
      </c>
      <c r="D34">
        <f>'[1]cycle 1-3_1.xlsx'!D34</f>
        <v>2.2834287424604019E-3</v>
      </c>
    </row>
    <row r="35" spans="1:4" x14ac:dyDescent="0.35">
      <c r="A35" s="9" t="str">
        <f>'[1]cycle 1-3_1.xlsx'!A35</f>
        <v>C6</v>
      </c>
      <c r="B35" t="str">
        <f>'[1]cycle 1-3_1.xlsx'!B35</f>
        <v>N/A</v>
      </c>
      <c r="C35" t="str">
        <f>'[1]cycle 1-3_1.xlsx'!C35</f>
        <v>N/A</v>
      </c>
      <c r="D35">
        <f>'[1]cycle 1-3_1.xlsx'!D35</f>
        <v>1.7179802770422199E-3</v>
      </c>
    </row>
    <row r="36" spans="1:4" x14ac:dyDescent="0.35">
      <c r="A36" s="9" t="str">
        <f>'[1]cycle 1-3_1.xlsx'!A36</f>
        <v>B6</v>
      </c>
      <c r="B36" t="str">
        <f>'[1]cycle 1-3_1.xlsx'!B36</f>
        <v>N/A</v>
      </c>
      <c r="C36" t="str">
        <f>'[1]cycle 1-3_1.xlsx'!C36</f>
        <v>N/A</v>
      </c>
      <c r="D36">
        <f>'[1]cycle 1-3_1.xlsx'!D36</f>
        <v>1.509854524482254E-3</v>
      </c>
    </row>
    <row r="37" spans="1:4" x14ac:dyDescent="0.35">
      <c r="A37" s="9" t="str">
        <f>'[1]cycle 1-3_1.xlsx'!A37</f>
        <v>A6</v>
      </c>
      <c r="B37">
        <f>'[1]cycle 1-3_1.xlsx'!B37 + 66</f>
        <v>84.089081504999996</v>
      </c>
      <c r="C37">
        <f>'[1]cycle 1-3_1.xlsx'!C37</f>
        <v>1.5520463883083251E-4</v>
      </c>
      <c r="D37">
        <f>'[1]cycle 1-3_1.xlsx'!D37</f>
        <v>2.595047608144226E-3</v>
      </c>
    </row>
    <row r="38" spans="1:4" x14ac:dyDescent="0.35">
      <c r="A38" s="9" t="str">
        <f>'[1]cycle 1-3_1.xlsx'!A38</f>
        <v>A7</v>
      </c>
      <c r="B38" t="str">
        <f>'[1]cycle 1-3_1.xlsx'!B38</f>
        <v>N/A</v>
      </c>
      <c r="C38" t="str">
        <f>'[1]cycle 1-3_1.xlsx'!C38</f>
        <v>N/A</v>
      </c>
      <c r="D38">
        <f>'[1]cycle 1-3_1.xlsx'!D38</f>
        <v>1.2974071337858769E-3</v>
      </c>
    </row>
    <row r="39" spans="1:4" x14ac:dyDescent="0.35">
      <c r="A39" s="9" t="str">
        <f>'[1]cycle 1-3_1.xlsx'!A39</f>
        <v>B7</v>
      </c>
      <c r="B39" t="str">
        <f>'[1]cycle 1-3_1.xlsx'!B39</f>
        <v>N/A</v>
      </c>
      <c r="C39" t="str">
        <f>'[1]cycle 1-3_1.xlsx'!C39</f>
        <v>N/A</v>
      </c>
      <c r="D39">
        <f>'[1]cycle 1-3_1.xlsx'!D39</f>
        <v>2.3291709426033901E-3</v>
      </c>
    </row>
    <row r="40" spans="1:4" x14ac:dyDescent="0.35">
      <c r="A40" s="9" t="str">
        <f>'[1]cycle 1-3_1.xlsx'!A40</f>
        <v>C7</v>
      </c>
      <c r="B40" t="str">
        <f>'[1]cycle 1-3_1.xlsx'!B40</f>
        <v>N/A</v>
      </c>
      <c r="C40" t="str">
        <f>'[1]cycle 1-3_1.xlsx'!C40</f>
        <v>N/A</v>
      </c>
      <c r="D40">
        <f>'[1]cycle 1-3_1.xlsx'!D40</f>
        <v>2.3858359488749471E-3</v>
      </c>
    </row>
    <row r="41" spans="1:4" x14ac:dyDescent="0.35">
      <c r="A41" s="9" t="str">
        <f>'[1]cycle 1-3_1.xlsx'!A41</f>
        <v>D7</v>
      </c>
      <c r="B41" t="str">
        <f>'[1]cycle 1-3_1.xlsx'!B41</f>
        <v>N/A</v>
      </c>
      <c r="C41" t="str">
        <f>'[1]cycle 1-3_1.xlsx'!C41</f>
        <v>N/A</v>
      </c>
      <c r="D41">
        <f>'[1]cycle 1-3_1.xlsx'!D41</f>
        <v>1.9286179879771401E-3</v>
      </c>
    </row>
    <row r="42" spans="1:4" x14ac:dyDescent="0.35">
      <c r="A42" s="9" t="str">
        <f>'[1]cycle 1-3_1.xlsx'!A42</f>
        <v>E7</v>
      </c>
      <c r="B42" t="str">
        <f>'[1]cycle 1-3_1.xlsx'!B42</f>
        <v>N/A</v>
      </c>
      <c r="C42" t="str">
        <f>'[1]cycle 1-3_1.xlsx'!C42</f>
        <v>N/A</v>
      </c>
      <c r="D42">
        <f>'[1]cycle 1-3_1.xlsx'!D42</f>
        <v>1.4951806586544229E-3</v>
      </c>
    </row>
    <row r="43" spans="1:4" x14ac:dyDescent="0.35">
      <c r="A43" s="9" t="str">
        <f>'[1]cycle 1-3_1.xlsx'!A43</f>
        <v>F7</v>
      </c>
      <c r="B43" t="str">
        <f>'[1]cycle 1-3_1.xlsx'!B43</f>
        <v>N/A</v>
      </c>
      <c r="C43" t="str">
        <f>'[1]cycle 1-3_1.xlsx'!C43</f>
        <v>N/A</v>
      </c>
      <c r="D43">
        <f>'[1]cycle 1-3_1.xlsx'!D43</f>
        <v>2.0501286872552731E-3</v>
      </c>
    </row>
    <row r="44" spans="1:4" x14ac:dyDescent="0.35">
      <c r="A44" s="9" t="str">
        <f>'[1]cycle 1-3_1.xlsx'!A44</f>
        <v>F8</v>
      </c>
      <c r="B44" t="str">
        <f>'[1]cycle 1-3_1.xlsx'!B44</f>
        <v>N/A</v>
      </c>
      <c r="C44" t="str">
        <f>'[1]cycle 1-3_1.xlsx'!C44</f>
        <v>N/A</v>
      </c>
      <c r="D44">
        <f>'[1]cycle 1-3_1.xlsx'!D44</f>
        <v>-2.9201179847050619E-4</v>
      </c>
    </row>
    <row r="45" spans="1:4" x14ac:dyDescent="0.35">
      <c r="A45" s="9" t="str">
        <f>'[1]cycle 1-3_1.xlsx'!A45</f>
        <v>E8</v>
      </c>
      <c r="B45" t="str">
        <f>'[1]cycle 1-3_1.xlsx'!B45</f>
        <v>N/A</v>
      </c>
      <c r="C45" t="str">
        <f>'[1]cycle 1-3_1.xlsx'!C45</f>
        <v>N/A</v>
      </c>
      <c r="D45">
        <f>'[1]cycle 1-3_1.xlsx'!D45</f>
        <v>2.0294056559357798E-3</v>
      </c>
    </row>
    <row r="46" spans="1:4" x14ac:dyDescent="0.35">
      <c r="A46" s="9" t="str">
        <f>'[1]cycle 1-3_1.xlsx'!A46</f>
        <v>D8</v>
      </c>
      <c r="B46">
        <f>'[1]cycle 1-3_1.xlsx'!B46 + 66</f>
        <v>85.094503166388904</v>
      </c>
      <c r="C46">
        <f>'[1]cycle 1-3_1.xlsx'!C46</f>
        <v>2.7513576544972431E-5</v>
      </c>
      <c r="D46">
        <f>'[1]cycle 1-3_1.xlsx'!D46</f>
        <v>1.4359676570317951E-3</v>
      </c>
    </row>
    <row r="47" spans="1:4" x14ac:dyDescent="0.35">
      <c r="A47" s="9" t="str">
        <f>'[1]cycle 1-3_1.xlsx'!A47</f>
        <v>C8</v>
      </c>
      <c r="B47">
        <f>'[1]cycle 1-3_1.xlsx'!B47 + 66</f>
        <v>176.77453631613901</v>
      </c>
      <c r="C47">
        <f>'[1]cycle 1-3_1.xlsx'!C47</f>
        <v>4.3102982017602457E-5</v>
      </c>
      <c r="D47">
        <f>'[1]cycle 1-3_1.xlsx'!D47</f>
        <v>2.0581462145032011E-3</v>
      </c>
    </row>
    <row r="48" spans="1:4" x14ac:dyDescent="0.35">
      <c r="A48" s="9" t="str">
        <f>'[1]cycle 1-3_1.xlsx'!A48</f>
        <v>B8</v>
      </c>
      <c r="B48">
        <f>'[1]cycle 1-3_1.xlsx'!B48 + 66</f>
        <v>135.3178454873055</v>
      </c>
      <c r="C48">
        <f>'[1]cycle 1-3_1.xlsx'!C48</f>
        <v>5.1511215021147042E-5</v>
      </c>
      <c r="D48">
        <f>'[1]cycle 1-3_1.xlsx'!D48</f>
        <v>1.9913469440593001E-3</v>
      </c>
    </row>
    <row r="49" spans="1:4" x14ac:dyDescent="0.35">
      <c r="A49" s="9" t="str">
        <f>'[1]cycle 1-3_1.xlsx'!A49</f>
        <v>A8</v>
      </c>
      <c r="B49">
        <f>'[1]cycle 1-3_1.xlsx'!B49 + 66</f>
        <v>73.044635516750006</v>
      </c>
      <c r="C49">
        <f>'[1]cycle 1-3_1.xlsx'!C49</f>
        <v>6.0418474896822872E-5</v>
      </c>
      <c r="D49">
        <f>'[1]cycle 1-3_1.xlsx'!D49</f>
        <v>4.5832693164431244E-3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195B-CFF8-40C9-AC7E-47427A4BCECE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 t="str">
        <f>'[1]cycle 1-3_2.xlsx'!B2</f>
        <v>N/A</v>
      </c>
      <c r="C2" t="str">
        <f>'[1]cycle 1-3_2.xlsx'!C2</f>
        <v>N/A</v>
      </c>
      <c r="D2">
        <f>'[1]cycle 1-3_2.xlsx'!D2</f>
        <v>1.8349372519242131E-3</v>
      </c>
      <c r="F2" s="2" t="s">
        <v>53</v>
      </c>
      <c r="G2">
        <f>AVERAGE(B2:B49)</f>
        <v>117.50790145219933</v>
      </c>
      <c r="H2">
        <f>AVERAGE(C2:C49)</f>
        <v>8.6099867727766692E-5</v>
      </c>
      <c r="I2">
        <f>AVERAGE(D2:D49)</f>
        <v>2.0970569790773773E-3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1-3_2.xlsx'!B3</f>
        <v>N/A</v>
      </c>
      <c r="C3" t="str">
        <f>'[1]cycle 1-3_2.xlsx'!C3</f>
        <v>N/A</v>
      </c>
      <c r="D3">
        <f>'[1]cycle 1-3_2.xlsx'!D3</f>
        <v>4.1330940366092646E-3</v>
      </c>
      <c r="F3" s="2" t="s">
        <v>54</v>
      </c>
      <c r="G3">
        <f>G4/SQRT(COUNT(B2:B49))</f>
        <v>4.8279653107391711</v>
      </c>
      <c r="H3">
        <f>H4/SQRT(COUNT(C2:C49))</f>
        <v>5.0003060789668369E-6</v>
      </c>
      <c r="I3">
        <f>I4/SQRT(COUNT(D2:D49))</f>
        <v>1.3559744347267188E-4</v>
      </c>
    </row>
    <row r="4" spans="1:10" x14ac:dyDescent="0.35">
      <c r="A4" s="9" t="str">
        <f>'[1]cycle 1-3_1.xlsx'!A4</f>
        <v>C1</v>
      </c>
      <c r="B4" t="str">
        <f>'[1]cycle 1-3_2.xlsx'!B4</f>
        <v>N/A</v>
      </c>
      <c r="C4" t="str">
        <f>'[1]cycle 1-3_2.xlsx'!C4</f>
        <v>N/A</v>
      </c>
      <c r="D4">
        <f>'[1]cycle 1-3_2.xlsx'!D4</f>
        <v>1.298613851240466E-3</v>
      </c>
      <c r="F4" s="2" t="s">
        <v>55</v>
      </c>
      <c r="G4">
        <f>_xlfn.STDEV.S(B2:B49)</f>
        <v>19.906210932995592</v>
      </c>
      <c r="H4">
        <f>_xlfn.STDEV.S(C2:C196)</f>
        <v>2.0616790123998351E-5</v>
      </c>
      <c r="I4">
        <f>_xlfn.STDEV.S(D2:D196)</f>
        <v>9.3944664588446606E-4</v>
      </c>
    </row>
    <row r="5" spans="1:10" x14ac:dyDescent="0.35">
      <c r="A5" s="9" t="str">
        <f>'[1]cycle 1-3_1.xlsx'!A5</f>
        <v>D1</v>
      </c>
      <c r="B5">
        <f>'[1]cycle 1-3_2.xlsx'!B5 + 66</f>
        <v>119.7473902189722</v>
      </c>
      <c r="C5">
        <f>'[1]cycle 1-3_2.xlsx'!C5</f>
        <v>7.5854958569995755E-5</v>
      </c>
      <c r="D5">
        <f>'[1]cycle 1-3_2.xlsx'!D5</f>
        <v>1.605871529876869E-3</v>
      </c>
      <c r="F5" s="2" t="s">
        <v>56</v>
      </c>
      <c r="G5" s="3">
        <f>G4/G2</f>
        <v>0.16940316937830072</v>
      </c>
      <c r="H5" s="3">
        <f>H4/H2</f>
        <v>0.23945205338973546</v>
      </c>
      <c r="I5" s="3">
        <f>I4/I2</f>
        <v>0.44798336681237233</v>
      </c>
    </row>
    <row r="6" spans="1:10" x14ac:dyDescent="0.35">
      <c r="A6" s="9" t="str">
        <f>'[1]cycle 1-3_1.xlsx'!A6</f>
        <v>E1</v>
      </c>
      <c r="B6">
        <f>'[1]cycle 1-3_2.xlsx'!B6 + 66</f>
        <v>165.94466665344441</v>
      </c>
      <c r="C6">
        <f>'[1]cycle 1-3_2.xlsx'!C6</f>
        <v>9.5398366495187738E-5</v>
      </c>
      <c r="D6">
        <f>'[1]cycle 1-3_2.xlsx'!D6</f>
        <v>1.166557418115695E-3</v>
      </c>
      <c r="F6" s="2" t="s">
        <v>57</v>
      </c>
      <c r="G6">
        <f>COUNT(B2:B196)</f>
        <v>17</v>
      </c>
      <c r="H6">
        <f>COUNT(C2:C196)</f>
        <v>17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1-3_2.xlsx'!B7</f>
        <v>N/A</v>
      </c>
      <c r="C7" t="str">
        <f>'[1]cycle 1-3_2.xlsx'!C7</f>
        <v>N/A</v>
      </c>
      <c r="D7">
        <f>'[1]cycle 1-3_2.xlsx'!D7</f>
        <v>1.6745762946659541E-3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1-3_2.xlsx'!B8</f>
        <v>N/A</v>
      </c>
      <c r="C8" t="str">
        <f>'[1]cycle 1-3_2.xlsx'!C8</f>
        <v>N/A</v>
      </c>
      <c r="D8">
        <f>'[1]cycle 1-3_2.xlsx'!D8</f>
        <v>8.1355984053302919E-4</v>
      </c>
    </row>
    <row r="9" spans="1:10" x14ac:dyDescent="0.35">
      <c r="A9" s="9" t="str">
        <f>'[1]cycle 1-3_1.xlsx'!A9</f>
        <v>E2</v>
      </c>
      <c r="B9" t="str">
        <f>'[1]cycle 1-3_2.xlsx'!B9</f>
        <v>N/A</v>
      </c>
      <c r="C9" t="str">
        <f>'[1]cycle 1-3_2.xlsx'!C9</f>
        <v>N/A</v>
      </c>
      <c r="D9">
        <f>'[1]cycle 1-3_2.xlsx'!D9</f>
        <v>6.3966040641221184E-4</v>
      </c>
      <c r="F9" s="2" t="s">
        <v>59</v>
      </c>
      <c r="G9">
        <f>MAX(B2:B49)</f>
        <v>165.94466665344441</v>
      </c>
      <c r="H9">
        <f>MAX(C2:C49)</f>
        <v>1.3318889287774839E-4</v>
      </c>
      <c r="I9">
        <f>MAX(D2:D49)</f>
        <v>4.9006509041397261E-3</v>
      </c>
    </row>
    <row r="10" spans="1:10" x14ac:dyDescent="0.35">
      <c r="A10" s="9" t="str">
        <f>'[1]cycle 1-3_1.xlsx'!A10</f>
        <v>D2</v>
      </c>
      <c r="B10" t="str">
        <f>'[1]cycle 1-3_2.xlsx'!B10</f>
        <v>N/A</v>
      </c>
      <c r="C10" t="str">
        <f>'[1]cycle 1-3_2.xlsx'!C10</f>
        <v>N/A</v>
      </c>
      <c r="D10">
        <f>'[1]cycle 1-3_2.xlsx'!D10</f>
        <v>1.9219503076940119E-3</v>
      </c>
      <c r="F10" s="2" t="s">
        <v>60</v>
      </c>
      <c r="G10">
        <f>MIN(B2:B49)</f>
        <v>77.070673875055604</v>
      </c>
      <c r="H10">
        <f>MIN(C2:C49)</f>
        <v>5.1153944420303873E-5</v>
      </c>
      <c r="I10">
        <f>MIN(D2:D49)</f>
        <v>-7.286459640961138E-5</v>
      </c>
    </row>
    <row r="11" spans="1:10" x14ac:dyDescent="0.35">
      <c r="A11" s="9" t="str">
        <f>'[1]cycle 1-3_1.xlsx'!A11</f>
        <v>C2</v>
      </c>
      <c r="B11">
        <f>'[1]cycle 1-3_2.xlsx'!B11 + 66</f>
        <v>77.070673875055604</v>
      </c>
      <c r="C11">
        <f>'[1]cycle 1-3_2.xlsx'!C11</f>
        <v>1.105535194226653E-4</v>
      </c>
      <c r="D11">
        <f>'[1]cycle 1-3_2.xlsx'!D11</f>
        <v>3.5452983676955E-3</v>
      </c>
    </row>
    <row r="12" spans="1:10" x14ac:dyDescent="0.35">
      <c r="A12" s="9" t="str">
        <f>'[1]cycle 1-3_1.xlsx'!A12</f>
        <v>B2</v>
      </c>
      <c r="B12">
        <f>'[1]cycle 1-3_2.xlsx'!B12 + 66</f>
        <v>136.31947132158331</v>
      </c>
      <c r="C12">
        <f>'[1]cycle 1-3_2.xlsx'!C12</f>
        <v>1.3318889287774839E-4</v>
      </c>
      <c r="D12">
        <f>'[1]cycle 1-3_2.xlsx'!D12</f>
        <v>2.982700561579022E-3</v>
      </c>
      <c r="F12" s="2" t="s">
        <v>61</v>
      </c>
      <c r="G12">
        <f>(16*G5^2)</f>
        <v>0.45915894072661184</v>
      </c>
      <c r="H12">
        <f>(16*H5^2)</f>
        <v>0.91739657396097152</v>
      </c>
      <c r="I12">
        <f>(16*I5^2)</f>
        <v>3.2110255510487766</v>
      </c>
    </row>
    <row r="13" spans="1:10" x14ac:dyDescent="0.35">
      <c r="A13" s="9" t="str">
        <f>'[1]cycle 1-3_1.xlsx'!A13</f>
        <v>A2</v>
      </c>
      <c r="B13" t="str">
        <f>'[1]cycle 1-3_2.xlsx'!B13</f>
        <v>N/A</v>
      </c>
      <c r="C13" t="str">
        <f>'[1]cycle 1-3_2.xlsx'!C13</f>
        <v>N/A</v>
      </c>
      <c r="D13">
        <f>'[1]cycle 1-3_2.xlsx'!D13</f>
        <v>1.5121361799228629E-3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1-3_2.xlsx'!B14 + 66</f>
        <v>113.2221589625</v>
      </c>
      <c r="C14">
        <f>'[1]cycle 1-3_2.xlsx'!C14</f>
        <v>7.1896981337086683E-5</v>
      </c>
      <c r="D14">
        <f>'[1]cycle 1-3_2.xlsx'!D14</f>
        <v>2.0564156405514138E-3</v>
      </c>
      <c r="F14" s="2" t="s">
        <v>63</v>
      </c>
      <c r="G14">
        <f>G12/G13</f>
        <v>5.5480127171035933</v>
      </c>
      <c r="H14">
        <f>H12/H13</f>
        <v>11.084893285336713</v>
      </c>
      <c r="I14">
        <f>I12/I13</f>
        <v>38.798788419477418</v>
      </c>
    </row>
    <row r="15" spans="1:10" x14ac:dyDescent="0.35">
      <c r="A15" s="9" t="str">
        <f>'[1]cycle 1-3_1.xlsx'!A15</f>
        <v>B3</v>
      </c>
      <c r="B15">
        <f>'[1]cycle 1-3_2.xlsx'!B15  + 66</f>
        <v>110.71874006188889</v>
      </c>
      <c r="C15">
        <f>'[1]cycle 1-3_2.xlsx'!C15</f>
        <v>5.8722372098264457E-5</v>
      </c>
      <c r="D15">
        <f>'[1]cycle 1-3_2.xlsx'!D15</f>
        <v>1.888817504313694E-3</v>
      </c>
      <c r="F15" s="2" t="s">
        <v>64</v>
      </c>
      <c r="G15">
        <f>ROUND(G14,0)</f>
        <v>6</v>
      </c>
      <c r="H15">
        <f>ROUND(H14,0)</f>
        <v>11</v>
      </c>
      <c r="I15">
        <f>ROUND(I14,0)</f>
        <v>39</v>
      </c>
    </row>
    <row r="16" spans="1:10" x14ac:dyDescent="0.35">
      <c r="A16" s="9" t="str">
        <f>'[1]cycle 1-3_1.xlsx'!A16</f>
        <v>C3</v>
      </c>
      <c r="B16" t="str">
        <f>'[1]cycle 1-3_2.xlsx'!B16</f>
        <v>N/A</v>
      </c>
      <c r="C16" t="str">
        <f>'[1]cycle 1-3_2.xlsx'!C16</f>
        <v>N/A</v>
      </c>
      <c r="D16">
        <f>'[1]cycle 1-3_2.xlsx'!D16</f>
        <v>1.271320735391254E-3</v>
      </c>
    </row>
    <row r="17" spans="1:4" x14ac:dyDescent="0.35">
      <c r="A17" s="9" t="str">
        <f>'[1]cycle 1-3_1.xlsx'!A17</f>
        <v>D3</v>
      </c>
      <c r="B17">
        <f>'[1]cycle 1-3_2.xlsx'!B17 + 66</f>
        <v>105.1915944731944</v>
      </c>
      <c r="C17">
        <f>'[1]cycle 1-3_2.xlsx'!C17</f>
        <v>9.8006554075267001E-5</v>
      </c>
      <c r="D17">
        <f>'[1]cycle 1-3_2.xlsx'!D17</f>
        <v>3.9770898291009689E-3</v>
      </c>
    </row>
    <row r="18" spans="1:4" x14ac:dyDescent="0.35">
      <c r="A18" s="9" t="str">
        <f>'[1]cycle 1-3_1.xlsx'!A18</f>
        <v>E3</v>
      </c>
      <c r="B18">
        <f>'[1]cycle 1-3_2.xlsx'!B18 + 66</f>
        <v>147.36613584641668</v>
      </c>
      <c r="C18">
        <f>'[1]cycle 1-3_2.xlsx'!C18</f>
        <v>6.9497433123076428E-5</v>
      </c>
      <c r="D18">
        <f>'[1]cycle 1-3_2.xlsx'!D18</f>
        <v>1.7808184933855631E-3</v>
      </c>
    </row>
    <row r="19" spans="1:4" x14ac:dyDescent="0.35">
      <c r="A19" s="9" t="str">
        <f>'[1]cycle 1-3_1.xlsx'!A19</f>
        <v>F3</v>
      </c>
      <c r="B19">
        <f>'[1]cycle 1-3_2.xlsx'!B19 + 66</f>
        <v>124.27075787047221</v>
      </c>
      <c r="C19">
        <f>'[1]cycle 1-3_2.xlsx'!C19</f>
        <v>8.3637912015720471E-5</v>
      </c>
      <c r="D19">
        <f>'[1]cycle 1-3_2.xlsx'!D19</f>
        <v>1.858442150953335E-3</v>
      </c>
    </row>
    <row r="20" spans="1:4" x14ac:dyDescent="0.35">
      <c r="A20" s="9" t="str">
        <f>'[1]cycle 1-3_1.xlsx'!A20</f>
        <v>F4</v>
      </c>
      <c r="B20">
        <f>'[1]cycle 1-3_2.xlsx'!B20 + 66</f>
        <v>123.26963779025</v>
      </c>
      <c r="C20">
        <f>'[1]cycle 1-3_2.xlsx'!C20</f>
        <v>5.1153944420303873E-5</v>
      </c>
      <c r="D20">
        <f>'[1]cycle 1-3_2.xlsx'!D20</f>
        <v>2.2706180376221869E-3</v>
      </c>
    </row>
    <row r="21" spans="1:4" x14ac:dyDescent="0.35">
      <c r="A21" s="9" t="str">
        <f>'[1]cycle 1-3_1.xlsx'!A21</f>
        <v>E4</v>
      </c>
      <c r="B21">
        <f>'[1]cycle 1-3_2.xlsx'!B21 + 66</f>
        <v>107.7040027399444</v>
      </c>
      <c r="C21">
        <f>'[1]cycle 1-3_2.xlsx'!C21</f>
        <v>9.7673414348892624E-5</v>
      </c>
      <c r="D21">
        <f>'[1]cycle 1-3_2.xlsx'!D21</f>
        <v>2.529847955057736E-3</v>
      </c>
    </row>
    <row r="22" spans="1:4" x14ac:dyDescent="0.35">
      <c r="A22" s="9" t="str">
        <f>'[1]cycle 1-3_1.xlsx'!A22</f>
        <v>D4</v>
      </c>
      <c r="B22">
        <f>'[1]cycle 1-3_2.xlsx'!B22 + 66</f>
        <v>99.672751499527806</v>
      </c>
      <c r="C22">
        <f>'[1]cycle 1-3_2.xlsx'!C22</f>
        <v>7.7645254316168188E-5</v>
      </c>
      <c r="D22">
        <f>'[1]cycle 1-3_2.xlsx'!D22</f>
        <v>2.9479021172464179E-3</v>
      </c>
    </row>
    <row r="23" spans="1:4" x14ac:dyDescent="0.35">
      <c r="A23" s="9" t="str">
        <f>'[1]cycle 1-3_1.xlsx'!A23</f>
        <v>C4</v>
      </c>
      <c r="B23">
        <f>'[1]cycle 1-3_2.xlsx'!B23 + 66</f>
        <v>105.1915944731944</v>
      </c>
      <c r="C23">
        <f>'[1]cycle 1-3_2.xlsx'!C23</f>
        <v>1.011321256950665E-4</v>
      </c>
      <c r="D23">
        <f>'[1]cycle 1-3_2.xlsx'!D23</f>
        <v>2.4417760764472662E-3</v>
      </c>
    </row>
    <row r="24" spans="1:4" x14ac:dyDescent="0.35">
      <c r="A24" s="9" t="str">
        <f>'[1]cycle 1-3_1.xlsx'!A24</f>
        <v>B4</v>
      </c>
      <c r="B24" t="str">
        <f>'[1]cycle 1-3_2.xlsx'!B24</f>
        <v>N/A</v>
      </c>
      <c r="C24" t="str">
        <f>'[1]cycle 1-3_2.xlsx'!C24</f>
        <v>N/A</v>
      </c>
      <c r="D24">
        <f>'[1]cycle 1-3_2.xlsx'!D24</f>
        <v>1.8555266415340411E-3</v>
      </c>
    </row>
    <row r="25" spans="1:4" x14ac:dyDescent="0.35">
      <c r="A25" s="9" t="str">
        <f>'[1]cycle 1-3_1.xlsx'!A25</f>
        <v>A4</v>
      </c>
      <c r="B25">
        <f>'[1]cycle 1-3_2.xlsx'!B25 + 66</f>
        <v>124.27075787047221</v>
      </c>
      <c r="C25">
        <f>'[1]cycle 1-3_2.xlsx'!C25</f>
        <v>7.404321414338111E-5</v>
      </c>
      <c r="D25">
        <f>'[1]cycle 1-3_2.xlsx'!D25</f>
        <v>1.79208327982989E-3</v>
      </c>
    </row>
    <row r="26" spans="1:4" x14ac:dyDescent="0.35">
      <c r="A26" s="9" t="str">
        <f>'[1]cycle 1-3_1.xlsx'!A26</f>
        <v>A5</v>
      </c>
      <c r="B26" t="str">
        <f>'[1]cycle 1-3_2.xlsx'!B26</f>
        <v>N/A</v>
      </c>
      <c r="C26" t="str">
        <f>'[1]cycle 1-3_2.xlsx'!C26</f>
        <v>N/A</v>
      </c>
      <c r="D26">
        <f>'[1]cycle 1-3_2.xlsx'!D26</f>
        <v>1.827362674301227E-3</v>
      </c>
    </row>
    <row r="27" spans="1:4" x14ac:dyDescent="0.35">
      <c r="A27" s="9" t="str">
        <f>'[1]cycle 1-3_1.xlsx'!A27</f>
        <v>B5</v>
      </c>
      <c r="B27">
        <f>'[1]cycle 1-3_2.xlsx'!B27 + 66</f>
        <v>121.7614273997778</v>
      </c>
      <c r="C27">
        <f>'[1]cycle 1-3_2.xlsx'!C27</f>
        <v>1.0829302219399909E-4</v>
      </c>
      <c r="D27">
        <f>'[1]cycle 1-3_2.xlsx'!D27</f>
        <v>4.3160333095411856E-3</v>
      </c>
    </row>
    <row r="28" spans="1:4" x14ac:dyDescent="0.35">
      <c r="A28" s="9" t="str">
        <f>'[1]cycle 1-3_1.xlsx'!A28</f>
        <v>C5</v>
      </c>
      <c r="B28" t="str">
        <f>'[1]cycle 1-3_2.xlsx'!B28</f>
        <v>N/A</v>
      </c>
      <c r="C28" t="str">
        <f>'[1]cycle 1-3_2.xlsx'!C28</f>
        <v>N/A</v>
      </c>
      <c r="D28">
        <f>'[1]cycle 1-3_2.xlsx'!D28</f>
        <v>1.7136071456787679E-3</v>
      </c>
    </row>
    <row r="29" spans="1:4" x14ac:dyDescent="0.35">
      <c r="A29" s="9" t="str">
        <f>'[1]cycle 1-3_1.xlsx'!A29</f>
        <v>D5</v>
      </c>
      <c r="B29" t="str">
        <f>'[1]cycle 1-3_2.xlsx'!B29</f>
        <v>N/A</v>
      </c>
      <c r="C29" t="str">
        <f>'[1]cycle 1-3_2.xlsx'!C29</f>
        <v>N/A</v>
      </c>
      <c r="D29">
        <f>'[1]cycle 1-3_2.xlsx'!D29</f>
        <v>1.85983726837354E-3</v>
      </c>
    </row>
    <row r="30" spans="1:4" x14ac:dyDescent="0.35">
      <c r="A30" s="9" t="str">
        <f>'[1]cycle 1-3_1.xlsx'!A30</f>
        <v>E5</v>
      </c>
      <c r="B30">
        <f>'[1]cycle 1-3_2.xlsx'!B30 + 66</f>
        <v>107.20131423250001</v>
      </c>
      <c r="C30">
        <f>'[1]cycle 1-3_2.xlsx'!C30</f>
        <v>7.5920898782603984E-5</v>
      </c>
      <c r="D30">
        <f>'[1]cycle 1-3_2.xlsx'!D30</f>
        <v>2.855897637459485E-3</v>
      </c>
    </row>
    <row r="31" spans="1:4" x14ac:dyDescent="0.35">
      <c r="A31" s="9" t="str">
        <f>'[1]cycle 1-3_1.xlsx'!A31</f>
        <v>F5</v>
      </c>
      <c r="B31" t="str">
        <f>'[1]cycle 1-3_2.xlsx'!B31</f>
        <v>N/A</v>
      </c>
      <c r="C31" t="str">
        <f>'[1]cycle 1-3_2.xlsx'!C31</f>
        <v>N/A</v>
      </c>
      <c r="D31">
        <f>'[1]cycle 1-3_2.xlsx'!D31</f>
        <v>1.67530921369531E-3</v>
      </c>
    </row>
    <row r="32" spans="1:4" x14ac:dyDescent="0.35">
      <c r="A32" s="9" t="str">
        <f>'[1]cycle 1-3_1.xlsx'!A32</f>
        <v>F6</v>
      </c>
      <c r="B32" t="str">
        <f>'[1]cycle 1-3_2.xlsx'!B32</f>
        <v>N/A</v>
      </c>
      <c r="C32" t="str">
        <f>'[1]cycle 1-3_2.xlsx'!C32</f>
        <v>N/A</v>
      </c>
      <c r="D32">
        <f>'[1]cycle 1-3_2.xlsx'!D32</f>
        <v>4.9006509041397261E-3</v>
      </c>
    </row>
    <row r="33" spans="1:4" x14ac:dyDescent="0.35">
      <c r="A33" s="9" t="str">
        <f>'[1]cycle 1-3_1.xlsx'!A33</f>
        <v>E6</v>
      </c>
      <c r="B33" t="str">
        <f>'[1]cycle 1-3_2.xlsx'!B33</f>
        <v>N/A</v>
      </c>
      <c r="C33" t="str">
        <f>'[1]cycle 1-3_2.xlsx'!C33</f>
        <v>N/A</v>
      </c>
      <c r="D33">
        <f>'[1]cycle 1-3_2.xlsx'!D33</f>
        <v>2.4173876775527379E-3</v>
      </c>
    </row>
    <row r="34" spans="1:4" x14ac:dyDescent="0.35">
      <c r="A34" s="9" t="str">
        <f>'[1]cycle 1-3_1.xlsx'!A34</f>
        <v>D6</v>
      </c>
      <c r="B34" t="str">
        <f>'[1]cycle 1-3_2.xlsx'!B34</f>
        <v>N/A</v>
      </c>
      <c r="C34" t="str">
        <f>'[1]cycle 1-3_2.xlsx'!C34</f>
        <v>N/A</v>
      </c>
      <c r="D34">
        <f>'[1]cycle 1-3_2.xlsx'!D34</f>
        <v>1.2291317200870549E-3</v>
      </c>
    </row>
    <row r="35" spans="1:4" x14ac:dyDescent="0.35">
      <c r="A35" s="9" t="str">
        <f>'[1]cycle 1-3_1.xlsx'!A35</f>
        <v>C6</v>
      </c>
      <c r="B35">
        <f>'[1]cycle 1-3_2.xlsx'!B35 + 66</f>
        <v>108.7112493981944</v>
      </c>
      <c r="C35">
        <f>'[1]cycle 1-3_2.xlsx'!C35</f>
        <v>8.1078887456606329E-5</v>
      </c>
      <c r="D35">
        <f>'[1]cycle 1-3_2.xlsx'!D35</f>
        <v>2.5455807539576571E-3</v>
      </c>
    </row>
    <row r="36" spans="1:4" x14ac:dyDescent="0.35">
      <c r="A36" s="9" t="str">
        <f>'[1]cycle 1-3_1.xlsx'!A36</f>
        <v>B6</v>
      </c>
      <c r="B36" t="str">
        <f>'[1]cycle 1-3_2.xlsx'!B36</f>
        <v>N/A</v>
      </c>
      <c r="C36" t="str">
        <f>'[1]cycle 1-3_2.xlsx'!C36</f>
        <v>N/A</v>
      </c>
      <c r="D36">
        <f>'[1]cycle 1-3_2.xlsx'!D36</f>
        <v>1.4576125568034691E-3</v>
      </c>
    </row>
    <row r="37" spans="1:4" x14ac:dyDescent="0.35">
      <c r="A37" s="9" t="str">
        <f>'[1]cycle 1-3_1.xlsx'!A37</f>
        <v>A6</v>
      </c>
      <c r="B37" t="str">
        <f>'[1]cycle 1-3_2.xlsx'!B37</f>
        <v>N/A</v>
      </c>
      <c r="C37" t="str">
        <f>'[1]cycle 1-3_2.xlsx'!C37</f>
        <v>N/A</v>
      </c>
      <c r="D37">
        <f>'[1]cycle 1-3_2.xlsx'!D37</f>
        <v>1.607306775971076E-3</v>
      </c>
    </row>
    <row r="38" spans="1:4" x14ac:dyDescent="0.35">
      <c r="A38" s="9" t="str">
        <f>'[1]cycle 1-3_1.xlsx'!A38</f>
        <v>A7</v>
      </c>
      <c r="B38" t="str">
        <f>'[1]cycle 1-3_2.xlsx'!B38</f>
        <v>N/A</v>
      </c>
      <c r="C38" t="str">
        <f>'[1]cycle 1-3_2.xlsx'!C38</f>
        <v>N/A</v>
      </c>
      <c r="D38">
        <f>'[1]cycle 1-3_2.xlsx'!D38</f>
        <v>2.3508645061895918E-3</v>
      </c>
    </row>
    <row r="39" spans="1:4" x14ac:dyDescent="0.35">
      <c r="A39" s="9" t="str">
        <f>'[1]cycle 1-3_1.xlsx'!A39</f>
        <v>B7</v>
      </c>
      <c r="B39" t="str">
        <f>'[1]cycle 1-3_2.xlsx'!B39</f>
        <v>N/A</v>
      </c>
      <c r="C39" t="str">
        <f>'[1]cycle 1-3_2.xlsx'!C39</f>
        <v>N/A</v>
      </c>
      <c r="D39">
        <f>'[1]cycle 1-3_2.xlsx'!D39</f>
        <v>2.656578529416614E-3</v>
      </c>
    </row>
    <row r="40" spans="1:4" x14ac:dyDescent="0.35">
      <c r="A40" s="9" t="str">
        <f>'[1]cycle 1-3_1.xlsx'!A40</f>
        <v>C7</v>
      </c>
      <c r="B40" t="str">
        <f>'[1]cycle 1-3_2.xlsx'!B40</f>
        <v>N/A</v>
      </c>
      <c r="C40" t="str">
        <f>'[1]cycle 1-3_2.xlsx'!C40</f>
        <v>N/A</v>
      </c>
      <c r="D40">
        <f>'[1]cycle 1-3_2.xlsx'!D40</f>
        <v>2.1666939767178818E-3</v>
      </c>
    </row>
    <row r="41" spans="1:4" x14ac:dyDescent="0.35">
      <c r="A41" s="9" t="str">
        <f>'[1]cycle 1-3_1.xlsx'!A41</f>
        <v>D7</v>
      </c>
      <c r="B41" t="str">
        <f>'[1]cycle 1-3_2.xlsx'!B41</f>
        <v>N/A</v>
      </c>
      <c r="C41" t="str">
        <f>'[1]cycle 1-3_2.xlsx'!C41</f>
        <v>N/A</v>
      </c>
      <c r="D41">
        <f>'[1]cycle 1-3_2.xlsx'!D41</f>
        <v>1.7753533438369269E-3</v>
      </c>
    </row>
    <row r="42" spans="1:4" x14ac:dyDescent="0.35">
      <c r="A42" s="9" t="str">
        <f>'[1]cycle 1-3_1.xlsx'!A42</f>
        <v>E7</v>
      </c>
      <c r="B42" t="str">
        <f>'[1]cycle 1-3_2.xlsx'!B42</f>
        <v>N/A</v>
      </c>
      <c r="C42" t="str">
        <f>'[1]cycle 1-3_2.xlsx'!C42</f>
        <v>N/A</v>
      </c>
      <c r="D42">
        <f>'[1]cycle 1-3_2.xlsx'!D42</f>
        <v>1.555705084766599E-3</v>
      </c>
    </row>
    <row r="43" spans="1:4" x14ac:dyDescent="0.35">
      <c r="A43" s="9" t="str">
        <f>'[1]cycle 1-3_1.xlsx'!A43</f>
        <v>F7</v>
      </c>
      <c r="B43" t="str">
        <f>'[1]cycle 1-3_2.xlsx'!B43</f>
        <v>N/A</v>
      </c>
      <c r="C43" t="str">
        <f>'[1]cycle 1-3_2.xlsx'!C43</f>
        <v>N/A</v>
      </c>
      <c r="D43">
        <f>'[1]cycle 1-3_2.xlsx'!D43</f>
        <v>2.1818135096738169E-3</v>
      </c>
    </row>
    <row r="44" spans="1:4" x14ac:dyDescent="0.35">
      <c r="A44" s="9" t="str">
        <f>'[1]cycle 1-3_1.xlsx'!A44</f>
        <v>F8</v>
      </c>
      <c r="B44" t="str">
        <f>'[1]cycle 1-3_2.xlsx'!B44</f>
        <v>N/A</v>
      </c>
      <c r="C44" t="str">
        <f>'[1]cycle 1-3_2.xlsx'!C44</f>
        <v>N/A</v>
      </c>
      <c r="D44">
        <f>'[1]cycle 1-3_2.xlsx'!D44</f>
        <v>-7.286459640961138E-5</v>
      </c>
    </row>
    <row r="45" spans="1:4" x14ac:dyDescent="0.35">
      <c r="A45" s="9" t="str">
        <f>'[1]cycle 1-3_1.xlsx'!A45</f>
        <v>E8</v>
      </c>
      <c r="B45" t="str">
        <f>'[1]cycle 1-3_2.xlsx'!B45</f>
        <v>N/A</v>
      </c>
      <c r="C45" t="str">
        <f>'[1]cycle 1-3_2.xlsx'!C45</f>
        <v>N/A</v>
      </c>
      <c r="D45">
        <f>'[1]cycle 1-3_2.xlsx'!D45</f>
        <v>2.7552928163945322E-3</v>
      </c>
    </row>
    <row r="46" spans="1:4" x14ac:dyDescent="0.35">
      <c r="A46" s="9" t="str">
        <f>'[1]cycle 1-3_1.xlsx'!A46</f>
        <v>D8</v>
      </c>
      <c r="B46" t="str">
        <f>'[1]cycle 1-3_2.xlsx'!B46</f>
        <v>N/A</v>
      </c>
      <c r="C46" t="str">
        <f>'[1]cycle 1-3_2.xlsx'!C46</f>
        <v>N/A</v>
      </c>
      <c r="D46">
        <f>'[1]cycle 1-3_2.xlsx'!D46</f>
        <v>1.427762239233766E-3</v>
      </c>
    </row>
    <row r="47" spans="1:4" x14ac:dyDescent="0.35">
      <c r="A47" s="9" t="str">
        <f>'[1]cycle 1-3_1.xlsx'!A47</f>
        <v>C8</v>
      </c>
      <c r="B47" t="str">
        <f>'[1]cycle 1-3_2.xlsx'!B47</f>
        <v>N/A</v>
      </c>
      <c r="C47" t="str">
        <f>'[1]cycle 1-3_2.xlsx'!C47</f>
        <v>N/A</v>
      </c>
      <c r="D47">
        <f>'[1]cycle 1-3_2.xlsx'!D47</f>
        <v>1.266785051606474E-3</v>
      </c>
    </row>
    <row r="48" spans="1:4" x14ac:dyDescent="0.35">
      <c r="A48" s="9" t="str">
        <f>'[1]cycle 1-3_1.xlsx'!A48</f>
        <v>B8</v>
      </c>
      <c r="B48" t="str">
        <f>'[1]cycle 1-3_2.xlsx'!B48</f>
        <v>N/A</v>
      </c>
      <c r="C48" t="str">
        <f>'[1]cycle 1-3_2.xlsx'!C48</f>
        <v>N/A</v>
      </c>
      <c r="D48">
        <f>'[1]cycle 1-3_2.xlsx'!D48</f>
        <v>1.9904832085680139E-3</v>
      </c>
    </row>
    <row r="49" spans="1:4" x14ac:dyDescent="0.35">
      <c r="A49" s="9" t="str">
        <f>'[1]cycle 1-3_1.xlsx'!A49</f>
        <v>A8</v>
      </c>
      <c r="B49" t="str">
        <f>'[1]cycle 1-3_2.xlsx'!B49</f>
        <v>N/A</v>
      </c>
      <c r="C49" t="str">
        <f>'[1]cycle 1-3_2.xlsx'!C49</f>
        <v>N/A</v>
      </c>
      <c r="D49">
        <f>'[1]cycle 1-3_2.xlsx'!D49</f>
        <v>2.398935180455382E-3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5E4F-5FC6-4924-A68A-47921D3973A9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1-3_3.xlsx'!B2 + 66</f>
        <v>179.29278829377802</v>
      </c>
      <c r="C2">
        <f>'[1]cycle 1-3_3.xlsx'!C2</f>
        <v>1.001206999621354E-4</v>
      </c>
      <c r="D2">
        <f>'[1]cycle 1-3_3.xlsx'!D2</f>
        <v>2.3604938071387022E-3</v>
      </c>
      <c r="F2" s="2" t="s">
        <v>53</v>
      </c>
      <c r="G2">
        <f>AVERAGE(B2:B49)</f>
        <v>136.3667823924936</v>
      </c>
      <c r="H2">
        <f>AVERAGE(C2:C49)</f>
        <v>6.8505598947089701E-5</v>
      </c>
      <c r="I2">
        <f>AVERAGE(D2:D49)</f>
        <v>1.5708004363279441E-3</v>
      </c>
      <c r="J2">
        <v>0.25</v>
      </c>
    </row>
    <row r="3" spans="1:10" x14ac:dyDescent="0.35">
      <c r="A3" s="9" t="str">
        <f>'[1]cycle 1-3_1.xlsx'!A3</f>
        <v>B1</v>
      </c>
      <c r="B3">
        <f>'[1]cycle 1-3_3.xlsx'!B3 + 66</f>
        <v>142.84429775525001</v>
      </c>
      <c r="C3">
        <f>'[1]cycle 1-3_3.xlsx'!C3</f>
        <v>6.0719841144002912E-5</v>
      </c>
      <c r="D3">
        <f>'[1]cycle 1-3_3.xlsx'!D3</f>
        <v>1.7292089573590101E-3</v>
      </c>
      <c r="F3" s="2" t="s">
        <v>54</v>
      </c>
      <c r="G3">
        <f>G4/SQRT(COUNT(B2:B49))</f>
        <v>8.1513827593488983</v>
      </c>
      <c r="H3">
        <f>H4/SQRT(COUNT(C2:C49))</f>
        <v>4.1505112422591644E-6</v>
      </c>
      <c r="I3">
        <f>I4/SQRT(COUNT(D2:D49))</f>
        <v>6.7263189602636986E-5</v>
      </c>
    </row>
    <row r="4" spans="1:10" x14ac:dyDescent="0.35">
      <c r="A4" s="9" t="str">
        <f>'[1]cycle 1-3_1.xlsx'!A4</f>
        <v>C1</v>
      </c>
      <c r="B4" t="str">
        <f>'[1]cycle 1-3_3.xlsx'!B4</f>
        <v>N/A</v>
      </c>
      <c r="C4" t="str">
        <f>'[1]cycle 1-3_3.xlsx'!C4</f>
        <v>N/A</v>
      </c>
      <c r="D4">
        <f>'[1]cycle 1-3_3.xlsx'!D4</f>
        <v>1.2342373730589329E-3</v>
      </c>
      <c r="F4" s="2" t="s">
        <v>55</v>
      </c>
      <c r="G4">
        <f>_xlfn.STDEV.S(B2:B49)</f>
        <v>29.390228504765592</v>
      </c>
      <c r="H4">
        <f>_xlfn.STDEV.S(C2:C196)</f>
        <v>1.4964881103355156E-5</v>
      </c>
      <c r="I4">
        <f>_xlfn.STDEV.S(D2:D196)</f>
        <v>4.6601304748362357E-4</v>
      </c>
    </row>
    <row r="5" spans="1:10" x14ac:dyDescent="0.35">
      <c r="A5" s="9" t="str">
        <f>'[1]cycle 1-3_1.xlsx'!A5</f>
        <v>D1</v>
      </c>
      <c r="B5" t="str">
        <f>'[1]cycle 1-3_3.xlsx'!B5</f>
        <v>N/A</v>
      </c>
      <c r="C5" t="str">
        <f>'[1]cycle 1-3_3.xlsx'!C5</f>
        <v>N/A</v>
      </c>
      <c r="D5">
        <f>'[1]cycle 1-3_3.xlsx'!D5</f>
        <v>2.0446477184345741E-3</v>
      </c>
      <c r="F5" s="2" t="s">
        <v>56</v>
      </c>
      <c r="G5" s="3">
        <f>G4/G2</f>
        <v>0.21552337005484259</v>
      </c>
      <c r="H5" s="3">
        <f>H4/H2</f>
        <v>0.21844756243811958</v>
      </c>
      <c r="I5" s="3">
        <f>I4/I2</f>
        <v>0.29667234405219611</v>
      </c>
    </row>
    <row r="6" spans="1:10" x14ac:dyDescent="0.35">
      <c r="A6" s="9" t="str">
        <f>'[1]cycle 1-3_1.xlsx'!A6</f>
        <v>E1</v>
      </c>
      <c r="B6" t="str">
        <f>'[1]cycle 1-3_3.xlsx'!B6</f>
        <v>N/A</v>
      </c>
      <c r="C6" t="str">
        <f>'[1]cycle 1-3_3.xlsx'!C6</f>
        <v>N/A</v>
      </c>
      <c r="D6">
        <f>'[1]cycle 1-3_3.xlsx'!D6</f>
        <v>2.0505305179291129E-3</v>
      </c>
      <c r="F6" s="2" t="s">
        <v>57</v>
      </c>
      <c r="G6">
        <f>COUNT(B2:B196)</f>
        <v>13</v>
      </c>
      <c r="H6">
        <f>COUNT(C2:C196)</f>
        <v>13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1-3_3.xlsx'!B7</f>
        <v>N/A</v>
      </c>
      <c r="C7" t="str">
        <f>'[1]cycle 1-3_3.xlsx'!C7</f>
        <v>N/A</v>
      </c>
      <c r="D7">
        <f>'[1]cycle 1-3_3.xlsx'!D7</f>
        <v>9.9921064301430385E-4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1-3_3.xlsx'!B8</f>
        <v>N/A</v>
      </c>
      <c r="C8" t="str">
        <f>'[1]cycle 1-3_3.xlsx'!C8</f>
        <v>N/A</v>
      </c>
      <c r="D8">
        <f>'[1]cycle 1-3_3.xlsx'!D8</f>
        <v>1.4917750591603839E-3</v>
      </c>
    </row>
    <row r="9" spans="1:10" x14ac:dyDescent="0.35">
      <c r="A9" s="9" t="str">
        <f>'[1]cycle 1-3_1.xlsx'!A9</f>
        <v>E2</v>
      </c>
      <c r="B9" t="str">
        <f>'[1]cycle 1-3_3.xlsx'!B9</f>
        <v>N/A</v>
      </c>
      <c r="C9" t="str">
        <f>'[1]cycle 1-3_3.xlsx'!C9</f>
        <v>N/A</v>
      </c>
      <c r="D9">
        <f>'[1]cycle 1-3_3.xlsx'!D9</f>
        <v>2.05970138610829E-3</v>
      </c>
      <c r="F9" s="2" t="s">
        <v>59</v>
      </c>
      <c r="G9">
        <f>MAX(B2:B49)</f>
        <v>187.81962603002802</v>
      </c>
      <c r="H9">
        <f>MAX(C2:C49)</f>
        <v>1.001206999621354E-4</v>
      </c>
      <c r="I9">
        <f>MAX(D2:D49)</f>
        <v>2.586259877582956E-3</v>
      </c>
    </row>
    <row r="10" spans="1:10" x14ac:dyDescent="0.35">
      <c r="A10" s="9" t="str">
        <f>'[1]cycle 1-3_1.xlsx'!A10</f>
        <v>D2</v>
      </c>
      <c r="B10" t="str">
        <f>'[1]cycle 1-3_3.xlsx'!B10</f>
        <v>N/A</v>
      </c>
      <c r="C10" t="str">
        <f>'[1]cycle 1-3_3.xlsx'!C10</f>
        <v>N/A</v>
      </c>
      <c r="D10">
        <f>'[1]cycle 1-3_3.xlsx'!D10</f>
        <v>1.9925691792784992E-3</v>
      </c>
      <c r="F10" s="2" t="s">
        <v>60</v>
      </c>
      <c r="G10">
        <f>MIN(B2:B49)</f>
        <v>101.6859959692222</v>
      </c>
      <c r="H10">
        <f>MIN(C2:C49)</f>
        <v>3.5487416589139562E-5</v>
      </c>
      <c r="I10">
        <f>MIN(D2:D49)</f>
        <v>3.9902645305657638E-4</v>
      </c>
    </row>
    <row r="11" spans="1:10" x14ac:dyDescent="0.35">
      <c r="A11" s="9" t="str">
        <f>'[1]cycle 1-3_1.xlsx'!A11</f>
        <v>C2</v>
      </c>
      <c r="B11" t="str">
        <f>'[1]cycle 1-3_3.xlsx'!B11</f>
        <v>N/A</v>
      </c>
      <c r="C11" t="str">
        <f>'[1]cycle 1-3_3.xlsx'!C11</f>
        <v>N/A</v>
      </c>
      <c r="D11">
        <f>'[1]cycle 1-3_3.xlsx'!D11</f>
        <v>1.6004276016064441E-3</v>
      </c>
    </row>
    <row r="12" spans="1:10" x14ac:dyDescent="0.35">
      <c r="A12" s="9" t="str">
        <f>'[1]cycle 1-3_1.xlsx'!A12</f>
        <v>B2</v>
      </c>
      <c r="B12">
        <f>'[1]cycle 1-3_3.xlsx'!B12 + 66</f>
        <v>113.2233856640556</v>
      </c>
      <c r="C12">
        <f>'[1]cycle 1-3_3.xlsx'!C12</f>
        <v>6.5329924455957258E-5</v>
      </c>
      <c r="D12">
        <f>'[1]cycle 1-3_3.xlsx'!D12</f>
        <v>1.734634088336208E-3</v>
      </c>
      <c r="F12" s="2" t="s">
        <v>61</v>
      </c>
      <c r="G12">
        <f>(16*G5^2)</f>
        <v>0.74320516863674591</v>
      </c>
      <c r="H12">
        <f>(16*H5^2)</f>
        <v>0.76350940056249839</v>
      </c>
      <c r="I12">
        <f>(16*I5^2)</f>
        <v>1.4082316756067939</v>
      </c>
    </row>
    <row r="13" spans="1:10" x14ac:dyDescent="0.35">
      <c r="A13" s="9" t="str">
        <f>'[1]cycle 1-3_1.xlsx'!A13</f>
        <v>A2</v>
      </c>
      <c r="B13" t="str">
        <f>'[1]cycle 1-3_3.xlsx'!B13</f>
        <v>N/A</v>
      </c>
      <c r="C13" t="str">
        <f>'[1]cycle 1-3_3.xlsx'!C13</f>
        <v>N/A</v>
      </c>
      <c r="D13">
        <f>'[1]cycle 1-3_3.xlsx'!D13</f>
        <v>1.7950333587507391E-3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1-3_3.xlsx'!B14</f>
        <v>N/A</v>
      </c>
      <c r="C14" t="str">
        <f>'[1]cycle 1-3_3.xlsx'!C14</f>
        <v>N/A</v>
      </c>
      <c r="D14">
        <f>'[1]cycle 1-3_3.xlsx'!D14</f>
        <v>1.094332667702436E-3</v>
      </c>
      <c r="F14" s="2" t="s">
        <v>63</v>
      </c>
      <c r="G14">
        <f>G12/G13</f>
        <v>8.9801403420103512</v>
      </c>
      <c r="H14">
        <f>H12/H13</f>
        <v>9.2254761657162607</v>
      </c>
      <c r="I14">
        <f>I12/I13</f>
        <v>17.015648726192335</v>
      </c>
    </row>
    <row r="15" spans="1:10" x14ac:dyDescent="0.35">
      <c r="A15" s="9" t="str">
        <f>'[1]cycle 1-3_1.xlsx'!A15</f>
        <v>B3</v>
      </c>
      <c r="B15" t="str">
        <f>'[1]cycle 1-3_3.xlsx'!B15</f>
        <v>N/A</v>
      </c>
      <c r="C15" t="str">
        <f>'[1]cycle 1-3_3.xlsx'!C15</f>
        <v>N/A</v>
      </c>
      <c r="D15">
        <f>'[1]cycle 1-3_3.xlsx'!D15</f>
        <v>1.541111956366752E-3</v>
      </c>
      <c r="F15" s="2" t="s">
        <v>64</v>
      </c>
      <c r="G15">
        <f>ROUND(G14,0)</f>
        <v>9</v>
      </c>
      <c r="H15">
        <f>ROUND(H14,0)</f>
        <v>9</v>
      </c>
      <c r="I15">
        <f>ROUND(I14,0)</f>
        <v>17</v>
      </c>
    </row>
    <row r="16" spans="1:10" x14ac:dyDescent="0.35">
      <c r="A16" s="9" t="str">
        <f>'[1]cycle 1-3_1.xlsx'!A16</f>
        <v>C3</v>
      </c>
      <c r="B16">
        <f>'[1]cycle 1-3_3.xlsx'!B16 + 66</f>
        <v>101.6859959692222</v>
      </c>
      <c r="C16">
        <f>'[1]cycle 1-3_3.xlsx'!C16</f>
        <v>6.5743406127039236E-5</v>
      </c>
      <c r="D16">
        <f>'[1]cycle 1-3_3.xlsx'!D16</f>
        <v>2.586259877582956E-3</v>
      </c>
    </row>
    <row r="17" spans="1:4" x14ac:dyDescent="0.35">
      <c r="A17" s="9" t="str">
        <f>'[1]cycle 1-3_1.xlsx'!A17</f>
        <v>D3</v>
      </c>
      <c r="B17" t="str">
        <f>'[1]cycle 1-3_3.xlsx'!B17</f>
        <v>N/A</v>
      </c>
      <c r="C17" t="str">
        <f>'[1]cycle 1-3_3.xlsx'!C17</f>
        <v>N/A</v>
      </c>
      <c r="D17">
        <f>'[1]cycle 1-3_3.xlsx'!D17</f>
        <v>1.5695424025760399E-3</v>
      </c>
    </row>
    <row r="18" spans="1:4" x14ac:dyDescent="0.35">
      <c r="A18" s="9" t="str">
        <f>'[1]cycle 1-3_1.xlsx'!A18</f>
        <v>E3</v>
      </c>
      <c r="B18">
        <f>'[1]cycle 1-3_3.xlsx'!B18  + 66</f>
        <v>162.4305278366667</v>
      </c>
      <c r="C18">
        <f>'[1]cycle 1-3_3.xlsx'!C18</f>
        <v>6.9360470020284995E-5</v>
      </c>
      <c r="D18">
        <f>'[1]cycle 1-3_3.xlsx'!D18</f>
        <v>1.4431866323394711E-3</v>
      </c>
    </row>
    <row r="19" spans="1:4" x14ac:dyDescent="0.35">
      <c r="A19" s="9" t="str">
        <f>'[1]cycle 1-3_1.xlsx'!A19</f>
        <v>F3</v>
      </c>
      <c r="B19" t="str">
        <f>'[1]cycle 1-3_3.xlsx'!B19</f>
        <v>N/A</v>
      </c>
      <c r="C19" t="str">
        <f>'[1]cycle 1-3_3.xlsx'!C19</f>
        <v>N/A</v>
      </c>
      <c r="D19">
        <f>'[1]cycle 1-3_3.xlsx'!D19</f>
        <v>1.3709009573069869E-3</v>
      </c>
    </row>
    <row r="20" spans="1:4" x14ac:dyDescent="0.35">
      <c r="A20" s="9" t="str">
        <f>'[1]cycle 1-3_1.xlsx'!A20</f>
        <v>F4</v>
      </c>
      <c r="B20">
        <f>'[1]cycle 1-3_3.xlsx'!B20 + 66</f>
        <v>113.2233856640556</v>
      </c>
      <c r="C20">
        <f>'[1]cycle 1-3_3.xlsx'!C20</f>
        <v>3.5487416589139562E-5</v>
      </c>
      <c r="D20">
        <f>'[1]cycle 1-3_3.xlsx'!D20</f>
        <v>1.383366114871547E-3</v>
      </c>
    </row>
    <row r="21" spans="1:4" x14ac:dyDescent="0.35">
      <c r="A21" s="9" t="str">
        <f>'[1]cycle 1-3_1.xlsx'!A21</f>
        <v>E4</v>
      </c>
      <c r="B21">
        <f>'[1]cycle 1-3_3.xlsx'!B21 + 66</f>
        <v>131.2955737591667</v>
      </c>
      <c r="C21">
        <f>'[1]cycle 1-3_3.xlsx'!C21</f>
        <v>6.7732395060427902E-5</v>
      </c>
      <c r="D21">
        <f>'[1]cycle 1-3_3.xlsx'!D21</f>
        <v>1.682701602033757E-3</v>
      </c>
    </row>
    <row r="22" spans="1:4" x14ac:dyDescent="0.35">
      <c r="A22" s="9" t="str">
        <f>'[1]cycle 1-3_1.xlsx'!A22</f>
        <v>D4</v>
      </c>
      <c r="B22">
        <f>'[1]cycle 1-3_3.xlsx'!B22 + 66</f>
        <v>109.2160010980556</v>
      </c>
      <c r="C22">
        <f>'[1]cycle 1-3_3.xlsx'!C22</f>
        <v>5.8540028841347982E-5</v>
      </c>
      <c r="D22">
        <f>'[1]cycle 1-3_3.xlsx'!D22</f>
        <v>2.3202556424113262E-3</v>
      </c>
    </row>
    <row r="23" spans="1:4" x14ac:dyDescent="0.35">
      <c r="A23" s="9" t="str">
        <f>'[1]cycle 1-3_1.xlsx'!A23</f>
        <v>C4</v>
      </c>
      <c r="B23" t="str">
        <f>'[1]cycle 1-3_3.xlsx'!B23</f>
        <v>N/A</v>
      </c>
      <c r="C23" t="str">
        <f>'[1]cycle 1-3_3.xlsx'!C23</f>
        <v>N/A</v>
      </c>
      <c r="D23">
        <f>'[1]cycle 1-3_3.xlsx'!D23</f>
        <v>1.40742979610623E-3</v>
      </c>
    </row>
    <row r="24" spans="1:4" x14ac:dyDescent="0.35">
      <c r="A24" s="9" t="str">
        <f>'[1]cycle 1-3_1.xlsx'!A24</f>
        <v>B4</v>
      </c>
      <c r="B24" t="str">
        <f>'[1]cycle 1-3_3.xlsx'!B24</f>
        <v>N/A</v>
      </c>
      <c r="C24" t="str">
        <f>'[1]cycle 1-3_3.xlsx'!C24</f>
        <v>N/A</v>
      </c>
      <c r="D24">
        <f>'[1]cycle 1-3_3.xlsx'!D24</f>
        <v>1.979619167924801E-3</v>
      </c>
    </row>
    <row r="25" spans="1:4" x14ac:dyDescent="0.35">
      <c r="A25" s="9" t="str">
        <f>'[1]cycle 1-3_1.xlsx'!A25</f>
        <v>A4</v>
      </c>
      <c r="B25" t="str">
        <f>'[1]cycle 1-3_3.xlsx'!B25</f>
        <v>N/A</v>
      </c>
      <c r="C25" t="str">
        <f>'[1]cycle 1-3_3.xlsx'!C25</f>
        <v>N/A</v>
      </c>
      <c r="D25">
        <f>'[1]cycle 1-3_3.xlsx'!D25</f>
        <v>4.9366435061340744E-4</v>
      </c>
    </row>
    <row r="26" spans="1:4" x14ac:dyDescent="0.35">
      <c r="A26" s="9" t="str">
        <f>'[1]cycle 1-3_1.xlsx'!A26</f>
        <v>A5</v>
      </c>
      <c r="B26" t="str">
        <f>'[1]cycle 1-3_3.xlsx'!B26</f>
        <v>N/A</v>
      </c>
      <c r="C26" t="str">
        <f>'[1]cycle 1-3_3.xlsx'!C26</f>
        <v>N/A</v>
      </c>
      <c r="D26">
        <f>'[1]cycle 1-3_3.xlsx'!D26</f>
        <v>1.472803050048677E-3</v>
      </c>
    </row>
    <row r="27" spans="1:4" x14ac:dyDescent="0.35">
      <c r="A27" s="9" t="str">
        <f>'[1]cycle 1-3_1.xlsx'!A27</f>
        <v>B5</v>
      </c>
      <c r="B27" t="str">
        <f>'[1]cycle 1-3_3.xlsx'!B27</f>
        <v>N/A</v>
      </c>
      <c r="C27" t="str">
        <f>'[1]cycle 1-3_3.xlsx'!C27</f>
        <v>N/A</v>
      </c>
      <c r="D27">
        <f>'[1]cycle 1-3_3.xlsx'!D27</f>
        <v>1.7902757708223361E-3</v>
      </c>
    </row>
    <row r="28" spans="1:4" x14ac:dyDescent="0.35">
      <c r="A28" s="9" t="str">
        <f>'[1]cycle 1-3_1.xlsx'!A28</f>
        <v>C5</v>
      </c>
      <c r="B28" t="str">
        <f>'[1]cycle 1-3_3.xlsx'!B28</f>
        <v>N/A</v>
      </c>
      <c r="C28" t="str">
        <f>'[1]cycle 1-3_3.xlsx'!C28</f>
        <v>N/A</v>
      </c>
      <c r="D28">
        <f>'[1]cycle 1-3_3.xlsx'!D28</f>
        <v>1.4137383540321321E-3</v>
      </c>
    </row>
    <row r="29" spans="1:4" x14ac:dyDescent="0.35">
      <c r="A29" s="9" t="str">
        <f>'[1]cycle 1-3_1.xlsx'!A29</f>
        <v>D5</v>
      </c>
      <c r="B29" t="str">
        <f>'[1]cycle 1-3_3.xlsx'!B29</f>
        <v>N/A</v>
      </c>
      <c r="C29" t="str">
        <f>'[1]cycle 1-3_3.xlsx'!C29</f>
        <v>N/A</v>
      </c>
      <c r="D29">
        <f>'[1]cycle 1-3_3.xlsx'!D29</f>
        <v>8.6556935720804695E-4</v>
      </c>
    </row>
    <row r="30" spans="1:4" x14ac:dyDescent="0.35">
      <c r="A30" s="9" t="str">
        <f>'[1]cycle 1-3_1.xlsx'!A30</f>
        <v>E5</v>
      </c>
      <c r="B30" t="str">
        <f>'[1]cycle 1-3_3.xlsx'!B30</f>
        <v>N/A</v>
      </c>
      <c r="C30" t="str">
        <f>'[1]cycle 1-3_3.xlsx'!C30</f>
        <v>N/A</v>
      </c>
      <c r="D30">
        <f>'[1]cycle 1-3_3.xlsx'!D30</f>
        <v>1.126774387879519E-3</v>
      </c>
    </row>
    <row r="31" spans="1:4" x14ac:dyDescent="0.35">
      <c r="A31" s="9" t="str">
        <f>'[1]cycle 1-3_1.xlsx'!A31</f>
        <v>F5</v>
      </c>
      <c r="B31" t="str">
        <f>'[1]cycle 1-3_3.xlsx'!B31</f>
        <v>N/A</v>
      </c>
      <c r="C31" t="str">
        <f>'[1]cycle 1-3_3.xlsx'!C31</f>
        <v>N/A</v>
      </c>
      <c r="D31">
        <f>'[1]cycle 1-3_3.xlsx'!D31</f>
        <v>1.2755859432182061E-3</v>
      </c>
    </row>
    <row r="32" spans="1:4" x14ac:dyDescent="0.35">
      <c r="A32" s="9" t="str">
        <f>'[1]cycle 1-3_1.xlsx'!A32</f>
        <v>F6</v>
      </c>
      <c r="B32" t="str">
        <f>'[1]cycle 1-3_3.xlsx'!B32</f>
        <v>N/A</v>
      </c>
      <c r="C32" t="str">
        <f>'[1]cycle 1-3_3.xlsx'!C32</f>
        <v>N/A</v>
      </c>
      <c r="D32">
        <f>'[1]cycle 1-3_3.xlsx'!D32</f>
        <v>1.2486432746353789E-3</v>
      </c>
    </row>
    <row r="33" spans="1:4" x14ac:dyDescent="0.35">
      <c r="A33" s="9" t="str">
        <f>'[1]cycle 1-3_1.xlsx'!A33</f>
        <v>E6</v>
      </c>
      <c r="B33" t="str">
        <f>'[1]cycle 1-3_3.xlsx'!B33</f>
        <v>N/A</v>
      </c>
      <c r="C33" t="str">
        <f>'[1]cycle 1-3_3.xlsx'!C33</f>
        <v>N/A</v>
      </c>
      <c r="D33">
        <f>'[1]cycle 1-3_3.xlsx'!D33</f>
        <v>9.5735221013670737E-4</v>
      </c>
    </row>
    <row r="34" spans="1:4" x14ac:dyDescent="0.35">
      <c r="A34" s="9" t="str">
        <f>'[1]cycle 1-3_1.xlsx'!A34</f>
        <v>D6</v>
      </c>
      <c r="B34" t="str">
        <f>'[1]cycle 1-3_3.xlsx'!B34</f>
        <v>N/A</v>
      </c>
      <c r="C34" t="str">
        <f>'[1]cycle 1-3_3.xlsx'!C34</f>
        <v>N/A</v>
      </c>
      <c r="D34">
        <f>'[1]cycle 1-3_3.xlsx'!D34</f>
        <v>1.5864402392202961E-3</v>
      </c>
    </row>
    <row r="35" spans="1:4" x14ac:dyDescent="0.35">
      <c r="A35" s="9" t="str">
        <f>'[1]cycle 1-3_1.xlsx'!A35</f>
        <v>C6</v>
      </c>
      <c r="B35">
        <f>'[1]cycle 1-3_3.xlsx'!B35 + 66</f>
        <v>124.27211390458331</v>
      </c>
      <c r="C35">
        <f>'[1]cycle 1-3_3.xlsx'!C35</f>
        <v>8.0458703394880828E-5</v>
      </c>
      <c r="D35">
        <f>'[1]cycle 1-3_3.xlsx'!D35</f>
        <v>2.1246059210283819E-3</v>
      </c>
    </row>
    <row r="36" spans="1:4" x14ac:dyDescent="0.35">
      <c r="A36" s="9" t="str">
        <f>'[1]cycle 1-3_1.xlsx'!A36</f>
        <v>B6</v>
      </c>
      <c r="B36">
        <f>'[1]cycle 1-3_3.xlsx'!B36 + 66</f>
        <v>104.18936636641669</v>
      </c>
      <c r="C36">
        <f>'[1]cycle 1-3_3.xlsx'!C36</f>
        <v>6.7745252246833158E-5</v>
      </c>
      <c r="D36">
        <f>'[1]cycle 1-3_3.xlsx'!D36</f>
        <v>2.345845065069603E-3</v>
      </c>
    </row>
    <row r="37" spans="1:4" x14ac:dyDescent="0.35">
      <c r="A37" s="9" t="str">
        <f>'[1]cycle 1-3_1.xlsx'!A37</f>
        <v>A6</v>
      </c>
      <c r="B37" t="str">
        <f>'[1]cycle 1-3_3.xlsx'!B37</f>
        <v>N/A</v>
      </c>
      <c r="C37" t="str">
        <f>'[1]cycle 1-3_3.xlsx'!C37</f>
        <v>N/A</v>
      </c>
      <c r="D37">
        <f>'[1]cycle 1-3_3.xlsx'!D37</f>
        <v>1.7433833139535661E-3</v>
      </c>
    </row>
    <row r="38" spans="1:4" x14ac:dyDescent="0.35">
      <c r="A38" s="9" t="str">
        <f>'[1]cycle 1-3_1.xlsx'!A38</f>
        <v>A7</v>
      </c>
      <c r="B38">
        <f>'[1]cycle 1-3_3.xlsx'!B38 + 66</f>
        <v>166.953877872194</v>
      </c>
      <c r="C38">
        <f>'[1]cycle 1-3_3.xlsx'!C38</f>
        <v>7.9169182104300606E-5</v>
      </c>
      <c r="D38">
        <f>'[1]cycle 1-3_3.xlsx'!D38</f>
        <v>2.2464243383000862E-3</v>
      </c>
    </row>
    <row r="39" spans="1:4" x14ac:dyDescent="0.35">
      <c r="A39" s="9" t="str">
        <f>'[1]cycle 1-3_1.xlsx'!A39</f>
        <v>B7</v>
      </c>
      <c r="B39" t="str">
        <f>'[1]cycle 1-3_3.xlsx'!B39</f>
        <v>N/A</v>
      </c>
      <c r="C39" t="str">
        <f>'[1]cycle 1-3_3.xlsx'!C39</f>
        <v>N/A</v>
      </c>
      <c r="D39">
        <f>'[1]cycle 1-3_3.xlsx'!D39</f>
        <v>1.0916583545012551E-3</v>
      </c>
    </row>
    <row r="40" spans="1:4" x14ac:dyDescent="0.35">
      <c r="A40" s="9" t="str">
        <f>'[1]cycle 1-3_1.xlsx'!A40</f>
        <v>C7</v>
      </c>
      <c r="B40" t="str">
        <f>'[1]cycle 1-3_3.xlsx'!B40</f>
        <v>N/A</v>
      </c>
      <c r="C40" t="str">
        <f>'[1]cycle 1-3_3.xlsx'!C40</f>
        <v>N/A</v>
      </c>
      <c r="D40">
        <f>'[1]cycle 1-3_3.xlsx'!D40</f>
        <v>1.291360260469026E-3</v>
      </c>
    </row>
    <row r="41" spans="1:4" x14ac:dyDescent="0.35">
      <c r="A41" s="9" t="str">
        <f>'[1]cycle 1-3_1.xlsx'!A41</f>
        <v>D7</v>
      </c>
      <c r="B41" t="str">
        <f>'[1]cycle 1-3_3.xlsx'!B41</f>
        <v>N/A</v>
      </c>
      <c r="C41" t="str">
        <f>'[1]cycle 1-3_3.xlsx'!C41</f>
        <v>N/A</v>
      </c>
      <c r="D41">
        <f>'[1]cycle 1-3_3.xlsx'!D41</f>
        <v>1.550358389002399E-3</v>
      </c>
    </row>
    <row r="42" spans="1:4" x14ac:dyDescent="0.35">
      <c r="A42" s="9" t="str">
        <f>'[1]cycle 1-3_1.xlsx'!A42</f>
        <v>E7</v>
      </c>
      <c r="B42" t="str">
        <f>'[1]cycle 1-3_3.xlsx'!B42</f>
        <v>N/A</v>
      </c>
      <c r="C42" t="str">
        <f>'[1]cycle 1-3_3.xlsx'!C42</f>
        <v>N/A</v>
      </c>
      <c r="D42">
        <f>'[1]cycle 1-3_3.xlsx'!D42</f>
        <v>1.31378280464252E-3</v>
      </c>
    </row>
    <row r="43" spans="1:4" x14ac:dyDescent="0.35">
      <c r="A43" s="9" t="str">
        <f>'[1]cycle 1-3_1.xlsx'!A43</f>
        <v>F7</v>
      </c>
      <c r="B43" t="str">
        <f>'[1]cycle 1-3_3.xlsx'!B43</f>
        <v>N/A</v>
      </c>
      <c r="C43" t="str">
        <f>'[1]cycle 1-3_3.xlsx'!C43</f>
        <v>N/A</v>
      </c>
      <c r="D43">
        <f>'[1]cycle 1-3_3.xlsx'!D43</f>
        <v>1.7143193870649521E-3</v>
      </c>
    </row>
    <row r="44" spans="1:4" x14ac:dyDescent="0.35">
      <c r="A44" s="9" t="str">
        <f>'[1]cycle 1-3_1.xlsx'!A44</f>
        <v>F8</v>
      </c>
      <c r="B44" t="str">
        <f>'[1]cycle 1-3_3.xlsx'!B44</f>
        <v>N/A</v>
      </c>
      <c r="C44" t="str">
        <f>'[1]cycle 1-3_3.xlsx'!C44</f>
        <v>N/A</v>
      </c>
      <c r="D44">
        <f>'[1]cycle 1-3_3.xlsx'!D44</f>
        <v>3.9902645305657638E-4</v>
      </c>
    </row>
    <row r="45" spans="1:4" x14ac:dyDescent="0.35">
      <c r="A45" s="9" t="str">
        <f>'[1]cycle 1-3_1.xlsx'!A45</f>
        <v>E8</v>
      </c>
      <c r="B45">
        <f>'[1]cycle 1-3_3.xlsx'!B45 + 66</f>
        <v>187.81962603002802</v>
      </c>
      <c r="C45">
        <f>'[1]cycle 1-3_3.xlsx'!C45</f>
        <v>7.8929811703354056E-5</v>
      </c>
      <c r="D45">
        <f>'[1]cycle 1-3_3.xlsx'!D45</f>
        <v>1.4721503610126241E-3</v>
      </c>
    </row>
    <row r="46" spans="1:4" x14ac:dyDescent="0.35">
      <c r="A46" s="9" t="str">
        <f>'[1]cycle 1-3_1.xlsx'!A46</f>
        <v>D8</v>
      </c>
      <c r="B46">
        <f>'[1]cycle 1-3_3.xlsx'!B46 + 66</f>
        <v>136.3212308889444</v>
      </c>
      <c r="C46">
        <f>'[1]cycle 1-3_3.xlsx'!C46</f>
        <v>6.123565466246224E-5</v>
      </c>
      <c r="D46">
        <f>'[1]cycle 1-3_3.xlsx'!D46</f>
        <v>1.433309953468947E-3</v>
      </c>
    </row>
    <row r="47" spans="1:4" x14ac:dyDescent="0.35">
      <c r="A47" s="9" t="str">
        <f>'[1]cycle 1-3_1.xlsx'!A47</f>
        <v>C8</v>
      </c>
      <c r="B47" t="str">
        <f>'[1]cycle 1-3_3.xlsx'!B47</f>
        <v>N/A</v>
      </c>
      <c r="C47" t="str">
        <f>'[1]cycle 1-3_3.xlsx'!C47</f>
        <v>N/A</v>
      </c>
      <c r="D47">
        <f>'[1]cycle 1-3_3.xlsx'!D47</f>
        <v>2.1033691947069128E-3</v>
      </c>
    </row>
    <row r="48" spans="1:4" x14ac:dyDescent="0.35">
      <c r="A48" s="9" t="str">
        <f>'[1]cycle 1-3_1.xlsx'!A48</f>
        <v>B8</v>
      </c>
      <c r="B48" t="str">
        <f>'[1]cycle 1-3_3.xlsx'!B48</f>
        <v>N/A</v>
      </c>
      <c r="C48" t="str">
        <f>'[1]cycle 1-3_3.xlsx'!C48</f>
        <v>N/A</v>
      </c>
      <c r="D48">
        <f>'[1]cycle 1-3_3.xlsx'!D48</f>
        <v>1.5512448529995081E-3</v>
      </c>
    </row>
    <row r="49" spans="1:4" x14ac:dyDescent="0.35">
      <c r="A49" s="9" t="str">
        <f>'[1]cycle 1-3_1.xlsx'!A49</f>
        <v>A8</v>
      </c>
      <c r="B49" t="str">
        <f>'[1]cycle 1-3_3.xlsx'!B49</f>
        <v>N/A</v>
      </c>
      <c r="C49" t="str">
        <f>'[1]cycle 1-3_3.xlsx'!C49</f>
        <v>N/A</v>
      </c>
      <c r="D49">
        <f>'[1]cycle 1-3_3.xlsx'!D49</f>
        <v>1.3155588492527409E-3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CDC3-B97C-499E-B4D4-DF13879484ED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1-3_4.xlsx'!B2 + 66</f>
        <v>138.8282315340555</v>
      </c>
      <c r="C2">
        <f>'[1]cycle 1-3_4.xlsx'!C2</f>
        <v>7.1648417499214158E-5</v>
      </c>
      <c r="D2">
        <f>'[1]cycle 1-3_4.xlsx'!D2</f>
        <v>1.499595880066547E-3</v>
      </c>
      <c r="F2" s="2" t="s">
        <v>53</v>
      </c>
      <c r="G2">
        <f>AVERAGE(B2:B49)</f>
        <v>132.3991915554835</v>
      </c>
      <c r="H2">
        <f>AVERAGE(C2:C49)</f>
        <v>6.2838513196086711E-5</v>
      </c>
      <c r="I2">
        <f>AVERAGE(D2:D49)</f>
        <v>1.5506140114454612E-3</v>
      </c>
      <c r="J2">
        <v>0.25</v>
      </c>
    </row>
    <row r="3" spans="1:10" x14ac:dyDescent="0.35">
      <c r="A3" s="9" t="str">
        <f>'[1]cycle 1-3_1.xlsx'!A3</f>
        <v>B1</v>
      </c>
      <c r="B3">
        <f>'[1]cycle 1-3_4.xlsx'!B3 + 66</f>
        <v>137.82568529661108</v>
      </c>
      <c r="C3">
        <f>'[1]cycle 1-3_4.xlsx'!C3</f>
        <v>7.3419309092888704E-5</v>
      </c>
      <c r="D3">
        <f>'[1]cycle 1-3_4.xlsx'!D3</f>
        <v>2.3883746342020541E-3</v>
      </c>
      <c r="F3" s="2" t="s">
        <v>54</v>
      </c>
      <c r="G3">
        <f>G4/SQRT(COUNT(B2:B49))</f>
        <v>2.1907728692089079</v>
      </c>
      <c r="H3">
        <f>H4/SQRT(COUNT(C2:C49))</f>
        <v>1.7793820678985126E-6</v>
      </c>
      <c r="I3">
        <f>I4/SQRT(COUNT(D2:D49))</f>
        <v>7.297107996005674E-5</v>
      </c>
    </row>
    <row r="4" spans="1:10" x14ac:dyDescent="0.35">
      <c r="A4" s="9" t="str">
        <f>'[1]cycle 1-3_1.xlsx'!A4</f>
        <v>C1</v>
      </c>
      <c r="B4">
        <f>'[1]cycle 1-3_4.xlsx'!B4 + 66</f>
        <v>123.7726968058611</v>
      </c>
      <c r="C4">
        <f>'[1]cycle 1-3_4.xlsx'!C4</f>
        <v>6.0898343140268219E-5</v>
      </c>
      <c r="D4">
        <f>'[1]cycle 1-3_4.xlsx'!D4</f>
        <v>1.570572648372669E-3</v>
      </c>
      <c r="F4" s="2" t="s">
        <v>55</v>
      </c>
      <c r="G4">
        <f>_xlfn.STDEV.S(B2:B49)</f>
        <v>13.325951121217868</v>
      </c>
      <c r="H4">
        <f>_xlfn.STDEV.S(C2:C196)</f>
        <v>1.0823558569697634E-5</v>
      </c>
      <c r="I4">
        <f>_xlfn.STDEV.S(D2:D196)</f>
        <v>5.0555847189595756E-4</v>
      </c>
    </row>
    <row r="5" spans="1:10" x14ac:dyDescent="0.35">
      <c r="A5" s="9" t="str">
        <f>'[1]cycle 1-3_1.xlsx'!A5</f>
        <v>D1</v>
      </c>
      <c r="B5">
        <f>'[1]cycle 1-3_4.xlsx'!B5 + 66</f>
        <v>130.29208622897221</v>
      </c>
      <c r="C5">
        <f>'[1]cycle 1-3_4.xlsx'!C5</f>
        <v>5.8864772471992673E-5</v>
      </c>
      <c r="D5">
        <f>'[1]cycle 1-3_4.xlsx'!D5</f>
        <v>1.1358958987282811E-3</v>
      </c>
      <c r="F5" s="2" t="s">
        <v>56</v>
      </c>
      <c r="G5" s="3">
        <f>G4/G2</f>
        <v>0.10064979222802478</v>
      </c>
      <c r="H5" s="3">
        <f>H4/H2</f>
        <v>0.17224402709724956</v>
      </c>
      <c r="I5" s="3">
        <f>I4/I2</f>
        <v>0.32603760069514842</v>
      </c>
    </row>
    <row r="6" spans="1:10" x14ac:dyDescent="0.35">
      <c r="A6" s="9" t="str">
        <f>'[1]cycle 1-3_1.xlsx'!A6</f>
        <v>E1</v>
      </c>
      <c r="B6" t="str">
        <f>'[1]cycle 1-3_4.xlsx'!B6</f>
        <v>N/A</v>
      </c>
      <c r="C6" t="str">
        <f>'[1]cycle 1-3_4.xlsx'!C6</f>
        <v>N/A</v>
      </c>
      <c r="D6">
        <f>'[1]cycle 1-3_4.xlsx'!D6</f>
        <v>1.2959157772139171E-3</v>
      </c>
      <c r="F6" s="2" t="s">
        <v>57</v>
      </c>
      <c r="G6">
        <f>COUNT(B2:B196)</f>
        <v>37</v>
      </c>
      <c r="H6">
        <f>COUNT(C2:C196)</f>
        <v>37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1-3_4.xlsx'!B7</f>
        <v>N/A</v>
      </c>
      <c r="C7" t="str">
        <f>'[1]cycle 1-3_4.xlsx'!C7</f>
        <v>N/A</v>
      </c>
      <c r="D7">
        <f>'[1]cycle 1-3_4.xlsx'!D7</f>
        <v>1.0741168488726451E-3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1-3_4.xlsx'!B8 + 66</f>
        <v>152.8891810195833</v>
      </c>
      <c r="C8">
        <f>'[1]cycle 1-3_4.xlsx'!C8</f>
        <v>4.813953131736371E-5</v>
      </c>
      <c r="D8">
        <f>'[1]cycle 1-3_4.xlsx'!D8</f>
        <v>1.323607449382579E-3</v>
      </c>
    </row>
    <row r="9" spans="1:10" x14ac:dyDescent="0.35">
      <c r="A9" s="9" t="str">
        <f>'[1]cycle 1-3_1.xlsx'!A9</f>
        <v>E2</v>
      </c>
      <c r="B9">
        <f>'[1]cycle 1-3_4.xlsx'!B9 + 66</f>
        <v>120.2540894886389</v>
      </c>
      <c r="C9">
        <f>'[1]cycle 1-3_4.xlsx'!C9</f>
        <v>7.2602039726676003E-5</v>
      </c>
      <c r="D9">
        <f>'[1]cycle 1-3_4.xlsx'!D9</f>
        <v>1.521189714510205E-3</v>
      </c>
      <c r="F9" s="2" t="s">
        <v>59</v>
      </c>
      <c r="G9">
        <f>MAX(B2:B49)</f>
        <v>154.39834218680562</v>
      </c>
      <c r="H9">
        <f>MAX(C2:C49)</f>
        <v>8.9206913148748266E-5</v>
      </c>
      <c r="I9">
        <f>MAX(D2:D49)</f>
        <v>3.123928311112795E-3</v>
      </c>
    </row>
    <row r="10" spans="1:10" x14ac:dyDescent="0.35">
      <c r="A10" s="9" t="str">
        <f>'[1]cycle 1-3_1.xlsx'!A10</f>
        <v>D2</v>
      </c>
      <c r="B10">
        <f>'[1]cycle 1-3_4.xlsx'!B10 + 66</f>
        <v>144.8598506147778</v>
      </c>
      <c r="C10">
        <f>'[1]cycle 1-3_4.xlsx'!C10</f>
        <v>5.2357322053256622E-5</v>
      </c>
      <c r="D10">
        <f>'[1]cycle 1-3_4.xlsx'!D10</f>
        <v>1.0886030799414719E-3</v>
      </c>
      <c r="F10" s="2" t="s">
        <v>60</v>
      </c>
      <c r="G10">
        <f>MIN(B2:B49)</f>
        <v>104.6919335897222</v>
      </c>
      <c r="H10">
        <f>MIN(C2:C49)</f>
        <v>4.4794627627296101E-5</v>
      </c>
      <c r="I10">
        <f>MIN(D2:D49)</f>
        <v>4.1002650076943072E-4</v>
      </c>
    </row>
    <row r="11" spans="1:10" x14ac:dyDescent="0.35">
      <c r="A11" s="9" t="str">
        <f>'[1]cycle 1-3_1.xlsx'!A11</f>
        <v>C2</v>
      </c>
      <c r="B11" t="str">
        <f>'[1]cycle 1-3_4.xlsx'!B11</f>
        <v>N/A</v>
      </c>
      <c r="C11" t="str">
        <f>'[1]cycle 1-3_4.xlsx'!C11</f>
        <v>N/A</v>
      </c>
      <c r="D11">
        <f>'[1]cycle 1-3_4.xlsx'!D11</f>
        <v>1.614858522684692E-3</v>
      </c>
    </row>
    <row r="12" spans="1:10" x14ac:dyDescent="0.35">
      <c r="A12" s="9" t="str">
        <f>'[1]cycle 1-3_1.xlsx'!A12</f>
        <v>B2</v>
      </c>
      <c r="B12">
        <f>'[1]cycle 1-3_4.xlsx'!B12 + 66</f>
        <v>143.34921668533332</v>
      </c>
      <c r="C12">
        <f>'[1]cycle 1-3_4.xlsx'!C12</f>
        <v>6.6443288595156237E-5</v>
      </c>
      <c r="D12">
        <f>'[1]cycle 1-3_4.xlsx'!D12</f>
        <v>1.3438033135557219E-3</v>
      </c>
      <c r="F12" s="2" t="s">
        <v>61</v>
      </c>
      <c r="G12">
        <f>(16*G5^2)</f>
        <v>0.16208609080871292</v>
      </c>
      <c r="H12">
        <f>(16*H5^2)</f>
        <v>0.47468807793084866</v>
      </c>
      <c r="I12">
        <f>(16*I5^2)</f>
        <v>1.7008082730727847</v>
      </c>
    </row>
    <row r="13" spans="1:10" x14ac:dyDescent="0.35">
      <c r="A13" s="9" t="str">
        <f>'[1]cycle 1-3_1.xlsx'!A13</f>
        <v>A2</v>
      </c>
      <c r="B13">
        <f>'[1]cycle 1-3_4.xlsx'!B13 + 66</f>
        <v>111.7223780633889</v>
      </c>
      <c r="C13">
        <f>'[1]cycle 1-3_4.xlsx'!C13</f>
        <v>7.3631228391207355E-5</v>
      </c>
      <c r="D13">
        <f>'[1]cycle 1-3_4.xlsx'!D13</f>
        <v>2.512888075821432E-3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1-3_4.xlsx'!B14 + 66</f>
        <v>119.75009111725001</v>
      </c>
      <c r="C14">
        <f>'[1]cycle 1-3_4.xlsx'!C14</f>
        <v>8.049457439533283E-5</v>
      </c>
      <c r="D14">
        <f>'[1]cycle 1-3_4.xlsx'!D14</f>
        <v>1.541340994640787E-3</v>
      </c>
      <c r="F14" s="2" t="s">
        <v>63</v>
      </c>
      <c r="G14">
        <f>G12/G13</f>
        <v>1.9584845536260038</v>
      </c>
      <c r="H14">
        <f>H12/H13</f>
        <v>5.7356511208302248</v>
      </c>
      <c r="I14">
        <f>I12/I13</f>
        <v>20.550848717941374</v>
      </c>
    </row>
    <row r="15" spans="1:10" x14ac:dyDescent="0.35">
      <c r="A15" s="9" t="str">
        <f>'[1]cycle 1-3_1.xlsx'!A15</f>
        <v>B3</v>
      </c>
      <c r="B15">
        <f>'[1]cycle 1-3_4.xlsx'!B15 + 66</f>
        <v>136.32303040113891</v>
      </c>
      <c r="C15">
        <f>'[1]cycle 1-3_4.xlsx'!C15</f>
        <v>8.0491581522494179E-5</v>
      </c>
      <c r="D15">
        <f>'[1]cycle 1-3_4.xlsx'!D15</f>
        <v>1.6196174860539339E-3</v>
      </c>
      <c r="F15" s="2" t="s">
        <v>64</v>
      </c>
      <c r="G15">
        <f>ROUND(G14,0)</f>
        <v>2</v>
      </c>
      <c r="H15">
        <f>ROUND(H14,0)</f>
        <v>6</v>
      </c>
      <c r="I15">
        <f>ROUND(I14,0)</f>
        <v>21</v>
      </c>
    </row>
    <row r="16" spans="1:10" x14ac:dyDescent="0.35">
      <c r="A16" s="9" t="str">
        <f>'[1]cycle 1-3_1.xlsx'!A16</f>
        <v>C3</v>
      </c>
      <c r="B16">
        <f>'[1]cycle 1-3_4.xlsx'!B16 + 66</f>
        <v>134.8218809784444</v>
      </c>
      <c r="C16">
        <f>'[1]cycle 1-3_4.xlsx'!C16</f>
        <v>6.4885553766137451E-5</v>
      </c>
      <c r="D16">
        <f>'[1]cycle 1-3_4.xlsx'!D16</f>
        <v>1.6354899234355101E-3</v>
      </c>
    </row>
    <row r="17" spans="1:4" x14ac:dyDescent="0.35">
      <c r="A17" s="9" t="str">
        <f>'[1]cycle 1-3_1.xlsx'!A17</f>
        <v>D3</v>
      </c>
      <c r="B17">
        <f>'[1]cycle 1-3_4.xlsx'!B17 + 66</f>
        <v>138.3270017115278</v>
      </c>
      <c r="C17">
        <f>'[1]cycle 1-3_4.xlsx'!C17</f>
        <v>5.1473827327940043E-5</v>
      </c>
      <c r="D17">
        <f>'[1]cycle 1-3_4.xlsx'!D17</f>
        <v>1.0924206195387759E-3</v>
      </c>
    </row>
    <row r="18" spans="1:4" x14ac:dyDescent="0.35">
      <c r="A18" s="9" t="str">
        <f>'[1]cycle 1-3_1.xlsx'!A18</f>
        <v>E3</v>
      </c>
      <c r="B18" t="str">
        <f>'[1]cycle 1-3_4.xlsx'!B18</f>
        <v>N/A</v>
      </c>
      <c r="C18" t="str">
        <f>'[1]cycle 1-3_4.xlsx'!C18</f>
        <v>N/A</v>
      </c>
      <c r="D18">
        <f>'[1]cycle 1-3_4.xlsx'!D18</f>
        <v>1.1507324185502791E-3</v>
      </c>
    </row>
    <row r="19" spans="1:4" x14ac:dyDescent="0.35">
      <c r="A19" s="9" t="str">
        <f>'[1]cycle 1-3_1.xlsx'!A19</f>
        <v>F3</v>
      </c>
      <c r="B19" t="str">
        <f>'[1]cycle 1-3_4.xlsx'!B19</f>
        <v>N/A</v>
      </c>
      <c r="C19" t="str">
        <f>'[1]cycle 1-3_4.xlsx'!C19</f>
        <v>N/A</v>
      </c>
      <c r="D19">
        <f>'[1]cycle 1-3_4.xlsx'!D19</f>
        <v>8.0516573332639358E-4</v>
      </c>
    </row>
    <row r="20" spans="1:4" x14ac:dyDescent="0.35">
      <c r="A20" s="9" t="str">
        <f>'[1]cycle 1-3_1.xlsx'!A20</f>
        <v>F4</v>
      </c>
      <c r="B20">
        <f>'[1]cycle 1-3_4.xlsx'!B20 + 66</f>
        <v>149.8762102709444</v>
      </c>
      <c r="C20">
        <f>'[1]cycle 1-3_4.xlsx'!C20</f>
        <v>5.8482524862499627E-5</v>
      </c>
      <c r="D20">
        <f>'[1]cycle 1-3_4.xlsx'!D20</f>
        <v>1.298893120877971E-3</v>
      </c>
    </row>
    <row r="21" spans="1:4" x14ac:dyDescent="0.35">
      <c r="A21" s="9" t="str">
        <f>'[1]cycle 1-3_1.xlsx'!A21</f>
        <v>E4</v>
      </c>
      <c r="B21">
        <f>'[1]cycle 1-3_4.xlsx'!B21 + 66</f>
        <v>130.29208622897221</v>
      </c>
      <c r="C21">
        <f>'[1]cycle 1-3_4.xlsx'!C21</f>
        <v>5.4187197713204337E-5</v>
      </c>
      <c r="D21">
        <f>'[1]cycle 1-3_4.xlsx'!D21</f>
        <v>9.7982764977437857E-4</v>
      </c>
    </row>
    <row r="22" spans="1:4" x14ac:dyDescent="0.35">
      <c r="A22" s="9" t="str">
        <f>'[1]cycle 1-3_1.xlsx'!A22</f>
        <v>D4</v>
      </c>
      <c r="B22">
        <f>'[1]cycle 1-3_4.xlsx'!B22 + 66</f>
        <v>131.7997067565</v>
      </c>
      <c r="C22">
        <f>'[1]cycle 1-3_4.xlsx'!C22</f>
        <v>5.632031884300582E-5</v>
      </c>
      <c r="D22">
        <f>'[1]cycle 1-3_4.xlsx'!D22</f>
        <v>1.6620455564595831E-3</v>
      </c>
    </row>
    <row r="23" spans="1:4" x14ac:dyDescent="0.35">
      <c r="A23" s="9" t="str">
        <f>'[1]cycle 1-3_1.xlsx'!A23</f>
        <v>C4</v>
      </c>
      <c r="B23">
        <f>'[1]cycle 1-3_4.xlsx'!B23 + 66</f>
        <v>118.2409933891667</v>
      </c>
      <c r="C23">
        <f>'[1]cycle 1-3_4.xlsx'!C23</f>
        <v>5.9005002666043677E-5</v>
      </c>
      <c r="D23">
        <f>'[1]cycle 1-3_4.xlsx'!D23</f>
        <v>1.5681773693985339E-3</v>
      </c>
    </row>
    <row r="24" spans="1:4" x14ac:dyDescent="0.35">
      <c r="A24" s="9" t="str">
        <f>'[1]cycle 1-3_1.xlsx'!A24</f>
        <v>B4</v>
      </c>
      <c r="B24" t="str">
        <f>'[1]cycle 1-3_4.xlsx'!B24</f>
        <v>N/A</v>
      </c>
      <c r="C24" t="str">
        <f>'[1]cycle 1-3_4.xlsx'!C24</f>
        <v>N/A</v>
      </c>
      <c r="D24">
        <f>'[1]cycle 1-3_4.xlsx'!D24</f>
        <v>1.689256393673431E-3</v>
      </c>
    </row>
    <row r="25" spans="1:4" x14ac:dyDescent="0.35">
      <c r="A25" s="9" t="str">
        <f>'[1]cycle 1-3_1.xlsx'!A25</f>
        <v>A4</v>
      </c>
      <c r="B25">
        <f>'[1]cycle 1-3_4.xlsx'!B25 + 66</f>
        <v>127.27961378719439</v>
      </c>
      <c r="C25">
        <f>'[1]cycle 1-3_4.xlsx'!C25</f>
        <v>5.4094548310358137E-5</v>
      </c>
      <c r="D25">
        <f>'[1]cycle 1-3_4.xlsx'!D25</f>
        <v>2.263990784132463E-3</v>
      </c>
    </row>
    <row r="26" spans="1:4" x14ac:dyDescent="0.35">
      <c r="A26" s="9" t="str">
        <f>'[1]cycle 1-3_1.xlsx'!A26</f>
        <v>A5</v>
      </c>
      <c r="B26">
        <f>'[1]cycle 1-3_4.xlsx'!B26 + 66</f>
        <v>152.38642796638891</v>
      </c>
      <c r="C26">
        <f>'[1]cycle 1-3_4.xlsx'!C26</f>
        <v>6.863349232971323E-5</v>
      </c>
      <c r="D26">
        <f>'[1]cycle 1-3_4.xlsx'!D26</f>
        <v>1.4011366398489289E-3</v>
      </c>
    </row>
    <row r="27" spans="1:4" x14ac:dyDescent="0.35">
      <c r="A27" s="9" t="str">
        <f>'[1]cycle 1-3_1.xlsx'!A27</f>
        <v>B5</v>
      </c>
      <c r="B27">
        <f>'[1]cycle 1-3_4.xlsx'!B27 + 66</f>
        <v>125.77640983216671</v>
      </c>
      <c r="C27">
        <f>'[1]cycle 1-3_4.xlsx'!C27</f>
        <v>6.6789001705843271E-5</v>
      </c>
      <c r="D27">
        <f>'[1]cycle 1-3_4.xlsx'!D27</f>
        <v>2.0047217240557001E-3</v>
      </c>
    </row>
    <row r="28" spans="1:4" x14ac:dyDescent="0.35">
      <c r="A28" s="9" t="str">
        <f>'[1]cycle 1-3_1.xlsx'!A28</f>
        <v>C5</v>
      </c>
      <c r="B28">
        <f>'[1]cycle 1-3_4.xlsx'!B28 + 66</f>
        <v>120.2540894886389</v>
      </c>
      <c r="C28">
        <f>'[1]cycle 1-3_4.xlsx'!C28</f>
        <v>6.447695649555302E-5</v>
      </c>
      <c r="D28">
        <f>'[1]cycle 1-3_4.xlsx'!D28</f>
        <v>1.888911474069844E-3</v>
      </c>
    </row>
    <row r="29" spans="1:4" x14ac:dyDescent="0.35">
      <c r="A29" s="9" t="str">
        <f>'[1]cycle 1-3_1.xlsx'!A29</f>
        <v>D5</v>
      </c>
      <c r="B29">
        <f>'[1]cycle 1-3_4.xlsx'!B29 + 66</f>
        <v>110.72150923513891</v>
      </c>
      <c r="C29">
        <f>'[1]cycle 1-3_4.xlsx'!C29</f>
        <v>4.9556568721054447E-5</v>
      </c>
      <c r="D29">
        <f>'[1]cycle 1-3_4.xlsx'!D29</f>
        <v>3.123928311112795E-3</v>
      </c>
    </row>
    <row r="30" spans="1:4" x14ac:dyDescent="0.35">
      <c r="A30" s="9" t="str">
        <f>'[1]cycle 1-3_1.xlsx'!A30</f>
        <v>E5</v>
      </c>
      <c r="B30">
        <f>'[1]cycle 1-3_4.xlsx'!B30 + 66</f>
        <v>136.32303040113891</v>
      </c>
      <c r="C30">
        <f>'[1]cycle 1-3_4.xlsx'!C30</f>
        <v>4.910333643930638E-5</v>
      </c>
      <c r="D30">
        <f>'[1]cycle 1-3_4.xlsx'!D30</f>
        <v>1.414788630584825E-3</v>
      </c>
    </row>
    <row r="31" spans="1:4" x14ac:dyDescent="0.35">
      <c r="A31" s="9" t="str">
        <f>'[1]cycle 1-3_1.xlsx'!A31</f>
        <v>F5</v>
      </c>
      <c r="B31">
        <f>'[1]cycle 1-3_4.xlsx'!B31 + 66</f>
        <v>143.34921668533332</v>
      </c>
      <c r="C31">
        <f>'[1]cycle 1-3_4.xlsx'!C31</f>
        <v>7.0899959973204444E-5</v>
      </c>
      <c r="D31">
        <f>'[1]cycle 1-3_4.xlsx'!D31</f>
        <v>1.4158770122676509E-3</v>
      </c>
    </row>
    <row r="32" spans="1:4" x14ac:dyDescent="0.35">
      <c r="A32" s="9" t="str">
        <f>'[1]cycle 1-3_1.xlsx'!A32</f>
        <v>F6</v>
      </c>
      <c r="B32" t="str">
        <f>'[1]cycle 1-3_4.xlsx'!B32</f>
        <v>N/A</v>
      </c>
      <c r="C32" t="str">
        <f>'[1]cycle 1-3_4.xlsx'!C32</f>
        <v>N/A</v>
      </c>
      <c r="D32">
        <f>'[1]cycle 1-3_4.xlsx'!D32</f>
        <v>6.9209773053116532E-4</v>
      </c>
    </row>
    <row r="33" spans="1:4" x14ac:dyDescent="0.35">
      <c r="A33" s="9" t="str">
        <f>'[1]cycle 1-3_1.xlsx'!A33</f>
        <v>E6</v>
      </c>
      <c r="B33">
        <f>'[1]cycle 1-3_4.xlsx'!B33 + 66</f>
        <v>118.74390228622221</v>
      </c>
      <c r="C33">
        <f>'[1]cycle 1-3_4.xlsx'!C33</f>
        <v>6.7442727339659959E-5</v>
      </c>
      <c r="D33">
        <f>'[1]cycle 1-3_4.xlsx'!D33</f>
        <v>1.9850722213925658E-3</v>
      </c>
    </row>
    <row r="34" spans="1:4" x14ac:dyDescent="0.35">
      <c r="A34" s="9" t="str">
        <f>'[1]cycle 1-3_1.xlsx'!A34</f>
        <v>D6</v>
      </c>
      <c r="B34">
        <f>'[1]cycle 1-3_4.xlsx'!B34 + 66</f>
        <v>108.71319589469439</v>
      </c>
      <c r="C34">
        <f>'[1]cycle 1-3_4.xlsx'!C34</f>
        <v>7.4524123322847316E-5</v>
      </c>
      <c r="D34">
        <f>'[1]cycle 1-3_4.xlsx'!D34</f>
        <v>2.3166325225373041E-3</v>
      </c>
    </row>
    <row r="35" spans="1:4" x14ac:dyDescent="0.35">
      <c r="A35" s="9" t="str">
        <f>'[1]cycle 1-3_1.xlsx'!A35</f>
        <v>C6</v>
      </c>
      <c r="B35">
        <f>'[1]cycle 1-3_4.xlsx'!B35 + 66</f>
        <v>140.3339903040555</v>
      </c>
      <c r="C35">
        <f>'[1]cycle 1-3_4.xlsx'!C35</f>
        <v>5.744271289679546E-5</v>
      </c>
      <c r="D35">
        <f>'[1]cycle 1-3_4.xlsx'!D35</f>
        <v>1.7458047828081409E-3</v>
      </c>
    </row>
    <row r="36" spans="1:4" x14ac:dyDescent="0.35">
      <c r="A36" s="9" t="str">
        <f>'[1]cycle 1-3_1.xlsx'!A36</f>
        <v>B6</v>
      </c>
      <c r="B36" t="str">
        <f>'[1]cycle 1-3_4.xlsx'!B36</f>
        <v>N/A</v>
      </c>
      <c r="C36" t="str">
        <f>'[1]cycle 1-3_4.xlsx'!C36</f>
        <v>N/A</v>
      </c>
      <c r="D36">
        <f>'[1]cycle 1-3_4.xlsx'!D36</f>
        <v>2.129547451947275E-3</v>
      </c>
    </row>
    <row r="37" spans="1:4" x14ac:dyDescent="0.35">
      <c r="A37" s="9" t="str">
        <f>'[1]cycle 1-3_1.xlsx'!A37</f>
        <v>A6</v>
      </c>
      <c r="B37">
        <f>'[1]cycle 1-3_4.xlsx'!B37 + 66</f>
        <v>104.6919335897222</v>
      </c>
      <c r="C37">
        <f>'[1]cycle 1-3_4.xlsx'!C37</f>
        <v>4.592661450099209E-5</v>
      </c>
      <c r="D37">
        <f>'[1]cycle 1-3_4.xlsx'!D37</f>
        <v>2.020028064026496E-3</v>
      </c>
    </row>
    <row r="38" spans="1:4" x14ac:dyDescent="0.35">
      <c r="A38" s="9" t="str">
        <f>'[1]cycle 1-3_1.xlsx'!A38</f>
        <v>A7</v>
      </c>
      <c r="B38" t="str">
        <f>'[1]cycle 1-3_4.xlsx'!B38</f>
        <v>N/A</v>
      </c>
      <c r="C38" t="str">
        <f>'[1]cycle 1-3_4.xlsx'!C38</f>
        <v>N/A</v>
      </c>
      <c r="D38">
        <f>'[1]cycle 1-3_4.xlsx'!D38</f>
        <v>1.269371505581967E-3</v>
      </c>
    </row>
    <row r="39" spans="1:4" x14ac:dyDescent="0.35">
      <c r="A39" s="9" t="str">
        <f>'[1]cycle 1-3_1.xlsx'!A39</f>
        <v>B7</v>
      </c>
      <c r="B39">
        <f>'[1]cycle 1-3_4.xlsx'!B39 + 66</f>
        <v>154.39834218680562</v>
      </c>
      <c r="C39">
        <f>'[1]cycle 1-3_4.xlsx'!C39</f>
        <v>7.1520972136123817E-5</v>
      </c>
      <c r="D39">
        <f>'[1]cycle 1-3_4.xlsx'!D39</f>
        <v>1.1470621291591509E-3</v>
      </c>
    </row>
    <row r="40" spans="1:4" x14ac:dyDescent="0.35">
      <c r="A40" s="9" t="str">
        <f>'[1]cycle 1-3_1.xlsx'!A40</f>
        <v>C7</v>
      </c>
      <c r="B40">
        <f>'[1]cycle 1-3_4.xlsx'!B40 + 66</f>
        <v>145.35992781419441</v>
      </c>
      <c r="C40">
        <f>'[1]cycle 1-3_4.xlsx'!C40</f>
        <v>8.9206913148748266E-5</v>
      </c>
      <c r="D40">
        <f>'[1]cycle 1-3_4.xlsx'!D40</f>
        <v>1.6433853118470131E-3</v>
      </c>
    </row>
    <row r="41" spans="1:4" x14ac:dyDescent="0.35">
      <c r="A41" s="9" t="str">
        <f>'[1]cycle 1-3_1.xlsx'!A41</f>
        <v>D7</v>
      </c>
      <c r="B41" t="str">
        <f>'[1]cycle 1-3_4.xlsx'!B41</f>
        <v>N/A</v>
      </c>
      <c r="C41" t="str">
        <f>'[1]cycle 1-3_4.xlsx'!C41</f>
        <v>N/A</v>
      </c>
      <c r="D41">
        <f>'[1]cycle 1-3_4.xlsx'!D41</f>
        <v>1.11198019251048E-3</v>
      </c>
    </row>
    <row r="42" spans="1:4" x14ac:dyDescent="0.35">
      <c r="A42" s="9" t="str">
        <f>'[1]cycle 1-3_1.xlsx'!A42</f>
        <v>E7</v>
      </c>
      <c r="B42">
        <f>'[1]cycle 1-3_4.xlsx'!B42 + 66</f>
        <v>127.27961378719439</v>
      </c>
      <c r="C42">
        <f>'[1]cycle 1-3_4.xlsx'!C42</f>
        <v>5.0550450198532752E-5</v>
      </c>
      <c r="D42">
        <f>'[1]cycle 1-3_4.xlsx'!D42</f>
        <v>1.724249019087209E-3</v>
      </c>
    </row>
    <row r="43" spans="1:4" x14ac:dyDescent="0.35">
      <c r="A43" s="9" t="str">
        <f>'[1]cycle 1-3_1.xlsx'!A43</f>
        <v>F7</v>
      </c>
      <c r="B43">
        <f>'[1]cycle 1-3_4.xlsx'!B43 + 66</f>
        <v>135.82238410888891</v>
      </c>
      <c r="C43">
        <f>'[1]cycle 1-3_4.xlsx'!C43</f>
        <v>5.4509046854151902E-5</v>
      </c>
      <c r="D43">
        <f>'[1]cycle 1-3_4.xlsx'!D43</f>
        <v>1.701943306670304E-3</v>
      </c>
    </row>
    <row r="44" spans="1:4" x14ac:dyDescent="0.35">
      <c r="A44" s="9" t="str">
        <f>'[1]cycle 1-3_1.xlsx'!A44</f>
        <v>F8</v>
      </c>
      <c r="B44" t="str">
        <f>'[1]cycle 1-3_4.xlsx'!B44</f>
        <v>N/A</v>
      </c>
      <c r="C44" t="str">
        <f>'[1]cycle 1-3_4.xlsx'!C44</f>
        <v>N/A</v>
      </c>
      <c r="D44">
        <f>'[1]cycle 1-3_4.xlsx'!D44</f>
        <v>4.1002650076943072E-4</v>
      </c>
    </row>
    <row r="45" spans="1:4" x14ac:dyDescent="0.35">
      <c r="A45" s="9" t="str">
        <f>'[1]cycle 1-3_1.xlsx'!A45</f>
        <v>E8</v>
      </c>
      <c r="B45">
        <f>'[1]cycle 1-3_4.xlsx'!B45 + 66</f>
        <v>133.31091107169442</v>
      </c>
      <c r="C45">
        <f>'[1]cycle 1-3_4.xlsx'!C45</f>
        <v>4.4794627627296101E-5</v>
      </c>
      <c r="D45">
        <f>'[1]cycle 1-3_4.xlsx'!D45</f>
        <v>1.365695232809298E-3</v>
      </c>
    </row>
    <row r="46" spans="1:4" x14ac:dyDescent="0.35">
      <c r="A46" s="9" t="str">
        <f>'[1]cycle 1-3_1.xlsx'!A46</f>
        <v>D8</v>
      </c>
      <c r="B46">
        <f>'[1]cycle 1-3_4.xlsx'!B46 + 66</f>
        <v>148.87364660938891</v>
      </c>
      <c r="C46">
        <f>'[1]cycle 1-3_4.xlsx'!C46</f>
        <v>6.8804512669206851E-5</v>
      </c>
      <c r="D46">
        <f>'[1]cycle 1-3_4.xlsx'!D46</f>
        <v>8.3597151944892053E-4</v>
      </c>
    </row>
    <row r="47" spans="1:4" x14ac:dyDescent="0.35">
      <c r="A47" s="9" t="str">
        <f>'[1]cycle 1-3_1.xlsx'!A47</f>
        <v>C8</v>
      </c>
      <c r="B47">
        <f>'[1]cycle 1-3_4.xlsx'!B47 + 66</f>
        <v>119.75009111725001</v>
      </c>
      <c r="C47">
        <f>'[1]cycle 1-3_4.xlsx'!C47</f>
        <v>6.8307922481223226E-5</v>
      </c>
      <c r="D47">
        <f>'[1]cycle 1-3_4.xlsx'!D47</f>
        <v>2.2041021266302851E-3</v>
      </c>
    </row>
    <row r="48" spans="1:4" x14ac:dyDescent="0.35">
      <c r="A48" s="9" t="str">
        <f>'[1]cycle 1-3_1.xlsx'!A48</f>
        <v>B8</v>
      </c>
      <c r="B48">
        <f>'[1]cycle 1-3_4.xlsx'!B48 + 66</f>
        <v>131.7997067565</v>
      </c>
      <c r="C48">
        <f>'[1]cycle 1-3_4.xlsx'!C48</f>
        <v>5.4294110219421622E-5</v>
      </c>
      <c r="D48">
        <f>'[1]cycle 1-3_4.xlsx'!D48</f>
        <v>1.56406319910156E-3</v>
      </c>
    </row>
    <row r="49" spans="1:4" x14ac:dyDescent="0.35">
      <c r="A49" s="9" t="str">
        <f>'[1]cycle 1-3_1.xlsx'!A49</f>
        <v>A8</v>
      </c>
      <c r="B49">
        <f>'[1]cycle 1-3_4.xlsx'!B49 + 66</f>
        <v>150.3777280391111</v>
      </c>
      <c r="C49">
        <f>'[1]cycle 1-3_4.xlsx'!C49</f>
        <v>7.0801557500494922E-5</v>
      </c>
      <c r="D49">
        <f>'[1]cycle 1-3_4.xlsx'!D49</f>
        <v>1.6366960473695579E-3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93F4-886A-4680-84AD-2A826BB5323D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1-3_5.xlsx'!B2 + 66</f>
        <v>175.779170320639</v>
      </c>
      <c r="C2">
        <f>'[1]cycle 1-3_5.xlsx'!C2</f>
        <v>7.6503724500222832E-5</v>
      </c>
      <c r="D2">
        <f>'[1]cycle 1-3_5.xlsx'!D2</f>
        <v>1.4506697862689639E-3</v>
      </c>
      <c r="F2" s="2" t="s">
        <v>53</v>
      </c>
      <c r="G2">
        <f>AVERAGE(B2:B49)</f>
        <v>175.46116680029562</v>
      </c>
      <c r="H2">
        <f>AVERAGE(C2:C49)</f>
        <v>7.3943031149235772E-5</v>
      </c>
      <c r="I2">
        <f>AVERAGE(D2:D49)</f>
        <v>1.5978572837286942E-3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1-3_5.xlsx'!B3</f>
        <v>N/A</v>
      </c>
      <c r="C3" t="str">
        <f>'[1]cycle 1-3_5.xlsx'!C3</f>
        <v>N/A</v>
      </c>
      <c r="D3">
        <f>'[1]cycle 1-3_5.xlsx'!D3</f>
        <v>1.487495771660222E-3</v>
      </c>
      <c r="F3" s="2" t="s">
        <v>54</v>
      </c>
      <c r="G3">
        <f>G4/SQRT(COUNT(B2:B49))</f>
        <v>5.4666263239348458</v>
      </c>
      <c r="H3">
        <f>H4/SQRT(COUNT(C2:C49))</f>
        <v>4.3052945356441883E-6</v>
      </c>
      <c r="I3">
        <f>I4/SQRT(COUNT(D2:D49))</f>
        <v>6.3872162457267231E-5</v>
      </c>
    </row>
    <row r="4" spans="1:10" x14ac:dyDescent="0.35">
      <c r="A4" s="9" t="str">
        <f>'[1]cycle 1-3_1.xlsx'!A4</f>
        <v>C1</v>
      </c>
      <c r="B4" t="str">
        <f>'[1]cycle 1-3_5.xlsx'!B4</f>
        <v>N/A</v>
      </c>
      <c r="C4" t="str">
        <f>'[1]cycle 1-3_5.xlsx'!C4</f>
        <v>N/A</v>
      </c>
      <c r="D4">
        <f>'[1]cycle 1-3_5.xlsx'!D4</f>
        <v>1.6239523647259869E-3</v>
      </c>
      <c r="F4" s="2" t="s">
        <v>55</v>
      </c>
      <c r="G4">
        <f>_xlfn.STDEV.S(B2:B49)</f>
        <v>20.454242765683691</v>
      </c>
      <c r="H4">
        <f>_xlfn.STDEV.S(C2:C196)</f>
        <v>1.6108937101530562E-5</v>
      </c>
      <c r="I4">
        <f>_xlfn.STDEV.S(D2:D196)</f>
        <v>4.4251932226112089E-4</v>
      </c>
    </row>
    <row r="5" spans="1:10" x14ac:dyDescent="0.35">
      <c r="A5" s="9" t="str">
        <f>'[1]cycle 1-3_1.xlsx'!A5</f>
        <v>D1</v>
      </c>
      <c r="B5" t="str">
        <f>'[1]cycle 1-3_5.xlsx'!B5</f>
        <v>N/A</v>
      </c>
      <c r="C5" t="str">
        <f>'[1]cycle 1-3_5.xlsx'!C5</f>
        <v>N/A</v>
      </c>
      <c r="D5">
        <f>'[1]cycle 1-3_5.xlsx'!D5</f>
        <v>1.708031127716784E-3</v>
      </c>
      <c r="F5" s="2" t="s">
        <v>56</v>
      </c>
      <c r="G5" s="3">
        <f>G4/G2</f>
        <v>0.11657418640652303</v>
      </c>
      <c r="H5" s="3">
        <f>H4/H2</f>
        <v>0.21785605554928691</v>
      </c>
      <c r="I5" s="3">
        <f>I4/I2</f>
        <v>0.27694546112934187</v>
      </c>
    </row>
    <row r="6" spans="1:10" x14ac:dyDescent="0.35">
      <c r="A6" s="9" t="str">
        <f>'[1]cycle 1-3_1.xlsx'!A6</f>
        <v>E1</v>
      </c>
      <c r="B6">
        <f>'[1]cycle 1-3_5.xlsx'!B6 + 66</f>
        <v>193.353656941944</v>
      </c>
      <c r="C6">
        <f>'[1]cycle 1-3_5.xlsx'!C6</f>
        <v>1.042137826785867E-4</v>
      </c>
      <c r="D6">
        <f>'[1]cycle 1-3_5.xlsx'!D6</f>
        <v>2.9383056615514538E-3</v>
      </c>
      <c r="F6" s="2" t="s">
        <v>57</v>
      </c>
      <c r="G6">
        <f>COUNT(B2:B196)</f>
        <v>14</v>
      </c>
      <c r="H6">
        <f>COUNT(C2:C196)</f>
        <v>14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1-3_5.xlsx'!B7 + 66</f>
        <v>170.26289175049999</v>
      </c>
      <c r="C7">
        <f>'[1]cycle 1-3_5.xlsx'!C7</f>
        <v>7.2691545400400284E-5</v>
      </c>
      <c r="D7">
        <f>'[1]cycle 1-3_5.xlsx'!D7</f>
        <v>1.6206506540885771E-3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1-3_5.xlsx'!B8 + 66</f>
        <v>205.40410515486101</v>
      </c>
      <c r="C8">
        <f>'[1]cycle 1-3_5.xlsx'!C8</f>
        <v>8.5242730236909848E-5</v>
      </c>
      <c r="D8">
        <f>'[1]cycle 1-3_5.xlsx'!D8</f>
        <v>1.3029356412724881E-3</v>
      </c>
    </row>
    <row r="9" spans="1:10" x14ac:dyDescent="0.35">
      <c r="A9" s="9" t="str">
        <f>'[1]cycle 1-3_1.xlsx'!A9</f>
        <v>E2</v>
      </c>
      <c r="B9">
        <f>'[1]cycle 1-3_5.xlsx'!B9 + 66</f>
        <v>163.43913557569439</v>
      </c>
      <c r="C9">
        <f>'[1]cycle 1-3_5.xlsx'!C9</f>
        <v>6.532216763183415E-5</v>
      </c>
      <c r="D9">
        <f>'[1]cycle 1-3_5.xlsx'!D9</f>
        <v>1.761923833633405E-3</v>
      </c>
      <c r="F9" s="2" t="s">
        <v>59</v>
      </c>
      <c r="G9">
        <f>MAX(B2:B49)</f>
        <v>205.40410515486101</v>
      </c>
      <c r="H9">
        <f>MAX(C2:C49)</f>
        <v>1.042137826785867E-4</v>
      </c>
      <c r="I9">
        <f>MAX(D2:D49)</f>
        <v>2.9383056615514538E-3</v>
      </c>
    </row>
    <row r="10" spans="1:10" x14ac:dyDescent="0.35">
      <c r="A10" s="9" t="str">
        <f>'[1]cycle 1-3_1.xlsx'!A10</f>
        <v>D2</v>
      </c>
      <c r="B10" t="str">
        <f>'[1]cycle 1-3_5.xlsx'!B10</f>
        <v>N/A</v>
      </c>
      <c r="C10" t="str">
        <f>'[1]cycle 1-3_5.xlsx'!C10</f>
        <v>N/A</v>
      </c>
      <c r="D10">
        <f>'[1]cycle 1-3_5.xlsx'!D10</f>
        <v>1.993346653073557E-3</v>
      </c>
      <c r="F10" s="2" t="s">
        <v>60</v>
      </c>
      <c r="G10">
        <f>MIN(B2:B49)</f>
        <v>131.8015105785278</v>
      </c>
      <c r="H10">
        <f>MIN(C2:C49)</f>
        <v>4.5125323692493591E-5</v>
      </c>
      <c r="I10">
        <f>MIN(D2:D49)</f>
        <v>4.657474985613784E-4</v>
      </c>
    </row>
    <row r="11" spans="1:10" x14ac:dyDescent="0.35">
      <c r="A11" s="9" t="str">
        <f>'[1]cycle 1-3_1.xlsx'!A11</f>
        <v>C2</v>
      </c>
      <c r="B11">
        <f>'[1]cycle 1-3_5.xlsx'!B11 + 66</f>
        <v>155.91226399538891</v>
      </c>
      <c r="C11">
        <f>'[1]cycle 1-3_5.xlsx'!C11</f>
        <v>4.5125323692493591E-5</v>
      </c>
      <c r="D11">
        <f>'[1]cycle 1-3_5.xlsx'!D11</f>
        <v>2.0726505763371881E-3</v>
      </c>
    </row>
    <row r="12" spans="1:10" x14ac:dyDescent="0.35">
      <c r="A12" s="9" t="str">
        <f>'[1]cycle 1-3_1.xlsx'!A12</f>
        <v>B2</v>
      </c>
      <c r="B12" t="str">
        <f>'[1]cycle 1-3_5.xlsx'!B12</f>
        <v>N/A</v>
      </c>
      <c r="C12" t="str">
        <f>'[1]cycle 1-3_5.xlsx'!C12</f>
        <v>N/A</v>
      </c>
      <c r="D12">
        <f>'[1]cycle 1-3_5.xlsx'!D12</f>
        <v>1.5273134642318829E-3</v>
      </c>
      <c r="F12" s="2" t="s">
        <v>61</v>
      </c>
      <c r="G12">
        <f>(16*G5^2)</f>
        <v>0.21743265498148448</v>
      </c>
      <c r="H12">
        <f>(16*H5^2)</f>
        <v>0.7593801750319038</v>
      </c>
      <c r="I12">
        <f>(16*I5^2)</f>
        <v>1.227180615042301</v>
      </c>
    </row>
    <row r="13" spans="1:10" x14ac:dyDescent="0.35">
      <c r="A13" s="9" t="str">
        <f>'[1]cycle 1-3_1.xlsx'!A13</f>
        <v>A2</v>
      </c>
      <c r="B13" t="str">
        <f>'[1]cycle 1-3_5.xlsx'!B13</f>
        <v>N/A</v>
      </c>
      <c r="C13" t="str">
        <f>'[1]cycle 1-3_5.xlsx'!C13</f>
        <v>N/A</v>
      </c>
      <c r="D13">
        <f>'[1]cycle 1-3_5.xlsx'!D13</f>
        <v>2.1517705325912549E-3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1-3_5.xlsx'!B14</f>
        <v>N/A</v>
      </c>
      <c r="C14" t="str">
        <f>'[1]cycle 1-3_5.xlsx'!C14</f>
        <v>N/A</v>
      </c>
      <c r="D14">
        <f>'[1]cycle 1-3_5.xlsx'!D14</f>
        <v>1.385636392040679E-3</v>
      </c>
      <c r="F14" s="2" t="s">
        <v>63</v>
      </c>
      <c r="G14">
        <f>G12/G13</f>
        <v>2.6272365143143954</v>
      </c>
      <c r="H14">
        <f>H12/H13</f>
        <v>9.1755827764700992</v>
      </c>
      <c r="I14">
        <f>I12/I13</f>
        <v>14.828010639765584</v>
      </c>
    </row>
    <row r="15" spans="1:10" x14ac:dyDescent="0.35">
      <c r="A15" s="9" t="str">
        <f>'[1]cycle 1-3_1.xlsx'!A15</f>
        <v>B3</v>
      </c>
      <c r="B15" t="str">
        <f>'[1]cycle 1-3_5.xlsx'!B15</f>
        <v>N/A</v>
      </c>
      <c r="C15" t="str">
        <f>'[1]cycle 1-3_5.xlsx'!C15</f>
        <v>N/A</v>
      </c>
      <c r="D15">
        <f>'[1]cycle 1-3_5.xlsx'!D15</f>
        <v>1.1659167285591029E-3</v>
      </c>
      <c r="F15" s="2" t="s">
        <v>64</v>
      </c>
      <c r="G15">
        <f>ROUND(G14,0)</f>
        <v>3</v>
      </c>
      <c r="H15">
        <f>ROUND(H14,0)</f>
        <v>9</v>
      </c>
      <c r="I15">
        <f>ROUND(I14,0)</f>
        <v>15</v>
      </c>
    </row>
    <row r="16" spans="1:10" x14ac:dyDescent="0.35">
      <c r="A16" s="9" t="str">
        <f>'[1]cycle 1-3_1.xlsx'!A16</f>
        <v>C3</v>
      </c>
      <c r="B16" t="str">
        <f>'[1]cycle 1-3_5.xlsx'!B16</f>
        <v>N/A</v>
      </c>
      <c r="C16" t="str">
        <f>'[1]cycle 1-3_5.xlsx'!C16</f>
        <v>N/A</v>
      </c>
      <c r="D16">
        <f>'[1]cycle 1-3_5.xlsx'!D16</f>
        <v>1.133497396769182E-3</v>
      </c>
    </row>
    <row r="17" spans="1:4" x14ac:dyDescent="0.35">
      <c r="A17" s="9" t="str">
        <f>'[1]cycle 1-3_1.xlsx'!A17</f>
        <v>D3</v>
      </c>
      <c r="B17">
        <f>'[1]cycle 1-3_5.xlsx'!B17 + 66</f>
        <v>152.3887295976389</v>
      </c>
      <c r="C17">
        <f>'[1]cycle 1-3_5.xlsx'!C17</f>
        <v>8.8805546902125584E-5</v>
      </c>
      <c r="D17">
        <f>'[1]cycle 1-3_5.xlsx'!D17</f>
        <v>2.2454397074703398E-3</v>
      </c>
    </row>
    <row r="18" spans="1:4" x14ac:dyDescent="0.35">
      <c r="A18" s="9" t="str">
        <f>'[1]cycle 1-3_1.xlsx'!A18</f>
        <v>E3</v>
      </c>
      <c r="B18" t="str">
        <f>'[1]cycle 1-3_5.xlsx'!B18</f>
        <v>N/A</v>
      </c>
      <c r="C18" t="str">
        <f>'[1]cycle 1-3_5.xlsx'!C18</f>
        <v>N/A</v>
      </c>
      <c r="D18">
        <f>'[1]cycle 1-3_5.xlsx'!D18</f>
        <v>1.5190896133363519E-3</v>
      </c>
    </row>
    <row r="19" spans="1:4" x14ac:dyDescent="0.35">
      <c r="A19" s="9" t="str">
        <f>'[1]cycle 1-3_1.xlsx'!A19</f>
        <v>F3</v>
      </c>
      <c r="B19" t="str">
        <f>'[1]cycle 1-3_5.xlsx'!B19</f>
        <v>N/A</v>
      </c>
      <c r="C19" t="str">
        <f>'[1]cycle 1-3_5.xlsx'!C19</f>
        <v>N/A</v>
      </c>
      <c r="D19">
        <f>'[1]cycle 1-3_5.xlsx'!D19</f>
        <v>1.608219053107952E-3</v>
      </c>
    </row>
    <row r="20" spans="1:4" x14ac:dyDescent="0.35">
      <c r="A20" s="9" t="str">
        <f>'[1]cycle 1-3_1.xlsx'!A20</f>
        <v>F4</v>
      </c>
      <c r="B20" t="str">
        <f>'[1]cycle 1-3_5.xlsx'!B20</f>
        <v>N/A</v>
      </c>
      <c r="C20" t="str">
        <f>'[1]cycle 1-3_5.xlsx'!C20</f>
        <v>N/A</v>
      </c>
      <c r="D20">
        <f>'[1]cycle 1-3_5.xlsx'!D20</f>
        <v>1.3983824448413271E-3</v>
      </c>
    </row>
    <row r="21" spans="1:4" x14ac:dyDescent="0.35">
      <c r="A21" s="9" t="str">
        <f>'[1]cycle 1-3_1.xlsx'!A21</f>
        <v>E4</v>
      </c>
      <c r="B21" t="str">
        <f>'[1]cycle 1-3_5.xlsx'!B21</f>
        <v>N/A</v>
      </c>
      <c r="C21" t="str">
        <f>'[1]cycle 1-3_5.xlsx'!C21</f>
        <v>N/A</v>
      </c>
      <c r="D21">
        <f>'[1]cycle 1-3_5.xlsx'!D21</f>
        <v>1.1479898066321019E-3</v>
      </c>
    </row>
    <row r="22" spans="1:4" x14ac:dyDescent="0.35">
      <c r="A22" s="9" t="str">
        <f>'[1]cycle 1-3_1.xlsx'!A22</f>
        <v>D4</v>
      </c>
      <c r="B22">
        <f>'[1]cycle 1-3_5.xlsx'!B22 + 66</f>
        <v>183.810499417611</v>
      </c>
      <c r="C22">
        <f>'[1]cycle 1-3_5.xlsx'!C22</f>
        <v>5.9791715412253253E-5</v>
      </c>
      <c r="D22">
        <f>'[1]cycle 1-3_5.xlsx'!D22</f>
        <v>1.9792858951268662E-3</v>
      </c>
    </row>
    <row r="23" spans="1:4" x14ac:dyDescent="0.35">
      <c r="A23" s="9" t="str">
        <f>'[1]cycle 1-3_1.xlsx'!A23</f>
        <v>C4</v>
      </c>
      <c r="B23" t="str">
        <f>'[1]cycle 1-3_5.xlsx'!B23</f>
        <v>N/A</v>
      </c>
      <c r="C23" t="str">
        <f>'[1]cycle 1-3_5.xlsx'!C23</f>
        <v>N/A</v>
      </c>
      <c r="D23">
        <f>'[1]cycle 1-3_5.xlsx'!D23</f>
        <v>1.6038151818229241E-3</v>
      </c>
    </row>
    <row r="24" spans="1:4" x14ac:dyDescent="0.35">
      <c r="A24" s="9" t="str">
        <f>'[1]cycle 1-3_1.xlsx'!A24</f>
        <v>B4</v>
      </c>
      <c r="B24" t="str">
        <f>'[1]cycle 1-3_5.xlsx'!B24</f>
        <v>N/A</v>
      </c>
      <c r="C24" t="str">
        <f>'[1]cycle 1-3_5.xlsx'!C24</f>
        <v>N/A</v>
      </c>
      <c r="D24">
        <f>'[1]cycle 1-3_5.xlsx'!D24</f>
        <v>1.68460520019027E-3</v>
      </c>
    </row>
    <row r="25" spans="1:4" x14ac:dyDescent="0.35">
      <c r="A25" s="9" t="str">
        <f>'[1]cycle 1-3_1.xlsx'!A25</f>
        <v>A4</v>
      </c>
      <c r="B25" t="str">
        <f>'[1]cycle 1-3_5.xlsx'!B25</f>
        <v>N/A</v>
      </c>
      <c r="C25" t="str">
        <f>'[1]cycle 1-3_5.xlsx'!C25</f>
        <v>N/A</v>
      </c>
      <c r="D25">
        <f>'[1]cycle 1-3_5.xlsx'!D25</f>
        <v>1.884553970671194E-3</v>
      </c>
    </row>
    <row r="26" spans="1:4" x14ac:dyDescent="0.35">
      <c r="A26" s="9" t="str">
        <f>'[1]cycle 1-3_1.xlsx'!A26</f>
        <v>A5</v>
      </c>
      <c r="B26" t="str">
        <f>'[1]cycle 1-3_5.xlsx'!B26</f>
        <v>N/A</v>
      </c>
      <c r="C26" t="str">
        <f>'[1]cycle 1-3_5.xlsx'!C26</f>
        <v>N/A</v>
      </c>
      <c r="D26">
        <f>'[1]cycle 1-3_5.xlsx'!D26</f>
        <v>1.3933432651051141E-3</v>
      </c>
    </row>
    <row r="27" spans="1:4" x14ac:dyDescent="0.35">
      <c r="A27" s="9" t="str">
        <f>'[1]cycle 1-3_1.xlsx'!A27</f>
        <v>B5</v>
      </c>
      <c r="B27" t="str">
        <f>'[1]cycle 1-3_5.xlsx'!B27</f>
        <v>N/A</v>
      </c>
      <c r="C27" t="str">
        <f>'[1]cycle 1-3_5.xlsx'!C27</f>
        <v>N/A</v>
      </c>
      <c r="D27">
        <f>'[1]cycle 1-3_5.xlsx'!D27</f>
        <v>1.2840599340971661E-3</v>
      </c>
    </row>
    <row r="28" spans="1:4" x14ac:dyDescent="0.35">
      <c r="A28" s="9" t="str">
        <f>'[1]cycle 1-3_1.xlsx'!A28</f>
        <v>C5</v>
      </c>
      <c r="B28" t="str">
        <f>'[1]cycle 1-3_5.xlsx'!B28</f>
        <v>N/A</v>
      </c>
      <c r="C28" t="str">
        <f>'[1]cycle 1-3_5.xlsx'!C28</f>
        <v>N/A</v>
      </c>
      <c r="D28">
        <f>'[1]cycle 1-3_5.xlsx'!D28</f>
        <v>1.587281312620288E-3</v>
      </c>
    </row>
    <row r="29" spans="1:4" x14ac:dyDescent="0.35">
      <c r="A29" s="9" t="str">
        <f>'[1]cycle 1-3_1.xlsx'!A29</f>
        <v>D5</v>
      </c>
      <c r="B29">
        <f>'[1]cycle 1-3_5.xlsx'!B29 + 66</f>
        <v>165.95190263113892</v>
      </c>
      <c r="C29">
        <f>'[1]cycle 1-3_5.xlsx'!C29</f>
        <v>5.6254710237142211E-5</v>
      </c>
      <c r="D29">
        <f>'[1]cycle 1-3_5.xlsx'!D29</f>
        <v>1.5560891243241921E-3</v>
      </c>
    </row>
    <row r="30" spans="1:4" x14ac:dyDescent="0.35">
      <c r="A30" s="9" t="str">
        <f>'[1]cycle 1-3_1.xlsx'!A30</f>
        <v>E5</v>
      </c>
      <c r="B30" t="str">
        <f>'[1]cycle 1-3_5.xlsx'!B30</f>
        <v>N/A</v>
      </c>
      <c r="C30" t="str">
        <f>'[1]cycle 1-3_5.xlsx'!C30</f>
        <v>N/A</v>
      </c>
      <c r="D30">
        <f>'[1]cycle 1-3_5.xlsx'!D30</f>
        <v>6.2783810744169218E-4</v>
      </c>
    </row>
    <row r="31" spans="1:4" x14ac:dyDescent="0.35">
      <c r="A31" s="9" t="str">
        <f>'[1]cycle 1-3_1.xlsx'!A31</f>
        <v>F5</v>
      </c>
      <c r="B31" t="str">
        <f>'[1]cycle 1-3_5.xlsx'!B31</f>
        <v>N/A</v>
      </c>
      <c r="C31" t="str">
        <f>'[1]cycle 1-3_5.xlsx'!C31</f>
        <v>N/A</v>
      </c>
      <c r="D31">
        <f>'[1]cycle 1-3_5.xlsx'!D31</f>
        <v>1.4115441147232971E-3</v>
      </c>
    </row>
    <row r="32" spans="1:4" x14ac:dyDescent="0.35">
      <c r="A32" s="9" t="str">
        <f>'[1]cycle 1-3_1.xlsx'!A32</f>
        <v>F6</v>
      </c>
      <c r="B32" t="str">
        <f>'[1]cycle 1-3_5.xlsx'!B32</f>
        <v>N/A</v>
      </c>
      <c r="C32" t="str">
        <f>'[1]cycle 1-3_5.xlsx'!C32</f>
        <v>N/A</v>
      </c>
      <c r="D32">
        <f>'[1]cycle 1-3_5.xlsx'!D32</f>
        <v>1.369828214454451E-3</v>
      </c>
    </row>
    <row r="33" spans="1:4" x14ac:dyDescent="0.35">
      <c r="A33" s="9" t="str">
        <f>'[1]cycle 1-3_1.xlsx'!A33</f>
        <v>E6</v>
      </c>
      <c r="B33" t="str">
        <f>'[1]cycle 1-3_5.xlsx'!B33</f>
        <v>N/A</v>
      </c>
      <c r="C33" t="str">
        <f>'[1]cycle 1-3_5.xlsx'!C33</f>
        <v>N/A</v>
      </c>
      <c r="D33">
        <f>'[1]cycle 1-3_5.xlsx'!D33</f>
        <v>1.2802209167056329E-3</v>
      </c>
    </row>
    <row r="34" spans="1:4" x14ac:dyDescent="0.35">
      <c r="A34" s="9" t="str">
        <f>'[1]cycle 1-3_1.xlsx'!A34</f>
        <v>D6</v>
      </c>
      <c r="B34">
        <f>'[1]cycle 1-3_5.xlsx'!B34 + 66</f>
        <v>191.84902590280601</v>
      </c>
      <c r="C34">
        <f>'[1]cycle 1-3_5.xlsx'!C34</f>
        <v>9.4726600578010339E-5</v>
      </c>
      <c r="D34">
        <f>'[1]cycle 1-3_5.xlsx'!D34</f>
        <v>2.185548872604799E-3</v>
      </c>
    </row>
    <row r="35" spans="1:4" x14ac:dyDescent="0.35">
      <c r="A35" s="9" t="str">
        <f>'[1]cycle 1-3_1.xlsx'!A35</f>
        <v>C6</v>
      </c>
      <c r="B35">
        <f>'[1]cycle 1-3_5.xlsx'!B35 + 66</f>
        <v>178.79848161850001</v>
      </c>
      <c r="C35">
        <f>'[1]cycle 1-3_5.xlsx'!C35</f>
        <v>7.198276407127667E-5</v>
      </c>
      <c r="D35">
        <f>'[1]cycle 1-3_5.xlsx'!D35</f>
        <v>1.808384149965557E-3</v>
      </c>
    </row>
    <row r="36" spans="1:4" x14ac:dyDescent="0.35">
      <c r="A36" s="9" t="str">
        <f>'[1]cycle 1-3_1.xlsx'!A36</f>
        <v>B6</v>
      </c>
      <c r="B36" t="str">
        <f>'[1]cycle 1-3_5.xlsx'!B36</f>
        <v>N/A</v>
      </c>
      <c r="C36" t="str">
        <f>'[1]cycle 1-3_5.xlsx'!C36</f>
        <v>N/A</v>
      </c>
      <c r="D36">
        <f>'[1]cycle 1-3_5.xlsx'!D36</f>
        <v>2.0596291698834739E-3</v>
      </c>
    </row>
    <row r="37" spans="1:4" x14ac:dyDescent="0.35">
      <c r="A37" s="9" t="str">
        <f>'[1]cycle 1-3_1.xlsx'!A37</f>
        <v>A6</v>
      </c>
      <c r="B37" t="str">
        <f>'[1]cycle 1-3_5.xlsx'!B37</f>
        <v>N/A</v>
      </c>
      <c r="C37" t="str">
        <f>'[1]cycle 1-3_5.xlsx'!C37</f>
        <v>N/A</v>
      </c>
      <c r="D37">
        <f>'[1]cycle 1-3_5.xlsx'!D37</f>
        <v>7.8996261901270769E-4</v>
      </c>
    </row>
    <row r="38" spans="1:4" x14ac:dyDescent="0.35">
      <c r="A38" s="9" t="str">
        <f>'[1]cycle 1-3_1.xlsx'!A38</f>
        <v>A7</v>
      </c>
      <c r="B38">
        <f>'[1]cycle 1-3_5.xlsx'!B38 + 66</f>
        <v>131.8015105785278</v>
      </c>
      <c r="C38">
        <f>'[1]cycle 1-3_5.xlsx'!C38</f>
        <v>6.3987690546341567E-5</v>
      </c>
      <c r="D38">
        <f>'[1]cycle 1-3_5.xlsx'!D38</f>
        <v>1.986526691467204E-3</v>
      </c>
    </row>
    <row r="39" spans="1:4" x14ac:dyDescent="0.35">
      <c r="A39" s="9" t="str">
        <f>'[1]cycle 1-3_1.xlsx'!A39</f>
        <v>B7</v>
      </c>
      <c r="B39" t="str">
        <f>'[1]cycle 1-3_5.xlsx'!B39</f>
        <v>N/A</v>
      </c>
      <c r="C39" t="str">
        <f>'[1]cycle 1-3_5.xlsx'!C39</f>
        <v>N/A</v>
      </c>
      <c r="D39">
        <f>'[1]cycle 1-3_5.xlsx'!D39</f>
        <v>2.198473416693741E-3</v>
      </c>
    </row>
    <row r="40" spans="1:4" x14ac:dyDescent="0.35">
      <c r="A40" s="9" t="str">
        <f>'[1]cycle 1-3_1.xlsx'!A40</f>
        <v>C7</v>
      </c>
      <c r="B40" t="str">
        <f>'[1]cycle 1-3_5.xlsx'!B40</f>
        <v>N/A</v>
      </c>
      <c r="C40" t="str">
        <f>'[1]cycle 1-3_5.xlsx'!C40</f>
        <v>N/A</v>
      </c>
      <c r="D40">
        <f>'[1]cycle 1-3_5.xlsx'!D40</f>
        <v>1.9595097916278218E-3</v>
      </c>
    </row>
    <row r="41" spans="1:4" x14ac:dyDescent="0.35">
      <c r="A41" s="9" t="str">
        <f>'[1]cycle 1-3_1.xlsx'!A41</f>
        <v>D7</v>
      </c>
      <c r="B41" t="str">
        <f>'[1]cycle 1-3_5.xlsx'!B41</f>
        <v>N/A</v>
      </c>
      <c r="C41" t="str">
        <f>'[1]cycle 1-3_5.xlsx'!C41</f>
        <v>N/A</v>
      </c>
      <c r="D41">
        <f>'[1]cycle 1-3_5.xlsx'!D41</f>
        <v>2.116477262637733E-3</v>
      </c>
    </row>
    <row r="42" spans="1:4" x14ac:dyDescent="0.35">
      <c r="A42" s="9" t="str">
        <f>'[1]cycle 1-3_1.xlsx'!A42</f>
        <v>E7</v>
      </c>
      <c r="B42" t="str">
        <f>'[1]cycle 1-3_5.xlsx'!B42</f>
        <v>N/A</v>
      </c>
      <c r="C42" t="str">
        <f>'[1]cycle 1-3_5.xlsx'!C42</f>
        <v>N/A</v>
      </c>
      <c r="D42">
        <f>'[1]cycle 1-3_5.xlsx'!D42</f>
        <v>1.2419632226397779E-3</v>
      </c>
    </row>
    <row r="43" spans="1:4" x14ac:dyDescent="0.35">
      <c r="A43" s="9" t="str">
        <f>'[1]cycle 1-3_1.xlsx'!A43</f>
        <v>F7</v>
      </c>
      <c r="B43" t="str">
        <f>'[1]cycle 1-3_5.xlsx'!B43</f>
        <v>N/A</v>
      </c>
      <c r="C43" t="str">
        <f>'[1]cycle 1-3_5.xlsx'!C43</f>
        <v>N/A</v>
      </c>
      <c r="D43">
        <f>'[1]cycle 1-3_5.xlsx'!D43</f>
        <v>1.566970853070018E-3</v>
      </c>
    </row>
    <row r="44" spans="1:4" x14ac:dyDescent="0.35">
      <c r="A44" s="9" t="str">
        <f>'[1]cycle 1-3_1.xlsx'!A44</f>
        <v>F8</v>
      </c>
      <c r="B44" t="str">
        <f>'[1]cycle 1-3_5.xlsx'!B44</f>
        <v>N/A</v>
      </c>
      <c r="C44" t="str">
        <f>'[1]cycle 1-3_5.xlsx'!C44</f>
        <v>N/A</v>
      </c>
      <c r="D44">
        <f>'[1]cycle 1-3_5.xlsx'!D44</f>
        <v>4.657474985613784E-4</v>
      </c>
    </row>
    <row r="45" spans="1:4" x14ac:dyDescent="0.35">
      <c r="A45" s="9" t="str">
        <f>'[1]cycle 1-3_1.xlsx'!A45</f>
        <v>E8</v>
      </c>
      <c r="B45">
        <f>'[1]cycle 1-3_5.xlsx'!B45 + 66</f>
        <v>186.31806102413901</v>
      </c>
      <c r="C45">
        <f>'[1]cycle 1-3_5.xlsx'!C45</f>
        <v>6.6789745094314915E-5</v>
      </c>
      <c r="D45">
        <f>'[1]cycle 1-3_5.xlsx'!D45</f>
        <v>1.5137153543681369E-3</v>
      </c>
    </row>
    <row r="46" spans="1:4" x14ac:dyDescent="0.35">
      <c r="A46" s="9" t="str">
        <f>'[1]cycle 1-3_1.xlsx'!A46</f>
        <v>D8</v>
      </c>
      <c r="B46">
        <f>'[1]cycle 1-3_5.xlsx'!B46 + 66</f>
        <v>201.38690069475001</v>
      </c>
      <c r="C46">
        <f>'[1]cycle 1-3_5.xlsx'!C46</f>
        <v>8.3764389107388799E-5</v>
      </c>
      <c r="D46">
        <f>'[1]cycle 1-3_5.xlsx'!D46</f>
        <v>1.316094865098522E-3</v>
      </c>
    </row>
    <row r="47" spans="1:4" x14ac:dyDescent="0.35">
      <c r="A47" s="9" t="str">
        <f>'[1]cycle 1-3_1.xlsx'!A47</f>
        <v>C8</v>
      </c>
      <c r="B47" t="str">
        <f>'[1]cycle 1-3_5.xlsx'!B47</f>
        <v>N/A</v>
      </c>
      <c r="C47" t="str">
        <f>'[1]cycle 1-3_5.xlsx'!C47</f>
        <v>N/A</v>
      </c>
      <c r="D47">
        <f>'[1]cycle 1-3_5.xlsx'!D47</f>
        <v>1.1974670917206289E-3</v>
      </c>
    </row>
    <row r="48" spans="1:4" x14ac:dyDescent="0.35">
      <c r="A48" s="9" t="str">
        <f>'[1]cycle 1-3_1.xlsx'!A48</f>
        <v>B8</v>
      </c>
      <c r="B48" t="str">
        <f>'[1]cycle 1-3_5.xlsx'!B48</f>
        <v>N/A</v>
      </c>
      <c r="C48" t="str">
        <f>'[1]cycle 1-3_5.xlsx'!C48</f>
        <v>N/A</v>
      </c>
      <c r="D48">
        <f>'[1]cycle 1-3_5.xlsx'!D48</f>
        <v>1.9046099872786269E-3</v>
      </c>
    </row>
    <row r="49" spans="1:4" x14ac:dyDescent="0.35">
      <c r="A49" s="9" t="str">
        <f>'[1]cycle 1-3_1.xlsx'!A49</f>
        <v>A8</v>
      </c>
      <c r="B49" t="str">
        <f>'[1]cycle 1-3_5.xlsx'!B49</f>
        <v>N/A</v>
      </c>
      <c r="C49" t="str">
        <f>'[1]cycle 1-3_5.xlsx'!C49</f>
        <v>N/A</v>
      </c>
      <c r="D49">
        <f>'[1]cycle 1-3_5.xlsx'!D49</f>
        <v>1.480386325155302E-3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385D-E9FA-4DC2-9F9D-B0C85D9DF1E1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1-3_6.xlsx'!B2 + 66</f>
        <v>140.33738833155559</v>
      </c>
      <c r="C2">
        <f>'[1]cycle 1-3_6.xlsx'!C2</f>
        <v>7.3200292411811511E-5</v>
      </c>
      <c r="D2">
        <f>'[1]cycle 1-3_6.xlsx'!D2</f>
        <v>9.1651870901250079E-4</v>
      </c>
      <c r="F2" s="2" t="s">
        <v>53</v>
      </c>
      <c r="G2">
        <f>AVERAGE(B2:B49)</f>
        <v>149.51775814872033</v>
      </c>
      <c r="H2">
        <f>AVERAGE(C2:C49)</f>
        <v>7.2106650785889334E-5</v>
      </c>
      <c r="I2">
        <f>AVERAGE(D2:D49)</f>
        <v>1.5174434984634036E-3</v>
      </c>
      <c r="J2">
        <v>0.25</v>
      </c>
    </row>
    <row r="3" spans="1:10" x14ac:dyDescent="0.35">
      <c r="A3" s="9" t="str">
        <f>'[1]cycle 1-3_1.xlsx'!A3</f>
        <v>B1</v>
      </c>
      <c r="B3">
        <f>'[1]cycle 1-3_6.xlsx'!B3 + 66</f>
        <v>189.84018517588902</v>
      </c>
      <c r="C3">
        <f>'[1]cycle 1-3_6.xlsx'!C3</f>
        <v>8.9260929269879209E-5</v>
      </c>
      <c r="D3">
        <f>'[1]cycle 1-3_6.xlsx'!D3</f>
        <v>1.6063439256494799E-3</v>
      </c>
      <c r="F3" s="2" t="s">
        <v>54</v>
      </c>
      <c r="G3">
        <f>G4/SQRT(COUNT(B2:B49))</f>
        <v>4.1670021036699021</v>
      </c>
      <c r="H3">
        <f>H4/SQRT(COUNT(C2:C49))</f>
        <v>2.5042994348593007E-6</v>
      </c>
      <c r="I3">
        <f>I4/SQRT(COUNT(D2:D49))</f>
        <v>8.4309183363594852E-5</v>
      </c>
    </row>
    <row r="4" spans="1:10" x14ac:dyDescent="0.35">
      <c r="A4" s="9" t="str">
        <f>'[1]cycle 1-3_1.xlsx'!A4</f>
        <v>C1</v>
      </c>
      <c r="B4">
        <f>'[1]cycle 1-3_6.xlsx'!B4 + 66</f>
        <v>154.40222073252778</v>
      </c>
      <c r="C4">
        <f>'[1]cycle 1-3_6.xlsx'!C4</f>
        <v>7.2824658466954199E-5</v>
      </c>
      <c r="D4">
        <f>'[1]cycle 1-3_6.xlsx'!D4</f>
        <v>1.234615655075508E-3</v>
      </c>
      <c r="F4" s="2" t="s">
        <v>55</v>
      </c>
      <c r="G4">
        <f>_xlfn.STDEV.S(B2:B49)</f>
        <v>27.324860125452492</v>
      </c>
      <c r="H4">
        <f>_xlfn.STDEV.S(C2:C196)</f>
        <v>1.6421789590534107E-5</v>
      </c>
      <c r="I4">
        <f>_xlfn.STDEV.S(D2:D196)</f>
        <v>5.8411115652154801E-4</v>
      </c>
    </row>
    <row r="5" spans="1:10" x14ac:dyDescent="0.35">
      <c r="A5" s="9" t="str">
        <f>'[1]cycle 1-3_1.xlsx'!A5</f>
        <v>D1</v>
      </c>
      <c r="B5">
        <f>'[1]cycle 1-3_6.xlsx'!B5 + 66</f>
        <v>182.810759582278</v>
      </c>
      <c r="C5">
        <f>'[1]cycle 1-3_6.xlsx'!C5</f>
        <v>5.2743888659803377E-5</v>
      </c>
      <c r="D5">
        <f>'[1]cycle 1-3_6.xlsx'!D5</f>
        <v>1.3510058799802559E-3</v>
      </c>
      <c r="F5" s="2" t="s">
        <v>56</v>
      </c>
      <c r="G5" s="3">
        <f>G4/G2</f>
        <v>0.18275327602406508</v>
      </c>
      <c r="H5" s="3">
        <f>H4/H2</f>
        <v>0.22774306408012662</v>
      </c>
      <c r="I5" s="3">
        <f>I4/I2</f>
        <v>0.38493107460872955</v>
      </c>
    </row>
    <row r="6" spans="1:10" x14ac:dyDescent="0.35">
      <c r="A6" s="9" t="str">
        <f>'[1]cycle 1-3_1.xlsx'!A6</f>
        <v>E1</v>
      </c>
      <c r="B6">
        <f>'[1]cycle 1-3_6.xlsx'!B6 + 66</f>
        <v>114.22844808366671</v>
      </c>
      <c r="C6">
        <f>'[1]cycle 1-3_6.xlsx'!C6</f>
        <v>7.0739701310637305E-5</v>
      </c>
      <c r="D6">
        <f>'[1]cycle 1-3_6.xlsx'!D6</f>
        <v>1.7748601198036599E-3</v>
      </c>
      <c r="F6" s="2" t="s">
        <v>57</v>
      </c>
      <c r="G6">
        <f>COUNT(B2:B196)</f>
        <v>43</v>
      </c>
      <c r="H6">
        <f>COUNT(C2:C196)</f>
        <v>43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1-3_6.xlsx'!B7 + 66</f>
        <v>125.2779063363611</v>
      </c>
      <c r="C7">
        <f>'[1]cycle 1-3_6.xlsx'!C7</f>
        <v>5.863915092740796E-5</v>
      </c>
      <c r="D7">
        <f>'[1]cycle 1-3_6.xlsx'!D7</f>
        <v>1.416253924363774E-3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1-3_6.xlsx'!B8 + 66</f>
        <v>158.4265164354444</v>
      </c>
      <c r="C8">
        <f>'[1]cycle 1-3_6.xlsx'!C8</f>
        <v>7.8980750938995752E-5</v>
      </c>
      <c r="D8">
        <f>'[1]cycle 1-3_6.xlsx'!D8</f>
        <v>8.3704348369531556E-4</v>
      </c>
    </row>
    <row r="9" spans="1:10" x14ac:dyDescent="0.35">
      <c r="A9" s="9" t="str">
        <f>'[1]cycle 1-3_1.xlsx'!A9</f>
        <v>E2</v>
      </c>
      <c r="B9">
        <f>'[1]cycle 1-3_6.xlsx'!B9 + 66</f>
        <v>160.43347524583331</v>
      </c>
      <c r="C9">
        <f>'[1]cycle 1-3_6.xlsx'!C9</f>
        <v>6.9053924051595987E-5</v>
      </c>
      <c r="D9">
        <f>'[1]cycle 1-3_6.xlsx'!D9</f>
        <v>1.6253192757426131E-3</v>
      </c>
      <c r="F9" s="2" t="s">
        <v>59</v>
      </c>
      <c r="G9">
        <f>MAX(B2:B49)</f>
        <v>202.89860337388899</v>
      </c>
      <c r="H9">
        <f>MAX(C2:C49)</f>
        <v>1.171835407658828E-4</v>
      </c>
      <c r="I9">
        <f>MAX(D2:D49)</f>
        <v>3.2927612892049919E-3</v>
      </c>
    </row>
    <row r="10" spans="1:10" x14ac:dyDescent="0.35">
      <c r="A10" s="9" t="str">
        <f>'[1]cycle 1-3_1.xlsx'!A10</f>
        <v>D2</v>
      </c>
      <c r="B10">
        <f>'[1]cycle 1-3_6.xlsx'!B10 + 66</f>
        <v>200.382802930417</v>
      </c>
      <c r="C10">
        <f>'[1]cycle 1-3_6.xlsx'!C10</f>
        <v>8.8521600732231864E-5</v>
      </c>
      <c r="D10">
        <f>'[1]cycle 1-3_6.xlsx'!D10</f>
        <v>1.060657465611411E-3</v>
      </c>
      <c r="F10" s="2" t="s">
        <v>60</v>
      </c>
      <c r="G10">
        <f>MIN(B2:B49)</f>
        <v>99.675675211277792</v>
      </c>
      <c r="H10">
        <f>MIN(C2:C49)</f>
        <v>4.1995740190440902E-5</v>
      </c>
      <c r="I10">
        <f>MIN(D2:D49)</f>
        <v>1.041336410636532E-4</v>
      </c>
    </row>
    <row r="11" spans="1:10" x14ac:dyDescent="0.35">
      <c r="A11" s="9" t="str">
        <f>'[1]cycle 1-3_1.xlsx'!A11</f>
        <v>C2</v>
      </c>
      <c r="B11">
        <f>'[1]cycle 1-3_6.xlsx'!B11 + 66</f>
        <v>159.43104993988891</v>
      </c>
      <c r="C11">
        <f>'[1]cycle 1-3_6.xlsx'!C11</f>
        <v>4.1995740190440902E-5</v>
      </c>
      <c r="D11">
        <f>'[1]cycle 1-3_6.xlsx'!D11</f>
        <v>1.1593203525138091E-3</v>
      </c>
    </row>
    <row r="12" spans="1:10" x14ac:dyDescent="0.35">
      <c r="A12" s="9" t="str">
        <f>'[1]cycle 1-3_1.xlsx'!A12</f>
        <v>B2</v>
      </c>
      <c r="B12">
        <f>'[1]cycle 1-3_6.xlsx'!B12 + 66</f>
        <v>185.81861804938899</v>
      </c>
      <c r="C12">
        <f>'[1]cycle 1-3_6.xlsx'!C12</f>
        <v>8.0131745612219301E-5</v>
      </c>
      <c r="D12">
        <f>'[1]cycle 1-3_6.xlsx'!D12</f>
        <v>8.7981650814064085E-4</v>
      </c>
      <c r="F12" s="2" t="s">
        <v>61</v>
      </c>
      <c r="G12">
        <f>(16*G5^2)</f>
        <v>0.53438015836044994</v>
      </c>
      <c r="H12">
        <f>(16*H5^2)</f>
        <v>0.82987045178567453</v>
      </c>
      <c r="I12">
        <f>(16*I5^2)</f>
        <v>2.370750915190901</v>
      </c>
    </row>
    <row r="13" spans="1:10" x14ac:dyDescent="0.35">
      <c r="A13" s="9" t="str">
        <f>'[1]cycle 1-3_1.xlsx'!A13</f>
        <v>A2</v>
      </c>
      <c r="B13">
        <f>'[1]cycle 1-3_6.xlsx'!B13 + 66</f>
        <v>181.308089200556</v>
      </c>
      <c r="C13">
        <f>'[1]cycle 1-3_6.xlsx'!C13</f>
        <v>8.6772012621295937E-5</v>
      </c>
      <c r="D13">
        <f>'[1]cycle 1-3_6.xlsx'!D13</f>
        <v>9.5261960847645101E-4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1-3_6.xlsx'!B14 + 66</f>
        <v>162.93876647611108</v>
      </c>
      <c r="C14">
        <f>'[1]cycle 1-3_6.xlsx'!C14</f>
        <v>1.032508076130884E-4</v>
      </c>
      <c r="D14">
        <f>'[1]cycle 1-3_6.xlsx'!D14</f>
        <v>1.207498086162141E-3</v>
      </c>
      <c r="F14" s="2" t="s">
        <v>63</v>
      </c>
      <c r="G14">
        <f>G12/G13</f>
        <v>6.4569099093658968</v>
      </c>
      <c r="H14">
        <f>H12/H13</f>
        <v>10.027316059161258</v>
      </c>
      <c r="I14">
        <f>I12/I13</f>
        <v>28.645758712113398</v>
      </c>
    </row>
    <row r="15" spans="1:10" x14ac:dyDescent="0.35">
      <c r="A15" s="9" t="str">
        <f>'[1]cycle 1-3_1.xlsx'!A15</f>
        <v>B3</v>
      </c>
      <c r="B15">
        <f>'[1]cycle 1-3_6.xlsx'!B15 + 66</f>
        <v>133.31367772119438</v>
      </c>
      <c r="C15">
        <f>'[1]cycle 1-3_6.xlsx'!C15</f>
        <v>9.7930621484499611E-5</v>
      </c>
      <c r="D15">
        <f>'[1]cycle 1-3_6.xlsx'!D15</f>
        <v>1.950347083392894E-3</v>
      </c>
      <c r="F15" s="2" t="s">
        <v>64</v>
      </c>
      <c r="G15">
        <f>ROUND(G14,0)</f>
        <v>6</v>
      </c>
      <c r="H15">
        <f>ROUND(H14,0)</f>
        <v>10</v>
      </c>
      <c r="I15">
        <f>ROUND(I14,0)</f>
        <v>29</v>
      </c>
    </row>
    <row r="16" spans="1:10" x14ac:dyDescent="0.35">
      <c r="A16" s="9" t="str">
        <f>'[1]cycle 1-3_1.xlsx'!A16</f>
        <v>C3</v>
      </c>
      <c r="B16">
        <f>'[1]cycle 1-3_6.xlsx'!B16 + 66</f>
        <v>128.28632154813891</v>
      </c>
      <c r="C16">
        <f>'[1]cycle 1-3_6.xlsx'!C16</f>
        <v>6.6421915024831492E-5</v>
      </c>
      <c r="D16">
        <f>'[1]cycle 1-3_6.xlsx'!D16</f>
        <v>2.9737363234280112E-3</v>
      </c>
    </row>
    <row r="17" spans="1:4" x14ac:dyDescent="0.35">
      <c r="A17" s="9" t="str">
        <f>'[1]cycle 1-3_1.xlsx'!A17</f>
        <v>D3</v>
      </c>
      <c r="B17">
        <f>'[1]cycle 1-3_6.xlsx'!B17 + 66</f>
        <v>202.89860337388899</v>
      </c>
      <c r="C17">
        <f>'[1]cycle 1-3_6.xlsx'!C17</f>
        <v>1.171835407658828E-4</v>
      </c>
      <c r="D17">
        <f>'[1]cycle 1-3_6.xlsx'!D17</f>
        <v>1.218147625495686E-3</v>
      </c>
    </row>
    <row r="18" spans="1:4" x14ac:dyDescent="0.35">
      <c r="A18" s="9" t="str">
        <f>'[1]cycle 1-3_1.xlsx'!A18</f>
        <v>E3</v>
      </c>
      <c r="B18">
        <f>'[1]cycle 1-3_6.xlsx'!B18 + 66</f>
        <v>120.25626520969439</v>
      </c>
      <c r="C18">
        <f>'[1]cycle 1-3_6.xlsx'!C18</f>
        <v>6.9983508594179288E-5</v>
      </c>
      <c r="D18">
        <f>'[1]cycle 1-3_6.xlsx'!D18</f>
        <v>2.1750606782747922E-3</v>
      </c>
    </row>
    <row r="19" spans="1:4" x14ac:dyDescent="0.35">
      <c r="A19" s="9" t="str">
        <f>'[1]cycle 1-3_1.xlsx'!A19</f>
        <v>F3</v>
      </c>
      <c r="B19">
        <f>'[1]cycle 1-3_6.xlsx'!B19 + 66</f>
        <v>144.35977001433329</v>
      </c>
      <c r="C19">
        <f>'[1]cycle 1-3_6.xlsx'!C19</f>
        <v>4.7249551277863529E-5</v>
      </c>
      <c r="D19">
        <f>'[1]cycle 1-3_6.xlsx'!D19</f>
        <v>1.1160798560920239E-3</v>
      </c>
    </row>
    <row r="20" spans="1:4" x14ac:dyDescent="0.35">
      <c r="A20" s="9" t="str">
        <f>'[1]cycle 1-3_1.xlsx'!A20</f>
        <v>F4</v>
      </c>
      <c r="B20">
        <f>'[1]cycle 1-3_6.xlsx'!B20 + 66</f>
        <v>111.7244519943889</v>
      </c>
      <c r="C20">
        <f>'[1]cycle 1-3_6.xlsx'!C20</f>
        <v>7.5176369116228522E-5</v>
      </c>
      <c r="D20">
        <f>'[1]cycle 1-3_6.xlsx'!D20</f>
        <v>2.331254809232775E-3</v>
      </c>
    </row>
    <row r="21" spans="1:4" x14ac:dyDescent="0.35">
      <c r="A21" s="9" t="str">
        <f>'[1]cycle 1-3_1.xlsx'!A21</f>
        <v>E4</v>
      </c>
      <c r="B21">
        <f>'[1]cycle 1-3_6.xlsx'!B21 + 66</f>
        <v>156.9209980917222</v>
      </c>
      <c r="C21">
        <f>'[1]cycle 1-3_6.xlsx'!C21</f>
        <v>6.2200696526128137E-5</v>
      </c>
      <c r="D21">
        <f>'[1]cycle 1-3_6.xlsx'!D21</f>
        <v>1.6950682382121699E-3</v>
      </c>
    </row>
    <row r="22" spans="1:4" x14ac:dyDescent="0.35">
      <c r="A22" s="9" t="str">
        <f>'[1]cycle 1-3_1.xlsx'!A22</f>
        <v>D4</v>
      </c>
      <c r="B22">
        <f>'[1]cycle 1-3_6.xlsx'!B22 + 66</f>
        <v>140.33738833155559</v>
      </c>
      <c r="C22">
        <f>'[1]cycle 1-3_6.xlsx'!C22</f>
        <v>8.5117837855342538E-5</v>
      </c>
      <c r="D22">
        <f>'[1]cycle 1-3_6.xlsx'!D22</f>
        <v>1.3416654660923029E-3</v>
      </c>
    </row>
    <row r="23" spans="1:4" x14ac:dyDescent="0.35">
      <c r="A23" s="9" t="str">
        <f>'[1]cycle 1-3_1.xlsx'!A23</f>
        <v>C4</v>
      </c>
      <c r="B23" t="str">
        <f>'[1]cycle 1-3_6.xlsx'!B23</f>
        <v>N/A</v>
      </c>
      <c r="C23" t="str">
        <f>'[1]cycle 1-3_6.xlsx'!C23</f>
        <v>N/A</v>
      </c>
      <c r="D23">
        <f>'[1]cycle 1-3_6.xlsx'!D23</f>
        <v>3.7312398065072008E-4</v>
      </c>
    </row>
    <row r="24" spans="1:4" x14ac:dyDescent="0.35">
      <c r="A24" s="9" t="str">
        <f>'[1]cycle 1-3_1.xlsx'!A24</f>
        <v>B4</v>
      </c>
      <c r="B24">
        <f>'[1]cycle 1-3_6.xlsx'!B24 + 66</f>
        <v>111.22369993572221</v>
      </c>
      <c r="C24">
        <f>'[1]cycle 1-3_6.xlsx'!C24</f>
        <v>6.0697699293485468E-5</v>
      </c>
      <c r="D24">
        <f>'[1]cycle 1-3_6.xlsx'!D24</f>
        <v>2.4100723649081268E-3</v>
      </c>
    </row>
    <row r="25" spans="1:4" x14ac:dyDescent="0.35">
      <c r="A25" s="9" t="str">
        <f>'[1]cycle 1-3_1.xlsx'!A25</f>
        <v>A4</v>
      </c>
      <c r="B25">
        <f>'[1]cycle 1-3_6.xlsx'!B25 + 66</f>
        <v>125.7790261653611</v>
      </c>
      <c r="C25">
        <f>'[1]cycle 1-3_6.xlsx'!C25</f>
        <v>7.3038631174080409E-5</v>
      </c>
      <c r="D25">
        <f>'[1]cycle 1-3_6.xlsx'!D25</f>
        <v>1.782653310578632E-3</v>
      </c>
    </row>
    <row r="26" spans="1:4" x14ac:dyDescent="0.35">
      <c r="A26" s="9" t="str">
        <f>'[1]cycle 1-3_1.xlsx'!A26</f>
        <v>A5</v>
      </c>
      <c r="B26">
        <f>'[1]cycle 1-3_6.xlsx'!B26 + 66</f>
        <v>116.7363702666667</v>
      </c>
      <c r="C26">
        <f>'[1]cycle 1-3_6.xlsx'!C26</f>
        <v>5.8171805076553921E-5</v>
      </c>
      <c r="D26">
        <f>'[1]cycle 1-3_6.xlsx'!D26</f>
        <v>1.859575616205224E-3</v>
      </c>
    </row>
    <row r="27" spans="1:4" x14ac:dyDescent="0.35">
      <c r="A27" s="9" t="str">
        <f>'[1]cycle 1-3_1.xlsx'!A27</f>
        <v>B5</v>
      </c>
      <c r="B27">
        <f>'[1]cycle 1-3_6.xlsx'!B27 + 66</f>
        <v>145.8674947143611</v>
      </c>
      <c r="C27">
        <f>'[1]cycle 1-3_6.xlsx'!C27</f>
        <v>6.2270907659227846E-5</v>
      </c>
      <c r="D27">
        <f>'[1]cycle 1-3_6.xlsx'!D27</f>
        <v>1.5273122032412861E-3</v>
      </c>
    </row>
    <row r="28" spans="1:4" x14ac:dyDescent="0.35">
      <c r="A28" s="9" t="str">
        <f>'[1]cycle 1-3_1.xlsx'!A28</f>
        <v>C5</v>
      </c>
      <c r="B28">
        <f>'[1]cycle 1-3_6.xlsx'!B28 + 66</f>
        <v>130.79714133052778</v>
      </c>
      <c r="C28">
        <f>'[1]cycle 1-3_6.xlsx'!C28</f>
        <v>7.0065383482703899E-5</v>
      </c>
      <c r="D28">
        <f>'[1]cycle 1-3_6.xlsx'!D28</f>
        <v>1.51012892958366E-3</v>
      </c>
    </row>
    <row r="29" spans="1:4" x14ac:dyDescent="0.35">
      <c r="A29" s="9" t="str">
        <f>'[1]cycle 1-3_1.xlsx'!A29</f>
        <v>D5</v>
      </c>
      <c r="B29">
        <f>'[1]cycle 1-3_6.xlsx'!B29 + 66</f>
        <v>129.79241152961112</v>
      </c>
      <c r="C29">
        <f>'[1]cycle 1-3_6.xlsx'!C29</f>
        <v>5.3903207395451319E-5</v>
      </c>
      <c r="D29">
        <f>'[1]cycle 1-3_6.xlsx'!D29</f>
        <v>1.5489016240342499E-3</v>
      </c>
    </row>
    <row r="30" spans="1:4" x14ac:dyDescent="0.35">
      <c r="A30" s="9" t="str">
        <f>'[1]cycle 1-3_1.xlsx'!A30</f>
        <v>E5</v>
      </c>
      <c r="B30">
        <f>'[1]cycle 1-3_6.xlsx'!B30 + 66</f>
        <v>125.7790261653611</v>
      </c>
      <c r="C30">
        <f>'[1]cycle 1-3_6.xlsx'!C30</f>
        <v>8.6947142107770734E-5</v>
      </c>
      <c r="D30">
        <f>'[1]cycle 1-3_6.xlsx'!D30</f>
        <v>2.156478032419893E-3</v>
      </c>
    </row>
    <row r="31" spans="1:4" x14ac:dyDescent="0.35">
      <c r="A31" s="9" t="str">
        <f>'[1]cycle 1-3_1.xlsx'!A31</f>
        <v>F5</v>
      </c>
      <c r="B31">
        <f>'[1]cycle 1-3_6.xlsx'!B31 + 66</f>
        <v>165.45079970688892</v>
      </c>
      <c r="C31">
        <f>'[1]cycle 1-3_6.xlsx'!C31</f>
        <v>7.2768808737354245E-5</v>
      </c>
      <c r="D31">
        <f>'[1]cycle 1-3_6.xlsx'!D31</f>
        <v>1.0804576849096799E-3</v>
      </c>
    </row>
    <row r="32" spans="1:4" x14ac:dyDescent="0.35">
      <c r="A32" s="9" t="str">
        <f>'[1]cycle 1-3_1.xlsx'!A32</f>
        <v>F6</v>
      </c>
      <c r="B32">
        <f>'[1]cycle 1-3_6.xlsx'!B32 + 66</f>
        <v>174.27498184113898</v>
      </c>
      <c r="C32">
        <f>'[1]cycle 1-3_6.xlsx'!C32</f>
        <v>6.6305777587736262E-5</v>
      </c>
      <c r="D32">
        <f>'[1]cycle 1-3_6.xlsx'!D32</f>
        <v>1.2281810926186949E-3</v>
      </c>
    </row>
    <row r="33" spans="1:4" x14ac:dyDescent="0.35">
      <c r="A33" s="9" t="str">
        <f>'[1]cycle 1-3_1.xlsx'!A33</f>
        <v>E6</v>
      </c>
      <c r="B33" t="str">
        <f>'[1]cycle 1-3_6.xlsx'!B33</f>
        <v>N/A</v>
      </c>
      <c r="C33" t="str">
        <f>'[1]cycle 1-3_6.xlsx'!C33</f>
        <v>N/A</v>
      </c>
      <c r="D33">
        <f>'[1]cycle 1-3_6.xlsx'!D33</f>
        <v>1.8911156439794571E-3</v>
      </c>
    </row>
    <row r="34" spans="1:4" x14ac:dyDescent="0.35">
      <c r="A34" s="9" t="str">
        <f>'[1]cycle 1-3_1.xlsx'!A34</f>
        <v>D6</v>
      </c>
      <c r="B34" t="str">
        <f>'[1]cycle 1-3_6.xlsx'!B34</f>
        <v>N/A</v>
      </c>
      <c r="C34" t="str">
        <f>'[1]cycle 1-3_6.xlsx'!C34</f>
        <v>N/A</v>
      </c>
      <c r="D34">
        <f>'[1]cycle 1-3_6.xlsx'!D34</f>
        <v>1.9974464011757271E-3</v>
      </c>
    </row>
    <row r="35" spans="1:4" x14ac:dyDescent="0.35">
      <c r="A35" s="9" t="str">
        <f>'[1]cycle 1-3_1.xlsx'!A35</f>
        <v>C6</v>
      </c>
      <c r="B35">
        <f>'[1]cycle 1-3_6.xlsx'!B35 + 66</f>
        <v>99.675675211277792</v>
      </c>
      <c r="C35">
        <f>'[1]cycle 1-3_6.xlsx'!C35</f>
        <v>8.2557335460453689E-5</v>
      </c>
      <c r="D35">
        <f>'[1]cycle 1-3_6.xlsx'!D35</f>
        <v>2.3069373241200279E-3</v>
      </c>
    </row>
    <row r="36" spans="1:4" x14ac:dyDescent="0.35">
      <c r="A36" s="9" t="str">
        <f>'[1]cycle 1-3_1.xlsx'!A36</f>
        <v>B6</v>
      </c>
      <c r="B36">
        <f>'[1]cycle 1-3_6.xlsx'!B36 + 66</f>
        <v>163.94334067666671</v>
      </c>
      <c r="C36">
        <f>'[1]cycle 1-3_6.xlsx'!C36</f>
        <v>5.5504889095417002E-5</v>
      </c>
      <c r="D36">
        <f>'[1]cycle 1-3_6.xlsx'!D36</f>
        <v>1.381900944839555E-3</v>
      </c>
    </row>
    <row r="37" spans="1:4" x14ac:dyDescent="0.35">
      <c r="A37" s="9" t="str">
        <f>'[1]cycle 1-3_1.xlsx'!A37</f>
        <v>A6</v>
      </c>
      <c r="B37">
        <f>'[1]cycle 1-3_6.xlsx'!B37 + 66</f>
        <v>154.9063446951389</v>
      </c>
      <c r="C37">
        <f>'[1]cycle 1-3_6.xlsx'!C37</f>
        <v>6.9694965673840602E-5</v>
      </c>
      <c r="D37">
        <f>'[1]cycle 1-3_6.xlsx'!D37</f>
        <v>1.4501253320873611E-3</v>
      </c>
    </row>
    <row r="38" spans="1:4" x14ac:dyDescent="0.35">
      <c r="A38" s="9" t="str">
        <f>'[1]cycle 1-3_1.xlsx'!A38</f>
        <v>A7</v>
      </c>
      <c r="B38">
        <f>'[1]cycle 1-3_6.xlsx'!B38 + 66</f>
        <v>111.7244519943889</v>
      </c>
      <c r="C38">
        <f>'[1]cycle 1-3_6.xlsx'!C38</f>
        <v>8.550604172491247E-5</v>
      </c>
      <c r="D38">
        <f>'[1]cycle 1-3_6.xlsx'!D38</f>
        <v>3.2927612892049919E-3</v>
      </c>
    </row>
    <row r="39" spans="1:4" x14ac:dyDescent="0.35">
      <c r="A39" s="9" t="str">
        <f>'[1]cycle 1-3_1.xlsx'!A39</f>
        <v>B7</v>
      </c>
      <c r="B39">
        <f>'[1]cycle 1-3_6.xlsx'!B39 + 66</f>
        <v>140.83973182900002</v>
      </c>
      <c r="C39">
        <f>'[1]cycle 1-3_6.xlsx'!C39</f>
        <v>6.4661499085263497E-5</v>
      </c>
      <c r="D39">
        <f>'[1]cycle 1-3_6.xlsx'!D39</f>
        <v>1.539841498489232E-3</v>
      </c>
    </row>
    <row r="40" spans="1:4" x14ac:dyDescent="0.35">
      <c r="A40" s="9" t="str">
        <f>'[1]cycle 1-3_1.xlsx'!A40</f>
        <v>C7</v>
      </c>
      <c r="B40">
        <f>'[1]cycle 1-3_6.xlsx'!B40 + 66</f>
        <v>199.37609069774999</v>
      </c>
      <c r="C40">
        <f>'[1]cycle 1-3_6.xlsx'!C40</f>
        <v>7.1268995303694588E-5</v>
      </c>
      <c r="D40">
        <f>'[1]cycle 1-3_6.xlsx'!D40</f>
        <v>1.6974086697438479E-3</v>
      </c>
    </row>
    <row r="41" spans="1:4" x14ac:dyDescent="0.35">
      <c r="A41" s="9" t="str">
        <f>'[1]cycle 1-3_1.xlsx'!A41</f>
        <v>D7</v>
      </c>
      <c r="B41">
        <f>'[1]cycle 1-3_6.xlsx'!B41 + 66</f>
        <v>184.31401708905599</v>
      </c>
      <c r="C41">
        <f>'[1]cycle 1-3_6.xlsx'!C41</f>
        <v>7.1604871353735165E-5</v>
      </c>
      <c r="D41">
        <f>'[1]cycle 1-3_6.xlsx'!D41</f>
        <v>1.2320205717152889E-3</v>
      </c>
    </row>
    <row r="42" spans="1:4" x14ac:dyDescent="0.35">
      <c r="A42" s="9" t="str">
        <f>'[1]cycle 1-3_1.xlsx'!A42</f>
        <v>E7</v>
      </c>
      <c r="B42">
        <f>'[1]cycle 1-3_6.xlsx'!B42 + 66</f>
        <v>149.87985381988889</v>
      </c>
      <c r="C42">
        <f>'[1]cycle 1-3_6.xlsx'!C42</f>
        <v>6.3148927656229677E-5</v>
      </c>
      <c r="D42">
        <f>'[1]cycle 1-3_6.xlsx'!D42</f>
        <v>1.237015644114524E-3</v>
      </c>
    </row>
    <row r="43" spans="1:4" x14ac:dyDescent="0.35">
      <c r="A43" s="9" t="str">
        <f>'[1]cycle 1-3_1.xlsx'!A43</f>
        <v>F7</v>
      </c>
      <c r="B43">
        <f>'[1]cycle 1-3_6.xlsx'!B43 + 66</f>
        <v>141.84436595669439</v>
      </c>
      <c r="C43">
        <f>'[1]cycle 1-3_6.xlsx'!C43</f>
        <v>4.6738670691996338E-5</v>
      </c>
      <c r="D43">
        <f>'[1]cycle 1-3_6.xlsx'!D43</f>
        <v>1.0365429218467039E-3</v>
      </c>
    </row>
    <row r="44" spans="1:4" x14ac:dyDescent="0.35">
      <c r="A44" s="9" t="str">
        <f>'[1]cycle 1-3_1.xlsx'!A44</f>
        <v>F8</v>
      </c>
      <c r="B44" t="str">
        <f>'[1]cycle 1-3_6.xlsx'!B44</f>
        <v>N/A</v>
      </c>
      <c r="C44" t="str">
        <f>'[1]cycle 1-3_6.xlsx'!C44</f>
        <v>N/A</v>
      </c>
      <c r="D44">
        <f>'[1]cycle 1-3_6.xlsx'!D44</f>
        <v>1.041336410636532E-4</v>
      </c>
    </row>
    <row r="45" spans="1:4" x14ac:dyDescent="0.35">
      <c r="A45" s="9" t="str">
        <f>'[1]cycle 1-3_1.xlsx'!A45</f>
        <v>E8</v>
      </c>
      <c r="B45">
        <f>'[1]cycle 1-3_6.xlsx'!B45 + 66</f>
        <v>146.87286416936109</v>
      </c>
      <c r="C45">
        <f>'[1]cycle 1-3_6.xlsx'!C45</f>
        <v>5.576659659770524E-5</v>
      </c>
      <c r="D45">
        <f>'[1]cycle 1-3_6.xlsx'!D45</f>
        <v>1.1652688082166591E-3</v>
      </c>
    </row>
    <row r="46" spans="1:4" x14ac:dyDescent="0.35">
      <c r="A46" s="9" t="str">
        <f>'[1]cycle 1-3_1.xlsx'!A46</f>
        <v>D8</v>
      </c>
      <c r="B46" t="str">
        <f>'[1]cycle 1-3_6.xlsx'!B46</f>
        <v>N/A</v>
      </c>
      <c r="C46" t="str">
        <f>'[1]cycle 1-3_6.xlsx'!C46</f>
        <v>N/A</v>
      </c>
      <c r="D46">
        <f>'[1]cycle 1-3_6.xlsx'!D46</f>
        <v>1.27800818881571E-3</v>
      </c>
    </row>
    <row r="47" spans="1:4" x14ac:dyDescent="0.35">
      <c r="A47" s="9" t="str">
        <f>'[1]cycle 1-3_1.xlsx'!A47</f>
        <v>C8</v>
      </c>
      <c r="B47">
        <f>'[1]cycle 1-3_6.xlsx'!B47 + 66</f>
        <v>140.33738833155559</v>
      </c>
      <c r="C47">
        <f>'[1]cycle 1-3_6.xlsx'!C47</f>
        <v>4.9325583771631593E-5</v>
      </c>
      <c r="D47">
        <f>'[1]cycle 1-3_6.xlsx'!D47</f>
        <v>1.1694230475323419E-3</v>
      </c>
    </row>
    <row r="48" spans="1:4" x14ac:dyDescent="0.35">
      <c r="A48" s="9" t="str">
        <f>'[1]cycle 1-3_1.xlsx'!A48</f>
        <v>B8</v>
      </c>
      <c r="B48">
        <f>'[1]cycle 1-3_6.xlsx'!B48 + 66</f>
        <v>187.828499915583</v>
      </c>
      <c r="C48">
        <f>'[1]cycle 1-3_6.xlsx'!C48</f>
        <v>9.4524131957471227E-5</v>
      </c>
      <c r="D48">
        <f>'[1]cycle 1-3_6.xlsx'!D48</f>
        <v>1.843378541843617E-3</v>
      </c>
    </row>
    <row r="49" spans="1:4" x14ac:dyDescent="0.35">
      <c r="A49" s="9" t="str">
        <f>'[1]cycle 1-3_1.xlsx'!A49</f>
        <v>A8</v>
      </c>
      <c r="B49">
        <f>'[1]cycle 1-3_6.xlsx'!B49 + 66</f>
        <v>128.28632154813891</v>
      </c>
      <c r="C49">
        <f>'[1]cycle 1-3_6.xlsx'!C49</f>
        <v>9.8734869455207463E-5</v>
      </c>
      <c r="D49">
        <f>'[1]cycle 1-3_6.xlsx'!D49</f>
        <v>1.9138415438563199E-3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5225-88E4-4979-84A2-754F6CAE206F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 t="str">
        <f>'[1]cycle 1-3_7.xlsx'!B2</f>
        <v>N/A</v>
      </c>
      <c r="C2" t="str">
        <f>'[1]cycle 1-3_7.xlsx'!C2</f>
        <v>N/A</v>
      </c>
      <c r="D2">
        <f>'[1]cycle 1-3_7.xlsx'!D2</f>
        <v>1.010189748145945E-3</v>
      </c>
      <c r="F2" s="2" t="s">
        <v>53</v>
      </c>
      <c r="G2">
        <f>AVERAGE(B2:B49)</f>
        <v>164.37040800923754</v>
      </c>
      <c r="H2">
        <f>AVERAGE(C2:C49)</f>
        <v>7.7636977375710435E-5</v>
      </c>
      <c r="I2">
        <f>AVERAGE(D2:D49)</f>
        <v>1.2967947420369252E-3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1-3_7.xlsx'!B3</f>
        <v>N/A</v>
      </c>
      <c r="C3" t="str">
        <f>'[1]cycle 1-3_7.xlsx'!C3</f>
        <v>N/A</v>
      </c>
      <c r="D3">
        <f>'[1]cycle 1-3_7.xlsx'!D3</f>
        <v>1.085932834835408E-3</v>
      </c>
      <c r="F3" s="2" t="s">
        <v>54</v>
      </c>
      <c r="G3">
        <f>G4/SQRT(COUNT(B2:B49))</f>
        <v>3.5074449312894318</v>
      </c>
      <c r="H3">
        <f>H4/SQRT(COUNT(C2:C49))</f>
        <v>3.4180882290518574E-6</v>
      </c>
      <c r="I3">
        <f>I4/SQRT(COUNT(D2:D49))</f>
        <v>5.6273250144907027E-5</v>
      </c>
    </row>
    <row r="4" spans="1:10" x14ac:dyDescent="0.35">
      <c r="A4" s="9" t="str">
        <f>'[1]cycle 1-3_1.xlsx'!A4</f>
        <v>C1</v>
      </c>
      <c r="B4">
        <f>'[1]cycle 1-3_7.xlsx'!B4 + 66</f>
        <v>141.3444385366389</v>
      </c>
      <c r="C4">
        <f>'[1]cycle 1-3_7.xlsx'!C4</f>
        <v>6.8582800152782711E-5</v>
      </c>
      <c r="D4">
        <f>'[1]cycle 1-3_7.xlsx'!D4</f>
        <v>1.74511484822505E-3</v>
      </c>
      <c r="F4" s="2" t="s">
        <v>55</v>
      </c>
      <c r="G4">
        <f>_xlfn.STDEV.S(B2:B49)</f>
        <v>18.888169006942146</v>
      </c>
      <c r="H4">
        <f>_xlfn.STDEV.S(C2:C196)</f>
        <v>1.8406968438770762E-5</v>
      </c>
      <c r="I4">
        <f>_xlfn.STDEV.S(D2:D196)</f>
        <v>3.8987251343204659E-4</v>
      </c>
    </row>
    <row r="5" spans="1:10" x14ac:dyDescent="0.35">
      <c r="A5" s="9" t="str">
        <f>'[1]cycle 1-3_1.xlsx'!A5</f>
        <v>D1</v>
      </c>
      <c r="B5" t="str">
        <f>'[1]cycle 1-3_7.xlsx'!B5</f>
        <v>N/A</v>
      </c>
      <c r="C5" t="str">
        <f>'[1]cycle 1-3_7.xlsx'!C5</f>
        <v>N/A</v>
      </c>
      <c r="D5">
        <f>'[1]cycle 1-3_7.xlsx'!D5</f>
        <v>1.6731039148617981E-3</v>
      </c>
      <c r="F5" s="2" t="s">
        <v>56</v>
      </c>
      <c r="G5" s="3">
        <f>G4/G2</f>
        <v>0.11491222316538048</v>
      </c>
      <c r="H5" s="3">
        <f>H4/H2</f>
        <v>0.23709022505723645</v>
      </c>
      <c r="I5" s="3">
        <f>I4/I2</f>
        <v>0.30064319417247087</v>
      </c>
    </row>
    <row r="6" spans="1:10" x14ac:dyDescent="0.35">
      <c r="A6" s="9" t="str">
        <f>'[1]cycle 1-3_1.xlsx'!A6</f>
        <v>E1</v>
      </c>
      <c r="B6">
        <f>'[1]cycle 1-3_7.xlsx'!B6 + 66</f>
        <v>165.95625179486109</v>
      </c>
      <c r="C6">
        <f>'[1]cycle 1-3_7.xlsx'!C6</f>
        <v>6.1732241728992168E-5</v>
      </c>
      <c r="D6">
        <f>'[1]cycle 1-3_7.xlsx'!D6</f>
        <v>1.1918185110647069E-3</v>
      </c>
      <c r="F6" s="2" t="s">
        <v>57</v>
      </c>
      <c r="G6">
        <f>COUNT(B2:B196)</f>
        <v>29</v>
      </c>
      <c r="H6">
        <f>COUNT(C2:C196)</f>
        <v>29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1-3_7.xlsx'!B7</f>
        <v>N/A</v>
      </c>
      <c r="C7" t="str">
        <f>'[1]cycle 1-3_7.xlsx'!C7</f>
        <v>N/A</v>
      </c>
      <c r="D7">
        <f>'[1]cycle 1-3_7.xlsx'!D7</f>
        <v>1.517144661196615E-3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1-3_7.xlsx'!B8 + 66</f>
        <v>166.96299838894402</v>
      </c>
      <c r="C8">
        <f>'[1]cycle 1-3_7.xlsx'!C8</f>
        <v>9.1607260515937116E-5</v>
      </c>
      <c r="D8">
        <f>'[1]cycle 1-3_7.xlsx'!D8</f>
        <v>1.6575354322963011E-3</v>
      </c>
    </row>
    <row r="9" spans="1:10" x14ac:dyDescent="0.35">
      <c r="A9" s="9" t="str">
        <f>'[1]cycle 1-3_1.xlsx'!A9</f>
        <v>E2</v>
      </c>
      <c r="B9">
        <f>'[1]cycle 1-3_7.xlsx'!B9 + 66</f>
        <v>134.82641698183329</v>
      </c>
      <c r="C9">
        <f>'[1]cycle 1-3_7.xlsx'!C9</f>
        <v>6.3260709465343774E-5</v>
      </c>
      <c r="D9">
        <f>'[1]cycle 1-3_7.xlsx'!D9</f>
        <v>1.3333523384459691E-3</v>
      </c>
      <c r="F9" s="2" t="s">
        <v>59</v>
      </c>
      <c r="G9">
        <f>MAX(B2:B49)</f>
        <v>203.40644213900001</v>
      </c>
      <c r="H9">
        <f>MAX(C2:C49)</f>
        <v>1.2650215221998029E-4</v>
      </c>
      <c r="I9">
        <f>MAX(D2:D49)</f>
        <v>2.1146691500998809E-3</v>
      </c>
    </row>
    <row r="10" spans="1:10" x14ac:dyDescent="0.35">
      <c r="A10" s="9" t="str">
        <f>'[1]cycle 1-3_1.xlsx'!A10</f>
        <v>D2</v>
      </c>
      <c r="B10">
        <f>'[1]cycle 1-3_7.xlsx'!B10 + 66</f>
        <v>140.84146080527779</v>
      </c>
      <c r="C10">
        <f>'[1]cycle 1-3_7.xlsx'!C10</f>
        <v>6.3583881571246522E-5</v>
      </c>
      <c r="D10">
        <f>'[1]cycle 1-3_7.xlsx'!D10</f>
        <v>1.5027099735175689E-3</v>
      </c>
      <c r="F10" s="2" t="s">
        <v>60</v>
      </c>
      <c r="G10">
        <f>MIN(B2:B49)</f>
        <v>134.82641698183329</v>
      </c>
      <c r="H10">
        <f>MIN(C2:C49)</f>
        <v>4.3730461231677773E-5</v>
      </c>
      <c r="I10">
        <f>MIN(D2:D49)</f>
        <v>-4.6370752459559903E-5</v>
      </c>
    </row>
    <row r="11" spans="1:10" x14ac:dyDescent="0.35">
      <c r="A11" s="9" t="str">
        <f>'[1]cycle 1-3_1.xlsx'!A11</f>
        <v>C2</v>
      </c>
      <c r="B11">
        <f>'[1]cycle 1-3_7.xlsx'!B11 + 66</f>
        <v>145.86940116733331</v>
      </c>
      <c r="C11">
        <f>'[1]cycle 1-3_7.xlsx'!C11</f>
        <v>6.5323633349572411E-5</v>
      </c>
      <c r="D11">
        <f>'[1]cycle 1-3_7.xlsx'!D11</f>
        <v>1.8777743832284961E-3</v>
      </c>
    </row>
    <row r="12" spans="1:10" x14ac:dyDescent="0.35">
      <c r="A12" s="9" t="str">
        <f>'[1]cycle 1-3_1.xlsx'!A12</f>
        <v>B2</v>
      </c>
      <c r="B12" t="str">
        <f>'[1]cycle 1-3_7.xlsx'!B12</f>
        <v>N/A</v>
      </c>
      <c r="C12" t="str">
        <f>'[1]cycle 1-3_7.xlsx'!C12</f>
        <v>N/A</v>
      </c>
      <c r="D12">
        <f>'[1]cycle 1-3_7.xlsx'!D12</f>
        <v>1.1248757065021641E-3</v>
      </c>
      <c r="F12" s="2" t="s">
        <v>61</v>
      </c>
      <c r="G12">
        <f>(16*G5^2)</f>
        <v>0.21127710452496332</v>
      </c>
      <c r="H12">
        <f>(16*H5^2)</f>
        <v>0.89938839708305651</v>
      </c>
      <c r="I12">
        <f>(16*I5^2)</f>
        <v>1.4461812832356165</v>
      </c>
    </row>
    <row r="13" spans="1:10" x14ac:dyDescent="0.35">
      <c r="A13" s="9" t="str">
        <f>'[1]cycle 1-3_1.xlsx'!A13</f>
        <v>A2</v>
      </c>
      <c r="B13">
        <f>'[1]cycle 1-3_7.xlsx'!B13 + 66</f>
        <v>168.75695075852801</v>
      </c>
      <c r="C13">
        <f>'[1]cycle 1-3_7.xlsx'!C13</f>
        <v>5.7390723101336903E-5</v>
      </c>
      <c r="D13">
        <f>'[1]cycle 1-3_7.xlsx'!D13</f>
        <v>1.2178947032584729E-3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1-3_7.xlsx'!B14 + 66</f>
        <v>177.29280491241701</v>
      </c>
      <c r="C14">
        <f>'[1]cycle 1-3_7.xlsx'!C14</f>
        <v>7.471554017893681E-5</v>
      </c>
      <c r="D14">
        <f>'[1]cycle 1-3_7.xlsx'!D14</f>
        <v>1.0611512265508969E-3</v>
      </c>
      <c r="F14" s="2" t="s">
        <v>63</v>
      </c>
      <c r="G14">
        <f>G12/G13</f>
        <v>2.5528590620110414</v>
      </c>
      <c r="H14">
        <f>H12/H13</f>
        <v>10.867300670952643</v>
      </c>
      <c r="I14">
        <f>I12/I13</f>
        <v>17.474193441450662</v>
      </c>
    </row>
    <row r="15" spans="1:10" x14ac:dyDescent="0.35">
      <c r="A15" s="9" t="str">
        <f>'[1]cycle 1-3_1.xlsx'!A15</f>
        <v>B3</v>
      </c>
      <c r="B15">
        <f>'[1]cycle 1-3_7.xlsx'!B15 + 66</f>
        <v>172.273478555222</v>
      </c>
      <c r="C15">
        <f>'[1]cycle 1-3_7.xlsx'!C15</f>
        <v>6.791086587435852E-5</v>
      </c>
      <c r="D15">
        <f>'[1]cycle 1-3_7.xlsx'!D15</f>
        <v>1.663426228934351E-3</v>
      </c>
      <c r="F15" s="2" t="s">
        <v>64</v>
      </c>
      <c r="G15">
        <f>ROUND(G14,0)</f>
        <v>3</v>
      </c>
      <c r="H15">
        <f>ROUND(H14,0)</f>
        <v>11</v>
      </c>
      <c r="I15">
        <f>ROUND(I14,0)</f>
        <v>17</v>
      </c>
    </row>
    <row r="16" spans="1:10" x14ac:dyDescent="0.35">
      <c r="A16" s="9" t="str">
        <f>'[1]cycle 1-3_1.xlsx'!A16</f>
        <v>C3</v>
      </c>
      <c r="B16" t="str">
        <f>'[1]cycle 1-3_7.xlsx'!B16</f>
        <v>N/A</v>
      </c>
      <c r="C16" t="str">
        <f>'[1]cycle 1-3_7.xlsx'!C16</f>
        <v>N/A</v>
      </c>
      <c r="D16">
        <f>'[1]cycle 1-3_7.xlsx'!D16</f>
        <v>1.341088119992635E-3</v>
      </c>
    </row>
    <row r="17" spans="1:4" x14ac:dyDescent="0.35">
      <c r="A17" s="9" t="str">
        <f>'[1]cycle 1-3_1.xlsx'!A17</f>
        <v>D3</v>
      </c>
      <c r="B17">
        <f>'[1]cycle 1-3_7.xlsx'!B17 + 66</f>
        <v>175.28191886991701</v>
      </c>
      <c r="C17">
        <f>'[1]cycle 1-3_7.xlsx'!C17</f>
        <v>8.1290743192022357E-5</v>
      </c>
      <c r="D17">
        <f>'[1]cycle 1-3_7.xlsx'!D17</f>
        <v>1.612217985169111E-3</v>
      </c>
    </row>
    <row r="18" spans="1:4" x14ac:dyDescent="0.35">
      <c r="A18" s="9" t="str">
        <f>'[1]cycle 1-3_1.xlsx'!A18</f>
        <v>E3</v>
      </c>
      <c r="B18" t="str">
        <f>'[1]cycle 1-3_7.xlsx'!B18</f>
        <v>N/A</v>
      </c>
      <c r="C18" t="str">
        <f>'[1]cycle 1-3_7.xlsx'!C18</f>
        <v>N/A</v>
      </c>
      <c r="D18">
        <f>'[1]cycle 1-3_7.xlsx'!D18</f>
        <v>8.6911364955824695E-4</v>
      </c>
    </row>
    <row r="19" spans="1:4" x14ac:dyDescent="0.35">
      <c r="A19" s="9" t="str">
        <f>'[1]cycle 1-3_1.xlsx'!A19</f>
        <v>F3</v>
      </c>
      <c r="B19">
        <f>'[1]cycle 1-3_7.xlsx'!B19 + 66</f>
        <v>153.3981861493333</v>
      </c>
      <c r="C19">
        <f>'[1]cycle 1-3_7.xlsx'!C19</f>
        <v>9.2825479687589854E-5</v>
      </c>
      <c r="D19">
        <f>'[1]cycle 1-3_7.xlsx'!D19</f>
        <v>1.9991171639547069E-3</v>
      </c>
    </row>
    <row r="20" spans="1:4" x14ac:dyDescent="0.35">
      <c r="A20" s="9" t="str">
        <f>'[1]cycle 1-3_1.xlsx'!A20</f>
        <v>F4</v>
      </c>
      <c r="B20" t="str">
        <f>'[1]cycle 1-3_7.xlsx'!B20</f>
        <v>N/A</v>
      </c>
      <c r="C20" t="str">
        <f>'[1]cycle 1-3_7.xlsx'!C20</f>
        <v>N/A</v>
      </c>
      <c r="D20">
        <f>'[1]cycle 1-3_7.xlsx'!D20</f>
        <v>1.0860463331266959E-3</v>
      </c>
    </row>
    <row r="21" spans="1:4" x14ac:dyDescent="0.35">
      <c r="A21" s="9" t="str">
        <f>'[1]cycle 1-3_1.xlsx'!A21</f>
        <v>E4</v>
      </c>
      <c r="B21">
        <f>'[1]cycle 1-3_7.xlsx'!B21 + 66</f>
        <v>155.9160537852778</v>
      </c>
      <c r="C21">
        <f>'[1]cycle 1-3_7.xlsx'!C21</f>
        <v>8.9426120079427515E-5</v>
      </c>
      <c r="D21">
        <f>'[1]cycle 1-3_7.xlsx'!D21</f>
        <v>1.2717819730940581E-3</v>
      </c>
    </row>
    <row r="22" spans="1:4" x14ac:dyDescent="0.35">
      <c r="A22" s="9" t="str">
        <f>'[1]cycle 1-3_1.xlsx'!A22</f>
        <v>D4</v>
      </c>
      <c r="B22" t="str">
        <f>'[1]cycle 1-3_7.xlsx'!B22</f>
        <v>N/A</v>
      </c>
      <c r="C22" t="str">
        <f>'[1]cycle 1-3_7.xlsx'!C22</f>
        <v>N/A</v>
      </c>
      <c r="D22">
        <f>'[1]cycle 1-3_7.xlsx'!D22</f>
        <v>1.3824772720984939E-3</v>
      </c>
    </row>
    <row r="23" spans="1:4" x14ac:dyDescent="0.35">
      <c r="A23" s="9" t="str">
        <f>'[1]cycle 1-3_1.xlsx'!A23</f>
        <v>C4</v>
      </c>
      <c r="B23" t="str">
        <f>'[1]cycle 1-3_7.xlsx'!B23</f>
        <v>N/A</v>
      </c>
      <c r="C23" t="str">
        <f>'[1]cycle 1-3_7.xlsx'!C23</f>
        <v>N/A</v>
      </c>
      <c r="D23">
        <f>'[1]cycle 1-3_7.xlsx'!D23</f>
        <v>1.0824809303809899E-3</v>
      </c>
    </row>
    <row r="24" spans="1:4" x14ac:dyDescent="0.35">
      <c r="A24" s="9" t="str">
        <f>'[1]cycle 1-3_1.xlsx'!A24</f>
        <v>B4</v>
      </c>
      <c r="B24">
        <f>'[1]cycle 1-3_7.xlsx'!B24 + 66</f>
        <v>176.79004138011101</v>
      </c>
      <c r="C24">
        <f>'[1]cycle 1-3_7.xlsx'!C24</f>
        <v>7.5336725570685075E-5</v>
      </c>
      <c r="D24">
        <f>'[1]cycle 1-3_7.xlsx'!D24</f>
        <v>1.423184295295552E-3</v>
      </c>
    </row>
    <row r="25" spans="1:4" x14ac:dyDescent="0.35">
      <c r="A25" s="9" t="str">
        <f>'[1]cycle 1-3_1.xlsx'!A25</f>
        <v>A4</v>
      </c>
      <c r="B25">
        <f>'[1]cycle 1-3_7.xlsx'!B25 + 66</f>
        <v>136.82861636680551</v>
      </c>
      <c r="C25">
        <f>'[1]cycle 1-3_7.xlsx'!C25</f>
        <v>9.8293140658821087E-5</v>
      </c>
      <c r="D25">
        <f>'[1]cycle 1-3_7.xlsx'!D25</f>
        <v>1.9224097409131259E-3</v>
      </c>
    </row>
    <row r="26" spans="1:4" x14ac:dyDescent="0.35">
      <c r="A26" s="9" t="str">
        <f>'[1]cycle 1-3_1.xlsx'!A26</f>
        <v>A5</v>
      </c>
      <c r="B26">
        <f>'[1]cycle 1-3_7.xlsx'!B26 + 66</f>
        <v>195.865124687861</v>
      </c>
      <c r="C26">
        <f>'[1]cycle 1-3_7.xlsx'!C26</f>
        <v>9.5767845013016922E-5</v>
      </c>
      <c r="D26">
        <f>'[1]cycle 1-3_7.xlsx'!D26</f>
        <v>1.111362892198092E-3</v>
      </c>
    </row>
    <row r="27" spans="1:4" x14ac:dyDescent="0.35">
      <c r="A27" s="9" t="str">
        <f>'[1]cycle 1-3_1.xlsx'!A27</f>
        <v>B5</v>
      </c>
      <c r="B27">
        <f>'[1]cycle 1-3_7.xlsx'!B27 + 66</f>
        <v>140.33913534094438</v>
      </c>
      <c r="C27">
        <f>'[1]cycle 1-3_7.xlsx'!C27</f>
        <v>6.7151246011835911E-5</v>
      </c>
      <c r="D27">
        <f>'[1]cycle 1-3_7.xlsx'!D27</f>
        <v>1.220515546666938E-3</v>
      </c>
    </row>
    <row r="28" spans="1:4" x14ac:dyDescent="0.35">
      <c r="A28" s="9" t="str">
        <f>'[1]cycle 1-3_1.xlsx'!A28</f>
        <v>C5</v>
      </c>
      <c r="B28">
        <f>'[1]cycle 1-3_7.xlsx'!B28 + 66</f>
        <v>144.86532381880562</v>
      </c>
      <c r="C28">
        <f>'[1]cycle 1-3_7.xlsx'!C28</f>
        <v>7.6625031528683099E-5</v>
      </c>
      <c r="D28">
        <f>'[1]cycle 1-3_7.xlsx'!D28</f>
        <v>1.5157007306398199E-3</v>
      </c>
    </row>
    <row r="29" spans="1:4" x14ac:dyDescent="0.35">
      <c r="A29" s="9" t="str">
        <f>'[1]cycle 1-3_1.xlsx'!A29</f>
        <v>D5</v>
      </c>
      <c r="B29">
        <f>'[1]cycle 1-3_7.xlsx'!B29 + 66</f>
        <v>201.39305766075</v>
      </c>
      <c r="C29">
        <f>'[1]cycle 1-3_7.xlsx'!C29</f>
        <v>1.050565133686405E-4</v>
      </c>
      <c r="D29">
        <f>'[1]cycle 1-3_7.xlsx'!D29</f>
        <v>1.0113262177899459E-3</v>
      </c>
    </row>
    <row r="30" spans="1:4" x14ac:dyDescent="0.35">
      <c r="A30" s="9" t="str">
        <f>'[1]cycle 1-3_1.xlsx'!A30</f>
        <v>E5</v>
      </c>
      <c r="B30" t="str">
        <f>'[1]cycle 1-3_7.xlsx'!B30</f>
        <v>N/A</v>
      </c>
      <c r="C30" t="str">
        <f>'[1]cycle 1-3_7.xlsx'!C30</f>
        <v>N/A</v>
      </c>
      <c r="D30">
        <f>'[1]cycle 1-3_7.xlsx'!D30</f>
        <v>1.0886140633992621E-3</v>
      </c>
    </row>
    <row r="31" spans="1:4" x14ac:dyDescent="0.35">
      <c r="A31" s="9" t="str">
        <f>'[1]cycle 1-3_1.xlsx'!A31</f>
        <v>F5</v>
      </c>
      <c r="B31" t="str">
        <f>'[1]cycle 1-3_7.xlsx'!B31</f>
        <v>N/A</v>
      </c>
      <c r="C31" t="str">
        <f>'[1]cycle 1-3_7.xlsx'!C31</f>
        <v>N/A</v>
      </c>
      <c r="D31">
        <f>'[1]cycle 1-3_7.xlsx'!D31</f>
        <v>9.6688892937867922E-4</v>
      </c>
    </row>
    <row r="32" spans="1:4" x14ac:dyDescent="0.35">
      <c r="A32" s="9" t="str">
        <f>'[1]cycle 1-3_1.xlsx'!A32</f>
        <v>F6</v>
      </c>
      <c r="B32">
        <f>'[1]cycle 1-3_7.xlsx'!B32 + 66</f>
        <v>150.38358708425</v>
      </c>
      <c r="C32">
        <f>'[1]cycle 1-3_7.xlsx'!C32</f>
        <v>9.0164261520471483E-5</v>
      </c>
      <c r="D32">
        <f>'[1]cycle 1-3_7.xlsx'!D32</f>
        <v>9.6856501944842465E-4</v>
      </c>
    </row>
    <row r="33" spans="1:4" x14ac:dyDescent="0.35">
      <c r="A33" s="9" t="str">
        <f>'[1]cycle 1-3_1.xlsx'!A33</f>
        <v>E6</v>
      </c>
      <c r="B33">
        <f>'[1]cycle 1-3_7.xlsx'!B33 + 66</f>
        <v>150.38358708425</v>
      </c>
      <c r="C33">
        <f>'[1]cycle 1-3_7.xlsx'!C33</f>
        <v>5.5561840786456793E-5</v>
      </c>
      <c r="D33">
        <f>'[1]cycle 1-3_7.xlsx'!D33</f>
        <v>2.1146691500998809E-3</v>
      </c>
    </row>
    <row r="34" spans="1:4" x14ac:dyDescent="0.35">
      <c r="A34" s="9" t="str">
        <f>'[1]cycle 1-3_1.xlsx'!A34</f>
        <v>D6</v>
      </c>
      <c r="B34" t="str">
        <f>'[1]cycle 1-3_7.xlsx'!B34</f>
        <v>N/A</v>
      </c>
      <c r="C34" t="str">
        <f>'[1]cycle 1-3_7.xlsx'!C34</f>
        <v>N/A</v>
      </c>
      <c r="D34">
        <f>'[1]cycle 1-3_7.xlsx'!D34</f>
        <v>1.4059946720621011E-3</v>
      </c>
    </row>
    <row r="35" spans="1:4" x14ac:dyDescent="0.35">
      <c r="A35" s="9" t="str">
        <f>'[1]cycle 1-3_1.xlsx'!A35</f>
        <v>C6</v>
      </c>
      <c r="B35">
        <f>'[1]cycle 1-3_7.xlsx'!B35 + 66</f>
        <v>203.40644213900001</v>
      </c>
      <c r="C35">
        <f>'[1]cycle 1-3_7.xlsx'!C35</f>
        <v>1.2650215221998029E-4</v>
      </c>
      <c r="D35">
        <f>'[1]cycle 1-3_7.xlsx'!D35</f>
        <v>1.2889476076925991E-3</v>
      </c>
    </row>
    <row r="36" spans="1:4" x14ac:dyDescent="0.35">
      <c r="A36" s="9" t="str">
        <f>'[1]cycle 1-3_1.xlsx'!A36</f>
        <v>B6</v>
      </c>
      <c r="B36" t="str">
        <f>'[1]cycle 1-3_7.xlsx'!B36</f>
        <v>N/A</v>
      </c>
      <c r="C36" t="str">
        <f>'[1]cycle 1-3_7.xlsx'!C36</f>
        <v>N/A</v>
      </c>
      <c r="D36">
        <f>'[1]cycle 1-3_7.xlsx'!D36</f>
        <v>8.4206349597983488E-4</v>
      </c>
    </row>
    <row r="37" spans="1:4" x14ac:dyDescent="0.35">
      <c r="A37" s="9" t="str">
        <f>'[1]cycle 1-3_1.xlsx'!A37</f>
        <v>A6</v>
      </c>
      <c r="B37">
        <f>'[1]cycle 1-3_7.xlsx'!B37 + 66</f>
        <v>176.79004138011101</v>
      </c>
      <c r="C37">
        <f>'[1]cycle 1-3_7.xlsx'!C37</f>
        <v>1.039884315087752E-4</v>
      </c>
      <c r="D37">
        <f>'[1]cycle 1-3_7.xlsx'!D37</f>
        <v>1.6226481708475589E-3</v>
      </c>
    </row>
    <row r="38" spans="1:4" x14ac:dyDescent="0.35">
      <c r="A38" s="9" t="str">
        <f>'[1]cycle 1-3_1.xlsx'!A38</f>
        <v>A7</v>
      </c>
      <c r="B38" t="str">
        <f>'[1]cycle 1-3_7.xlsx'!B38</f>
        <v>N/A</v>
      </c>
      <c r="C38" t="str">
        <f>'[1]cycle 1-3_7.xlsx'!C38</f>
        <v>N/A</v>
      </c>
      <c r="D38">
        <f>'[1]cycle 1-3_7.xlsx'!D38</f>
        <v>1.0477724410300571E-3</v>
      </c>
    </row>
    <row r="39" spans="1:4" x14ac:dyDescent="0.35">
      <c r="A39" s="9" t="str">
        <f>'[1]cycle 1-3_1.xlsx'!A39</f>
        <v>B7</v>
      </c>
      <c r="B39">
        <f>'[1]cycle 1-3_7.xlsx'!B39 + 66</f>
        <v>162.9410736923333</v>
      </c>
      <c r="C39">
        <f>'[1]cycle 1-3_7.xlsx'!C39</f>
        <v>5.3953805970653718E-5</v>
      </c>
      <c r="D39">
        <f>'[1]cycle 1-3_7.xlsx'!D39</f>
        <v>1.363139118061423E-3</v>
      </c>
    </row>
    <row r="40" spans="1:4" x14ac:dyDescent="0.35">
      <c r="A40" s="9" t="str">
        <f>'[1]cycle 1-3_1.xlsx'!A40</f>
        <v>C7</v>
      </c>
      <c r="B40">
        <f>'[1]cycle 1-3_7.xlsx'!B40 + 66</f>
        <v>180.30954810924999</v>
      </c>
      <c r="C40">
        <f>'[1]cycle 1-3_7.xlsx'!C40</f>
        <v>8.1980492824358685E-5</v>
      </c>
      <c r="D40">
        <f>'[1]cycle 1-3_7.xlsx'!D40</f>
        <v>1.079142078522133E-3</v>
      </c>
    </row>
    <row r="41" spans="1:4" x14ac:dyDescent="0.35">
      <c r="A41" s="9" t="str">
        <f>'[1]cycle 1-3_1.xlsx'!A41</f>
        <v>D7</v>
      </c>
      <c r="B41">
        <f>'[1]cycle 1-3_7.xlsx'!B41 + 66</f>
        <v>177.7957098725</v>
      </c>
      <c r="C41">
        <f>'[1]cycle 1-3_7.xlsx'!C41</f>
        <v>6.9475185577573295E-5</v>
      </c>
      <c r="D41">
        <f>'[1]cycle 1-3_7.xlsx'!D41</f>
        <v>1.60527625778681E-3</v>
      </c>
    </row>
    <row r="42" spans="1:4" x14ac:dyDescent="0.35">
      <c r="A42" s="9" t="str">
        <f>'[1]cycle 1-3_1.xlsx'!A42</f>
        <v>E7</v>
      </c>
      <c r="B42" t="str">
        <f>'[1]cycle 1-3_7.xlsx'!B42</f>
        <v>N/A</v>
      </c>
      <c r="C42" t="str">
        <f>'[1]cycle 1-3_7.xlsx'!C42</f>
        <v>N/A</v>
      </c>
      <c r="D42">
        <f>'[1]cycle 1-3_7.xlsx'!D42</f>
        <v>9.4285709484717641E-4</v>
      </c>
    </row>
    <row r="43" spans="1:4" x14ac:dyDescent="0.35">
      <c r="A43" s="9" t="str">
        <f>'[1]cycle 1-3_1.xlsx'!A43</f>
        <v>F7</v>
      </c>
      <c r="B43" t="str">
        <f>'[1]cycle 1-3_7.xlsx'!B43</f>
        <v>N/A</v>
      </c>
      <c r="C43" t="str">
        <f>'[1]cycle 1-3_7.xlsx'!C43</f>
        <v>N/A</v>
      </c>
      <c r="D43">
        <f>'[1]cycle 1-3_7.xlsx'!D43</f>
        <v>1.169547550937958E-3</v>
      </c>
    </row>
    <row r="44" spans="1:4" x14ac:dyDescent="0.35">
      <c r="A44" s="9" t="str">
        <f>'[1]cycle 1-3_1.xlsx'!A44</f>
        <v>F8</v>
      </c>
      <c r="B44" t="str">
        <f>'[1]cycle 1-3_7.xlsx'!B44</f>
        <v>N/A</v>
      </c>
      <c r="C44" t="str">
        <f>'[1]cycle 1-3_7.xlsx'!C44</f>
        <v>N/A</v>
      </c>
      <c r="D44">
        <f>'[1]cycle 1-3_7.xlsx'!D44</f>
        <v>-4.6370752459559903E-5</v>
      </c>
    </row>
    <row r="45" spans="1:4" x14ac:dyDescent="0.35">
      <c r="A45" s="9" t="str">
        <f>'[1]cycle 1-3_1.xlsx'!A45</f>
        <v>E8</v>
      </c>
      <c r="B45">
        <f>'[1]cycle 1-3_7.xlsx'!B45 + 66</f>
        <v>175.28191886991701</v>
      </c>
      <c r="C45">
        <f>'[1]cycle 1-3_7.xlsx'!C45</f>
        <v>6.1338607389734254E-5</v>
      </c>
      <c r="D45">
        <f>'[1]cycle 1-3_7.xlsx'!D45</f>
        <v>1.3921641049640049E-3</v>
      </c>
    </row>
    <row r="46" spans="1:4" x14ac:dyDescent="0.35">
      <c r="A46" s="9" t="str">
        <f>'[1]cycle 1-3_1.xlsx'!A46</f>
        <v>D8</v>
      </c>
      <c r="B46">
        <f>'[1]cycle 1-3_7.xlsx'!B46 + 66</f>
        <v>177.7957098725</v>
      </c>
      <c r="C46">
        <f>'[1]cycle 1-3_7.xlsx'!C46</f>
        <v>4.3730461231677773E-5</v>
      </c>
      <c r="D46">
        <f>'[1]cycle 1-3_7.xlsx'!D46</f>
        <v>8.0900561952850479E-4</v>
      </c>
    </row>
    <row r="47" spans="1:4" x14ac:dyDescent="0.35">
      <c r="A47" s="9" t="str">
        <f>'[1]cycle 1-3_1.xlsx'!A47</f>
        <v>C8</v>
      </c>
      <c r="B47">
        <f>'[1]cycle 1-3_7.xlsx'!B47 + 66</f>
        <v>160.93650041763891</v>
      </c>
      <c r="C47">
        <f>'[1]cycle 1-3_7.xlsx'!C47</f>
        <v>8.3948275780019281E-5</v>
      </c>
      <c r="D47">
        <f>'[1]cycle 1-3_7.xlsx'!D47</f>
        <v>1.8903931086119059E-3</v>
      </c>
    </row>
    <row r="48" spans="1:4" x14ac:dyDescent="0.35">
      <c r="A48" s="9" t="str">
        <f>'[1]cycle 1-3_1.xlsx'!A48</f>
        <v>B8</v>
      </c>
      <c r="B48">
        <f>'[1]cycle 1-3_7.xlsx'!B48 + 66</f>
        <v>155.9160537852778</v>
      </c>
      <c r="C48">
        <f>'[1]cycle 1-3_7.xlsx'!C48</f>
        <v>8.4948328036672289E-5</v>
      </c>
      <c r="D48">
        <f>'[1]cycle 1-3_7.xlsx'!D48</f>
        <v>6.8356124833704023E-4</v>
      </c>
    </row>
    <row r="49" spans="1:4" x14ac:dyDescent="0.35">
      <c r="A49" s="9" t="str">
        <f>'[1]cycle 1-3_1.xlsx'!A49</f>
        <v>A8</v>
      </c>
      <c r="B49" t="str">
        <f>'[1]cycle 1-3_7.xlsx'!B49</f>
        <v>N/A</v>
      </c>
      <c r="C49" t="str">
        <f>'[1]cycle 1-3_7.xlsx'!C49</f>
        <v>N/A</v>
      </c>
      <c r="D49">
        <f>'[1]cycle 1-3_7.xlsx'!D49</f>
        <v>1.500421276754477E-3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30D7-CAA6-4A97-ABB0-BCCF215F4958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 t="str">
        <f>'[1]cycle 1-3_8.xlsx'!B2</f>
        <v>N/A</v>
      </c>
      <c r="C2" t="str">
        <f>'[1]cycle 1-3_8.xlsx'!C2</f>
        <v>N/A</v>
      </c>
      <c r="D2">
        <f>'[1]cycle 1-3_8.xlsx'!D2</f>
        <v>1.5689296803534059E-3</v>
      </c>
      <c r="F2" s="2" t="s">
        <v>53</v>
      </c>
      <c r="G2">
        <f>AVERAGE(B2:B49)</f>
        <v>151.8972933518148</v>
      </c>
      <c r="H2">
        <f>AVERAGE(C2:C49)</f>
        <v>3.9298264028476107E-5</v>
      </c>
      <c r="I2">
        <f>AVERAGE(D2:D49)</f>
        <v>1.3446834461743496E-3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1-3_8.xlsx'!B3</f>
        <v>N/A</v>
      </c>
      <c r="C3" t="str">
        <f>'[1]cycle 1-3_8.xlsx'!C3</f>
        <v>N/A</v>
      </c>
      <c r="D3">
        <f>'[1]cycle 1-3_8.xlsx'!D3</f>
        <v>1.3510054093645489E-3</v>
      </c>
      <c r="F3" s="2" t="s">
        <v>54</v>
      </c>
      <c r="G3">
        <f>G4/SQRT(COUNT(B2:B49))</f>
        <v>4.9491256744384229</v>
      </c>
      <c r="H3">
        <f>H4/SQRT(COUNT(C2:C49))</f>
        <v>6.3958165807591332E-6</v>
      </c>
      <c r="I3">
        <f>I4/SQRT(COUNT(D2:D49))</f>
        <v>5.7765078726381147E-5</v>
      </c>
    </row>
    <row r="4" spans="1:10" x14ac:dyDescent="0.35">
      <c r="A4" s="9" t="str">
        <f>'[1]cycle 1-3_1.xlsx'!A4</f>
        <v>C1</v>
      </c>
      <c r="B4" t="str">
        <f>'[1]cycle 1-3_8.xlsx'!B4</f>
        <v>N/A</v>
      </c>
      <c r="C4" t="str">
        <f>'[1]cycle 1-3_8.xlsx'!C4</f>
        <v>N/A</v>
      </c>
      <c r="D4">
        <f>'[1]cycle 1-3_8.xlsx'!D4</f>
        <v>1.053361923177263E-3</v>
      </c>
      <c r="F4" s="2" t="s">
        <v>55</v>
      </c>
      <c r="G4">
        <f>_xlfn.STDEV.S(B2:B49)</f>
        <v>8.5721371211709343</v>
      </c>
      <c r="H4">
        <f>_xlfn.STDEV.S(C2:C196)</f>
        <v>1.1077879273766272E-5</v>
      </c>
      <c r="I4">
        <f>_xlfn.STDEV.S(D2:D196)</f>
        <v>4.0020820502923295E-4</v>
      </c>
    </row>
    <row r="5" spans="1:10" x14ac:dyDescent="0.35">
      <c r="A5" s="9" t="str">
        <f>'[1]cycle 1-3_1.xlsx'!A5</f>
        <v>D1</v>
      </c>
      <c r="B5" t="str">
        <f>'[1]cycle 1-3_8.xlsx'!B5</f>
        <v>N/A</v>
      </c>
      <c r="C5" t="str">
        <f>'[1]cycle 1-3_8.xlsx'!C5</f>
        <v>N/A</v>
      </c>
      <c r="D5">
        <f>'[1]cycle 1-3_8.xlsx'!D5</f>
        <v>1.533935783223934E-3</v>
      </c>
      <c r="F5" s="2" t="s">
        <v>56</v>
      </c>
      <c r="G5" s="3">
        <f>G4/G2</f>
        <v>5.6433771346515692E-2</v>
      </c>
      <c r="H5" s="3">
        <f>H4/H2</f>
        <v>0.28189233157319815</v>
      </c>
      <c r="I5" s="3">
        <f>I4/I2</f>
        <v>0.29762261606464557</v>
      </c>
    </row>
    <row r="6" spans="1:10" x14ac:dyDescent="0.35">
      <c r="A6" s="9" t="str">
        <f>'[1]cycle 1-3_1.xlsx'!A6</f>
        <v>E1</v>
      </c>
      <c r="B6" t="str">
        <f>'[1]cycle 1-3_8.xlsx'!B6</f>
        <v>N/A</v>
      </c>
      <c r="C6" t="str">
        <f>'[1]cycle 1-3_8.xlsx'!C6</f>
        <v>N/A</v>
      </c>
      <c r="D6">
        <f>'[1]cycle 1-3_8.xlsx'!D6</f>
        <v>1.0942928281046579E-3</v>
      </c>
      <c r="F6" s="2" t="s">
        <v>57</v>
      </c>
      <c r="G6">
        <f>COUNT(B2:B196)</f>
        <v>3</v>
      </c>
      <c r="H6">
        <f>COUNT(C2:C196)</f>
        <v>3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1-3_8.xlsx'!B7</f>
        <v>N/A</v>
      </c>
      <c r="C7" t="str">
        <f>'[1]cycle 1-3_8.xlsx'!C7</f>
        <v>N/A</v>
      </c>
      <c r="D7">
        <f>'[1]cycle 1-3_8.xlsx'!D7</f>
        <v>1.5651657806793589E-3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1-3_8.xlsx'!B8</f>
        <v>N/A</v>
      </c>
      <c r="C8" t="str">
        <f>'[1]cycle 1-3_8.xlsx'!C8</f>
        <v>N/A</v>
      </c>
      <c r="D8">
        <f>'[1]cycle 1-3_8.xlsx'!D8</f>
        <v>1.4184549605457709E-3</v>
      </c>
    </row>
    <row r="9" spans="1:10" x14ac:dyDescent="0.35">
      <c r="A9" s="9" t="str">
        <f>'[1]cycle 1-3_1.xlsx'!A9</f>
        <v>E2</v>
      </c>
      <c r="B9" t="str">
        <f>'[1]cycle 1-3_8.xlsx'!B9</f>
        <v>N/A</v>
      </c>
      <c r="C9" t="str">
        <f>'[1]cycle 1-3_8.xlsx'!C9</f>
        <v>N/A</v>
      </c>
      <c r="D9">
        <f>'[1]cycle 1-3_8.xlsx'!D9</f>
        <v>1.0859137277197219E-3</v>
      </c>
      <c r="F9" s="2" t="s">
        <v>59</v>
      </c>
      <c r="G9">
        <f>MAX(B2:B49)</f>
        <v>158.93482367269439</v>
      </c>
      <c r="H9">
        <f>MAX(C2:C49)</f>
        <v>5.1297932750025872E-5</v>
      </c>
      <c r="I9">
        <f>MAX(D2:D49)</f>
        <v>2.3109871637159141E-3</v>
      </c>
    </row>
    <row r="10" spans="1:10" x14ac:dyDescent="0.35">
      <c r="A10" s="9" t="str">
        <f>'[1]cycle 1-3_1.xlsx'!A10</f>
        <v>D2</v>
      </c>
      <c r="B10">
        <f>'[1]cycle 1-3_8.xlsx'!B10 +66</f>
        <v>154.40649717447218</v>
      </c>
      <c r="C10">
        <f>'[1]cycle 1-3_8.xlsx'!C10</f>
        <v>3.7135794927086297E-5</v>
      </c>
      <c r="D10">
        <f>'[1]cycle 1-3_8.xlsx'!D10</f>
        <v>2.0086595518032909E-3</v>
      </c>
      <c r="F10" s="2" t="s">
        <v>60</v>
      </c>
      <c r="G10">
        <f>MIN(B2:B49)</f>
        <v>142.35055920827779</v>
      </c>
      <c r="H10">
        <f>MIN(C2:C49)</f>
        <v>2.9461064408316149E-5</v>
      </c>
      <c r="I10">
        <f>MIN(D2:D49)</f>
        <v>-1.7665442643071341E-4</v>
      </c>
    </row>
    <row r="11" spans="1:10" x14ac:dyDescent="0.35">
      <c r="A11" s="9" t="str">
        <f>'[1]cycle 1-3_1.xlsx'!A11</f>
        <v>C2</v>
      </c>
      <c r="B11" t="str">
        <f>'[1]cycle 1-3_8.xlsx'!B11</f>
        <v>N/A</v>
      </c>
      <c r="C11" t="str">
        <f>'[1]cycle 1-3_8.xlsx'!C11</f>
        <v>N/A</v>
      </c>
      <c r="D11">
        <f>'[1]cycle 1-3_8.xlsx'!D11</f>
        <v>1.498989730863119E-3</v>
      </c>
    </row>
    <row r="12" spans="1:10" x14ac:dyDescent="0.35">
      <c r="A12" s="9" t="str">
        <f>'[1]cycle 1-3_1.xlsx'!A12</f>
        <v>B2</v>
      </c>
      <c r="B12" t="str">
        <f>'[1]cycle 1-3_8.xlsx'!B12</f>
        <v>N/A</v>
      </c>
      <c r="C12" t="str">
        <f>'[1]cycle 1-3_8.xlsx'!C12</f>
        <v>N/A</v>
      </c>
      <c r="D12">
        <f>'[1]cycle 1-3_8.xlsx'!D12</f>
        <v>1.1851876901589509E-3</v>
      </c>
      <c r="F12" s="2" t="s">
        <v>61</v>
      </c>
      <c r="G12">
        <f>(16*G5^2)</f>
        <v>5.0956328774253046E-2</v>
      </c>
      <c r="H12">
        <f>(16*H5^2)</f>
        <v>1.2714125855963823</v>
      </c>
      <c r="I12">
        <f>(16*I5^2)</f>
        <v>1.4172675454906147</v>
      </c>
    </row>
    <row r="13" spans="1:10" x14ac:dyDescent="0.35">
      <c r="A13" s="9" t="str">
        <f>'[1]cycle 1-3_1.xlsx'!A13</f>
        <v>A2</v>
      </c>
      <c r="B13" t="str">
        <f>'[1]cycle 1-3_8.xlsx'!B13</f>
        <v>N/A</v>
      </c>
      <c r="C13" t="str">
        <f>'[1]cycle 1-3_8.xlsx'!C13</f>
        <v>N/A</v>
      </c>
      <c r="D13">
        <f>'[1]cycle 1-3_8.xlsx'!D13</f>
        <v>1.538382057959999E-3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1-3_8.xlsx'!B14</f>
        <v>N/A</v>
      </c>
      <c r="C14" t="str">
        <f>'[1]cycle 1-3_8.xlsx'!C14</f>
        <v>N/A</v>
      </c>
      <c r="D14">
        <f>'[1]cycle 1-3_8.xlsx'!D14</f>
        <v>1.8431447139001789E-3</v>
      </c>
      <c r="F14" s="2" t="s">
        <v>63</v>
      </c>
      <c r="G14">
        <f>G12/G13</f>
        <v>0.61570479191603955</v>
      </c>
      <c r="H14">
        <f>H12/H13</f>
        <v>15.362465081071361</v>
      </c>
      <c r="I14">
        <f>I12/I13</f>
        <v>17.124829048252927</v>
      </c>
    </row>
    <row r="15" spans="1:10" x14ac:dyDescent="0.35">
      <c r="A15" s="9" t="str">
        <f>'[1]cycle 1-3_1.xlsx'!A15</f>
        <v>B3</v>
      </c>
      <c r="B15" t="str">
        <f>'[1]cycle 1-3_8.xlsx'!B15</f>
        <v>N/A</v>
      </c>
      <c r="C15" t="str">
        <f>'[1]cycle 1-3_8.xlsx'!C15</f>
        <v>N/A</v>
      </c>
      <c r="D15">
        <f>'[1]cycle 1-3_8.xlsx'!D15</f>
        <v>1.222471832153476E-3</v>
      </c>
      <c r="F15" s="2" t="s">
        <v>64</v>
      </c>
      <c r="G15">
        <f>ROUND(G14,0)</f>
        <v>1</v>
      </c>
      <c r="H15">
        <f>ROUND(H14,0)</f>
        <v>15</v>
      </c>
      <c r="I15">
        <f>ROUND(I14,0)</f>
        <v>17</v>
      </c>
    </row>
    <row r="16" spans="1:10" x14ac:dyDescent="0.35">
      <c r="A16" s="9" t="str">
        <f>'[1]cycle 1-3_1.xlsx'!A16</f>
        <v>C3</v>
      </c>
      <c r="B16" t="str">
        <f>'[1]cycle 1-3_8.xlsx'!B16</f>
        <v>N/A</v>
      </c>
      <c r="C16" t="str">
        <f>'[1]cycle 1-3_8.xlsx'!C16</f>
        <v>N/A</v>
      </c>
      <c r="D16">
        <f>'[1]cycle 1-3_8.xlsx'!D16</f>
        <v>8.1994914440167523E-4</v>
      </c>
    </row>
    <row r="17" spans="1:4" x14ac:dyDescent="0.35">
      <c r="A17" s="9" t="str">
        <f>'[1]cycle 1-3_1.xlsx'!A17</f>
        <v>D3</v>
      </c>
      <c r="B17" t="str">
        <f>'[1]cycle 1-3_8.xlsx'!B17</f>
        <v>N/A</v>
      </c>
      <c r="C17" t="str">
        <f>'[1]cycle 1-3_8.xlsx'!C17</f>
        <v>N/A</v>
      </c>
      <c r="D17">
        <f>'[1]cycle 1-3_8.xlsx'!D17</f>
        <v>1.588065203259289E-3</v>
      </c>
    </row>
    <row r="18" spans="1:4" x14ac:dyDescent="0.35">
      <c r="A18" s="9" t="str">
        <f>'[1]cycle 1-3_1.xlsx'!A18</f>
        <v>E3</v>
      </c>
      <c r="B18" t="str">
        <f>'[1]cycle 1-3_8.xlsx'!B18</f>
        <v>N/A</v>
      </c>
      <c r="C18" t="str">
        <f>'[1]cycle 1-3_8.xlsx'!C18</f>
        <v>N/A</v>
      </c>
      <c r="D18">
        <f>'[1]cycle 1-3_8.xlsx'!D18</f>
        <v>1.2098950439890859E-3</v>
      </c>
    </row>
    <row r="19" spans="1:4" x14ac:dyDescent="0.35">
      <c r="A19" s="9" t="str">
        <f>'[1]cycle 1-3_1.xlsx'!A19</f>
        <v>F3</v>
      </c>
      <c r="B19" t="str">
        <f>'[1]cycle 1-3_8.xlsx'!B19</f>
        <v>N/A</v>
      </c>
      <c r="C19" t="str">
        <f>'[1]cycle 1-3_8.xlsx'!C19</f>
        <v>N/A</v>
      </c>
      <c r="D19">
        <f>'[1]cycle 1-3_8.xlsx'!D19</f>
        <v>1.275323977156107E-3</v>
      </c>
    </row>
    <row r="20" spans="1:4" x14ac:dyDescent="0.35">
      <c r="A20" s="9" t="str">
        <f>'[1]cycle 1-3_1.xlsx'!A20</f>
        <v>F4</v>
      </c>
      <c r="B20" t="str">
        <f>'[1]cycle 1-3_8.xlsx'!B20</f>
        <v>N/A</v>
      </c>
      <c r="C20" t="str">
        <f>'[1]cycle 1-3_8.xlsx'!C20</f>
        <v>N/A</v>
      </c>
      <c r="D20">
        <f>'[1]cycle 1-3_8.xlsx'!D20</f>
        <v>1.0256501254863369E-3</v>
      </c>
    </row>
    <row r="21" spans="1:4" x14ac:dyDescent="0.35">
      <c r="A21" s="9" t="str">
        <f>'[1]cycle 1-3_1.xlsx'!A21</f>
        <v>E4</v>
      </c>
      <c r="B21" t="str">
        <f>'[1]cycle 1-3_8.xlsx'!B21</f>
        <v>N/A</v>
      </c>
      <c r="C21" t="str">
        <f>'[1]cycle 1-3_8.xlsx'!C21</f>
        <v>N/A</v>
      </c>
      <c r="D21">
        <f>'[1]cycle 1-3_8.xlsx'!D21</f>
        <v>1.5213055884237281E-3</v>
      </c>
    </row>
    <row r="22" spans="1:4" x14ac:dyDescent="0.35">
      <c r="A22" s="9" t="str">
        <f>'[1]cycle 1-3_1.xlsx'!A22</f>
        <v>D4</v>
      </c>
      <c r="B22" t="str">
        <f>'[1]cycle 1-3_8.xlsx'!B22</f>
        <v>N/A</v>
      </c>
      <c r="C22" t="str">
        <f>'[1]cycle 1-3_8.xlsx'!C22</f>
        <v>N/A</v>
      </c>
      <c r="D22">
        <f>'[1]cycle 1-3_8.xlsx'!D22</f>
        <v>1.290892003919222E-3</v>
      </c>
    </row>
    <row r="23" spans="1:4" x14ac:dyDescent="0.35">
      <c r="A23" s="9" t="str">
        <f>'[1]cycle 1-3_1.xlsx'!A23</f>
        <v>C4</v>
      </c>
      <c r="B23" t="str">
        <f>'[1]cycle 1-3_8.xlsx'!B23</f>
        <v>N/A</v>
      </c>
      <c r="C23" t="str">
        <f>'[1]cycle 1-3_8.xlsx'!C23</f>
        <v>N/A</v>
      </c>
      <c r="D23">
        <f>'[1]cycle 1-3_8.xlsx'!D23</f>
        <v>1.83233615223309E-3</v>
      </c>
    </row>
    <row r="24" spans="1:4" x14ac:dyDescent="0.35">
      <c r="A24" s="9" t="str">
        <f>'[1]cycle 1-3_1.xlsx'!A24</f>
        <v>B4</v>
      </c>
      <c r="B24" t="str">
        <f>'[1]cycle 1-3_8.xlsx'!B24</f>
        <v>N/A</v>
      </c>
      <c r="C24" t="str">
        <f>'[1]cycle 1-3_8.xlsx'!C24</f>
        <v>N/A</v>
      </c>
      <c r="D24">
        <f>'[1]cycle 1-3_8.xlsx'!D24</f>
        <v>1.2380084351914741E-3</v>
      </c>
    </row>
    <row r="25" spans="1:4" x14ac:dyDescent="0.35">
      <c r="A25" s="9" t="str">
        <f>'[1]cycle 1-3_1.xlsx'!A25</f>
        <v>A4</v>
      </c>
      <c r="B25" t="str">
        <f>'[1]cycle 1-3_8.xlsx'!B25</f>
        <v>N/A</v>
      </c>
      <c r="C25" t="str">
        <f>'[1]cycle 1-3_8.xlsx'!C25</f>
        <v>N/A</v>
      </c>
      <c r="D25">
        <f>'[1]cycle 1-3_8.xlsx'!D25</f>
        <v>1.6656772812907309E-3</v>
      </c>
    </row>
    <row r="26" spans="1:4" x14ac:dyDescent="0.35">
      <c r="A26" s="9" t="str">
        <f>'[1]cycle 1-3_1.xlsx'!A26</f>
        <v>A5</v>
      </c>
      <c r="B26" t="str">
        <f>'[1]cycle 1-3_8.xlsx'!B26</f>
        <v>N/A</v>
      </c>
      <c r="C26" t="str">
        <f>'[1]cycle 1-3_8.xlsx'!C26</f>
        <v>N/A</v>
      </c>
      <c r="D26">
        <f>'[1]cycle 1-3_8.xlsx'!D26</f>
        <v>7.4417670936497099E-4</v>
      </c>
    </row>
    <row r="27" spans="1:4" x14ac:dyDescent="0.35">
      <c r="A27" s="9" t="str">
        <f>'[1]cycle 1-3_1.xlsx'!A27</f>
        <v>B5</v>
      </c>
      <c r="B27" t="str">
        <f>'[1]cycle 1-3_8.xlsx'!B27</f>
        <v>N/A</v>
      </c>
      <c r="C27" t="str">
        <f>'[1]cycle 1-3_8.xlsx'!C27</f>
        <v>N/A</v>
      </c>
      <c r="D27">
        <f>'[1]cycle 1-3_8.xlsx'!D27</f>
        <v>1.310822090695263E-3</v>
      </c>
    </row>
    <row r="28" spans="1:4" x14ac:dyDescent="0.35">
      <c r="A28" s="9" t="str">
        <f>'[1]cycle 1-3_1.xlsx'!A28</f>
        <v>C5</v>
      </c>
      <c r="B28" t="str">
        <f>'[1]cycle 1-3_8.xlsx'!B28</f>
        <v>N/A</v>
      </c>
      <c r="C28" t="str">
        <f>'[1]cycle 1-3_8.xlsx'!C28</f>
        <v>N/A</v>
      </c>
      <c r="D28">
        <f>'[1]cycle 1-3_8.xlsx'!D28</f>
        <v>1.8434291129807579E-3</v>
      </c>
    </row>
    <row r="29" spans="1:4" x14ac:dyDescent="0.35">
      <c r="A29" s="9" t="str">
        <f>'[1]cycle 1-3_1.xlsx'!A29</f>
        <v>D5</v>
      </c>
      <c r="B29" t="str">
        <f>'[1]cycle 1-3_8.xlsx'!B29</f>
        <v>N/A</v>
      </c>
      <c r="C29" t="str">
        <f>'[1]cycle 1-3_8.xlsx'!C29</f>
        <v>N/A</v>
      </c>
      <c r="D29">
        <f>'[1]cycle 1-3_8.xlsx'!D29</f>
        <v>9.1474861897540029E-4</v>
      </c>
    </row>
    <row r="30" spans="1:4" x14ac:dyDescent="0.35">
      <c r="A30" s="9" t="str">
        <f>'[1]cycle 1-3_1.xlsx'!A30</f>
        <v>E5</v>
      </c>
      <c r="B30" t="str">
        <f>'[1]cycle 1-3_8.xlsx'!B30</f>
        <v>N/A</v>
      </c>
      <c r="C30" t="str">
        <f>'[1]cycle 1-3_8.xlsx'!C30</f>
        <v>N/A</v>
      </c>
      <c r="D30">
        <f>'[1]cycle 1-3_8.xlsx'!D30</f>
        <v>1.5264960316337479E-3</v>
      </c>
    </row>
    <row r="31" spans="1:4" x14ac:dyDescent="0.35">
      <c r="A31" s="9" t="str">
        <f>'[1]cycle 1-3_1.xlsx'!A31</f>
        <v>F5</v>
      </c>
      <c r="B31" t="str">
        <f>'[1]cycle 1-3_8.xlsx'!B31</f>
        <v>N/A</v>
      </c>
      <c r="C31" t="str">
        <f>'[1]cycle 1-3_8.xlsx'!C31</f>
        <v>N/A</v>
      </c>
      <c r="D31">
        <f>'[1]cycle 1-3_8.xlsx'!D31</f>
        <v>1.1580995659067729E-3</v>
      </c>
    </row>
    <row r="32" spans="1:4" x14ac:dyDescent="0.35">
      <c r="A32" s="9" t="str">
        <f>'[1]cycle 1-3_1.xlsx'!A32</f>
        <v>F6</v>
      </c>
      <c r="B32" t="str">
        <f>'[1]cycle 1-3_8.xlsx'!B32</f>
        <v>N/A</v>
      </c>
      <c r="C32" t="str">
        <f>'[1]cycle 1-3_8.xlsx'!C32</f>
        <v>N/A</v>
      </c>
      <c r="D32">
        <f>'[1]cycle 1-3_8.xlsx'!D32</f>
        <v>1.067044519866227E-3</v>
      </c>
    </row>
    <row r="33" spans="1:4" x14ac:dyDescent="0.35">
      <c r="A33" s="9" t="str">
        <f>'[1]cycle 1-3_1.xlsx'!A33</f>
        <v>E6</v>
      </c>
      <c r="B33" t="str">
        <f>'[1]cycle 1-3_8.xlsx'!B33</f>
        <v>N/A</v>
      </c>
      <c r="C33" t="str">
        <f>'[1]cycle 1-3_8.xlsx'!C33</f>
        <v>N/A</v>
      </c>
      <c r="D33">
        <f>'[1]cycle 1-3_8.xlsx'!D33</f>
        <v>1.159278577525989E-3</v>
      </c>
    </row>
    <row r="34" spans="1:4" x14ac:dyDescent="0.35">
      <c r="A34" s="9" t="str">
        <f>'[1]cycle 1-3_1.xlsx'!A34</f>
        <v>D6</v>
      </c>
      <c r="B34" t="str">
        <f>'[1]cycle 1-3_8.xlsx'!B34</f>
        <v>N/A</v>
      </c>
      <c r="C34" t="str">
        <f>'[1]cycle 1-3_8.xlsx'!C34</f>
        <v>N/A</v>
      </c>
      <c r="D34">
        <f>'[1]cycle 1-3_8.xlsx'!D34</f>
        <v>7.5260817347685017E-4</v>
      </c>
    </row>
    <row r="35" spans="1:4" x14ac:dyDescent="0.35">
      <c r="A35" s="9" t="str">
        <f>'[1]cycle 1-3_1.xlsx'!A35</f>
        <v>C6</v>
      </c>
      <c r="B35" t="str">
        <f>'[1]cycle 1-3_8.xlsx'!B35</f>
        <v>N/A</v>
      </c>
      <c r="C35" t="str">
        <f>'[1]cycle 1-3_8.xlsx'!C35</f>
        <v>N/A</v>
      </c>
      <c r="D35">
        <f>'[1]cycle 1-3_8.xlsx'!D35</f>
        <v>1.1681491698398441E-3</v>
      </c>
    </row>
    <row r="36" spans="1:4" x14ac:dyDescent="0.35">
      <c r="A36" s="9" t="str">
        <f>'[1]cycle 1-3_1.xlsx'!A36</f>
        <v>B6</v>
      </c>
      <c r="B36">
        <f>'[1]cycle 1-3_8.xlsx'!B36 + 66</f>
        <v>158.93482367269439</v>
      </c>
      <c r="C36">
        <f>'[1]cycle 1-3_8.xlsx'!C36</f>
        <v>5.1297932750025872E-5</v>
      </c>
      <c r="D36">
        <f>'[1]cycle 1-3_8.xlsx'!D36</f>
        <v>1.582960810924751E-3</v>
      </c>
    </row>
    <row r="37" spans="1:4" x14ac:dyDescent="0.35">
      <c r="A37" s="9" t="str">
        <f>'[1]cycle 1-3_1.xlsx'!A37</f>
        <v>A6</v>
      </c>
      <c r="B37" t="str">
        <f>'[1]cycle 1-3_8.xlsx'!B37</f>
        <v>N/A</v>
      </c>
      <c r="C37" t="str">
        <f>'[1]cycle 1-3_8.xlsx'!C37</f>
        <v>N/A</v>
      </c>
      <c r="D37">
        <f>'[1]cycle 1-3_8.xlsx'!D37</f>
        <v>1.4072854991967641E-3</v>
      </c>
    </row>
    <row r="38" spans="1:4" x14ac:dyDescent="0.35">
      <c r="A38" s="9" t="str">
        <f>'[1]cycle 1-3_1.xlsx'!A38</f>
        <v>A7</v>
      </c>
      <c r="B38" t="str">
        <f>'[1]cycle 1-3_8.xlsx'!B38</f>
        <v>N/A</v>
      </c>
      <c r="C38" t="str">
        <f>'[1]cycle 1-3_8.xlsx'!C38</f>
        <v>N/A</v>
      </c>
      <c r="D38">
        <f>'[1]cycle 1-3_8.xlsx'!D38</f>
        <v>2.3109871637159141E-3</v>
      </c>
    </row>
    <row r="39" spans="1:4" x14ac:dyDescent="0.35">
      <c r="A39" s="9" t="str">
        <f>'[1]cycle 1-3_1.xlsx'!A39</f>
        <v>B7</v>
      </c>
      <c r="B39" t="str">
        <f>'[1]cycle 1-3_8.xlsx'!B39</f>
        <v>N/A</v>
      </c>
      <c r="C39" t="str">
        <f>'[1]cycle 1-3_8.xlsx'!C39</f>
        <v>N/A</v>
      </c>
      <c r="D39">
        <f>'[1]cycle 1-3_8.xlsx'!D39</f>
        <v>1.1868047208035181E-3</v>
      </c>
    </row>
    <row r="40" spans="1:4" x14ac:dyDescent="0.35">
      <c r="A40" s="9" t="str">
        <f>'[1]cycle 1-3_1.xlsx'!A40</f>
        <v>C7</v>
      </c>
      <c r="B40" t="str">
        <f>'[1]cycle 1-3_8.xlsx'!B40</f>
        <v>N/A</v>
      </c>
      <c r="C40" t="str">
        <f>'[1]cycle 1-3_8.xlsx'!C40</f>
        <v>N/A</v>
      </c>
      <c r="D40">
        <f>'[1]cycle 1-3_8.xlsx'!D40</f>
        <v>1.612093136424707E-3</v>
      </c>
    </row>
    <row r="41" spans="1:4" x14ac:dyDescent="0.35">
      <c r="A41" s="9" t="str">
        <f>'[1]cycle 1-3_1.xlsx'!A41</f>
        <v>D7</v>
      </c>
      <c r="B41" t="str">
        <f>'[1]cycle 1-3_8.xlsx'!B41</f>
        <v>N/A</v>
      </c>
      <c r="C41" t="str">
        <f>'[1]cycle 1-3_8.xlsx'!C41</f>
        <v>N/A</v>
      </c>
      <c r="D41">
        <f>'[1]cycle 1-3_8.xlsx'!D41</f>
        <v>1.447996141253897E-3</v>
      </c>
    </row>
    <row r="42" spans="1:4" x14ac:dyDescent="0.35">
      <c r="A42" s="9" t="str">
        <f>'[1]cycle 1-3_1.xlsx'!A42</f>
        <v>E7</v>
      </c>
      <c r="B42" t="str">
        <f>'[1]cycle 1-3_8.xlsx'!B42</f>
        <v>N/A</v>
      </c>
      <c r="C42" t="str">
        <f>'[1]cycle 1-3_8.xlsx'!C42</f>
        <v>N/A</v>
      </c>
      <c r="D42">
        <f>'[1]cycle 1-3_8.xlsx'!D42</f>
        <v>1.1904777088932101E-3</v>
      </c>
    </row>
    <row r="43" spans="1:4" x14ac:dyDescent="0.35">
      <c r="A43" s="9" t="str">
        <f>'[1]cycle 1-3_1.xlsx'!A43</f>
        <v>F7</v>
      </c>
      <c r="B43" t="str">
        <f>'[1]cycle 1-3_8.xlsx'!B43</f>
        <v>N/A</v>
      </c>
      <c r="C43" t="str">
        <f>'[1]cycle 1-3_8.xlsx'!C43</f>
        <v>N/A</v>
      </c>
      <c r="D43">
        <f>'[1]cycle 1-3_8.xlsx'!D43</f>
        <v>2.1374711070641949E-3</v>
      </c>
    </row>
    <row r="44" spans="1:4" x14ac:dyDescent="0.35">
      <c r="A44" s="9" t="str">
        <f>'[1]cycle 1-3_1.xlsx'!A44</f>
        <v>F8</v>
      </c>
      <c r="B44" t="str">
        <f>'[1]cycle 1-3_8.xlsx'!B44</f>
        <v>N/A</v>
      </c>
      <c r="C44" t="str">
        <f>'[1]cycle 1-3_8.xlsx'!C44</f>
        <v>N/A</v>
      </c>
      <c r="D44">
        <f>'[1]cycle 1-3_8.xlsx'!D44</f>
        <v>-1.7665442643071341E-4</v>
      </c>
    </row>
    <row r="45" spans="1:4" x14ac:dyDescent="0.35">
      <c r="A45" s="9" t="str">
        <f>'[1]cycle 1-3_1.xlsx'!A45</f>
        <v>E8</v>
      </c>
      <c r="B45" t="str">
        <f>'[1]cycle 1-3_8.xlsx'!B45</f>
        <v>N/A</v>
      </c>
      <c r="C45" t="str">
        <f>'[1]cycle 1-3_8.xlsx'!C45</f>
        <v>N/A</v>
      </c>
      <c r="D45">
        <f>'[1]cycle 1-3_8.xlsx'!D45</f>
        <v>1.140368857725463E-3</v>
      </c>
    </row>
    <row r="46" spans="1:4" x14ac:dyDescent="0.35">
      <c r="A46" s="9" t="str">
        <f>'[1]cycle 1-3_1.xlsx'!A46</f>
        <v>D8</v>
      </c>
      <c r="B46" t="str">
        <f>'[1]cycle 1-3_8.xlsx'!B46</f>
        <v>N/A</v>
      </c>
      <c r="C46" t="str">
        <f>'[1]cycle 1-3_8.xlsx'!C46</f>
        <v>N/A</v>
      </c>
      <c r="D46">
        <f>'[1]cycle 1-3_8.xlsx'!D46</f>
        <v>1.2283200312346091E-3</v>
      </c>
    </row>
    <row r="47" spans="1:4" x14ac:dyDescent="0.35">
      <c r="A47" s="9" t="str">
        <f>'[1]cycle 1-3_1.xlsx'!A47</f>
        <v>C8</v>
      </c>
      <c r="B47">
        <f>'[1]cycle 1-3_8.xlsx'!B47 + 66</f>
        <v>142.35055920827779</v>
      </c>
      <c r="C47">
        <f>'[1]cycle 1-3_8.xlsx'!C47</f>
        <v>2.9461064408316149E-5</v>
      </c>
      <c r="D47">
        <f>'[1]cycle 1-3_8.xlsx'!D47</f>
        <v>1.5547893217515659E-3</v>
      </c>
    </row>
    <row r="48" spans="1:4" x14ac:dyDescent="0.35">
      <c r="A48" s="9" t="str">
        <f>'[1]cycle 1-3_1.xlsx'!A48</f>
        <v>B8</v>
      </c>
      <c r="B48" t="str">
        <f>'[1]cycle 1-3_8.xlsx'!B48</f>
        <v>N/A</v>
      </c>
      <c r="C48" t="str">
        <f>'[1]cycle 1-3_8.xlsx'!C48</f>
        <v>N/A</v>
      </c>
      <c r="D48">
        <f>'[1]cycle 1-3_8.xlsx'!D48</f>
        <v>1.438916678492755E-3</v>
      </c>
    </row>
    <row r="49" spans="1:4" x14ac:dyDescent="0.35">
      <c r="A49" s="9" t="str">
        <f>'[1]cycle 1-3_1.xlsx'!A49</f>
        <v>A8</v>
      </c>
      <c r="B49" t="str">
        <f>'[1]cycle 1-3_8.xlsx'!B49</f>
        <v>N/A</v>
      </c>
      <c r="C49" t="str">
        <f>'[1]cycle 1-3_8.xlsx'!C49</f>
        <v>N/A</v>
      </c>
      <c r="D49">
        <f>'[1]cycle 1-3_8.xlsx'!D49</f>
        <v>1.4031374696939071E-3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FB6C-2ECD-4122-9517-03619A3336E8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 t="str">
        <f>'[1]cycle 1-3_9.xlsx'!B2</f>
        <v>N/A</v>
      </c>
      <c r="C2" t="str">
        <f>'[1]cycle 1-3_9.xlsx'!C2</f>
        <v>N/A</v>
      </c>
      <c r="D2">
        <f>'[1]cycle 1-3_9.xlsx'!D2</f>
        <v>1.63951636498886E-3</v>
      </c>
      <c r="F2" s="2" t="s">
        <v>53</v>
      </c>
      <c r="G2">
        <f>AVERAGE(B2:B49)</f>
        <v>170.23987122728246</v>
      </c>
      <c r="H2">
        <f>AVERAGE(C2:C49)</f>
        <v>6.7481146891701873E-5</v>
      </c>
      <c r="I2">
        <f>AVERAGE(D2:D49)</f>
        <v>1.6680840706420721E-3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1-3_9.xlsx'!B3</f>
        <v>N/A</v>
      </c>
      <c r="C3" t="str">
        <f>'[1]cycle 1-3_9.xlsx'!C3</f>
        <v>N/A</v>
      </c>
      <c r="D3">
        <f>'[1]cycle 1-3_9.xlsx'!D3</f>
        <v>1.489238598031442E-3</v>
      </c>
      <c r="F3" s="2" t="s">
        <v>54</v>
      </c>
      <c r="G3">
        <f>G4/SQRT(COUNT(B2:B49))</f>
        <v>8.6636627697988366</v>
      </c>
      <c r="H3">
        <f>H4/SQRT(COUNT(C2:C49))</f>
        <v>7.762779951747035E-6</v>
      </c>
      <c r="I3">
        <f>I4/SQRT(COUNT(D2:D49))</f>
        <v>6.4277524323676674E-5</v>
      </c>
    </row>
    <row r="4" spans="1:10" x14ac:dyDescent="0.35">
      <c r="A4" s="9" t="str">
        <f>'[1]cycle 1-3_1.xlsx'!A4</f>
        <v>C1</v>
      </c>
      <c r="B4" t="str">
        <f>'[1]cycle 1-3_9.xlsx'!B4</f>
        <v>N/A</v>
      </c>
      <c r="C4" t="str">
        <f>'[1]cycle 1-3_9.xlsx'!C4</f>
        <v>N/A</v>
      </c>
      <c r="D4">
        <f>'[1]cycle 1-3_9.xlsx'!D4</f>
        <v>1.8390418495591789E-3</v>
      </c>
      <c r="F4" s="2" t="s">
        <v>55</v>
      </c>
      <c r="G4">
        <f>_xlfn.STDEV.S(B2:B49)</f>
        <v>21.221553089554746</v>
      </c>
      <c r="H4">
        <f>_xlfn.STDEV.S(C2:C196)</f>
        <v>1.9014849867287254E-5</v>
      </c>
      <c r="I4">
        <f>_xlfn.STDEV.S(D2:D196)</f>
        <v>4.453277516534093E-4</v>
      </c>
    </row>
    <row r="5" spans="1:10" x14ac:dyDescent="0.35">
      <c r="A5" s="9" t="str">
        <f>'[1]cycle 1-3_1.xlsx'!A5</f>
        <v>D1</v>
      </c>
      <c r="B5" t="str">
        <f>'[1]cycle 1-3_9.xlsx'!B5</f>
        <v>N/A</v>
      </c>
      <c r="C5" t="str">
        <f>'[1]cycle 1-3_9.xlsx'!C5</f>
        <v>N/A</v>
      </c>
      <c r="D5">
        <f>'[1]cycle 1-3_9.xlsx'!D5</f>
        <v>2.4353431640310539E-3</v>
      </c>
      <c r="F5" s="2" t="s">
        <v>56</v>
      </c>
      <c r="G5" s="3">
        <f>G4/G2</f>
        <v>0.12465677362515416</v>
      </c>
      <c r="H5" s="3">
        <f>H4/H2</f>
        <v>0.28178018221598278</v>
      </c>
      <c r="I5" s="3">
        <f>I4/I2</f>
        <v>0.26696960872121728</v>
      </c>
    </row>
    <row r="6" spans="1:10" x14ac:dyDescent="0.35">
      <c r="A6" s="9" t="str">
        <f>'[1]cycle 1-3_1.xlsx'!A6</f>
        <v>E1</v>
      </c>
      <c r="B6" t="str">
        <f>'[1]cycle 1-3_9.xlsx'!B6</f>
        <v>N/A</v>
      </c>
      <c r="C6" t="str">
        <f>'[1]cycle 1-3_9.xlsx'!C6</f>
        <v>N/A</v>
      </c>
      <c r="D6">
        <f>'[1]cycle 1-3_9.xlsx'!D6</f>
        <v>1.8027555408520531E-3</v>
      </c>
      <c r="F6" s="2" t="s">
        <v>57</v>
      </c>
      <c r="G6">
        <f>COUNT(B2:B196)</f>
        <v>6</v>
      </c>
      <c r="H6">
        <f>COUNT(C2:C196)</f>
        <v>6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1-3_9.xlsx'!B7</f>
        <v>N/A</v>
      </c>
      <c r="C7" t="str">
        <f>'[1]cycle 1-3_9.xlsx'!C7</f>
        <v>N/A</v>
      </c>
      <c r="D7">
        <f>'[1]cycle 1-3_9.xlsx'!D7</f>
        <v>1.682442841661207E-3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1-3_9.xlsx'!B8</f>
        <v>N/A</v>
      </c>
      <c r="C8" t="str">
        <f>'[1]cycle 1-3_9.xlsx'!C8</f>
        <v>N/A</v>
      </c>
      <c r="D8">
        <f>'[1]cycle 1-3_9.xlsx'!D8</f>
        <v>2.321884317753728E-3</v>
      </c>
    </row>
    <row r="9" spans="1:10" x14ac:dyDescent="0.35">
      <c r="A9" s="9" t="str">
        <f>'[1]cycle 1-3_1.xlsx'!A9</f>
        <v>E2</v>
      </c>
      <c r="B9" t="str">
        <f>'[1]cycle 1-3_9.xlsx'!B9</f>
        <v>N/A</v>
      </c>
      <c r="C9" t="str">
        <f>'[1]cycle 1-3_9.xlsx'!C9</f>
        <v>N/A</v>
      </c>
      <c r="D9">
        <f>'[1]cycle 1-3_9.xlsx'!D9</f>
        <v>2.3375734411801752E-3</v>
      </c>
      <c r="F9" s="2" t="s">
        <v>59</v>
      </c>
      <c r="G9">
        <f>MAX(B2:B49)</f>
        <v>200.896155614111</v>
      </c>
      <c r="H9">
        <f>MAX(C2:C49)</f>
        <v>9.2835930068598676E-5</v>
      </c>
      <c r="I9">
        <f>MAX(D2:D49)</f>
        <v>2.5488663215803638E-3</v>
      </c>
    </row>
    <row r="10" spans="1:10" x14ac:dyDescent="0.35">
      <c r="A10" s="9" t="str">
        <f>'[1]cycle 1-3_1.xlsx'!A10</f>
        <v>D2</v>
      </c>
      <c r="B10" t="str">
        <f>'[1]cycle 1-3_9.xlsx'!B10</f>
        <v>N/A</v>
      </c>
      <c r="C10" t="str">
        <f>'[1]cycle 1-3_9.xlsx'!C10</f>
        <v>N/A</v>
      </c>
      <c r="D10">
        <f>'[1]cycle 1-3_9.xlsx'!D10</f>
        <v>1.4678704667093171E-3</v>
      </c>
      <c r="F10" s="2" t="s">
        <v>60</v>
      </c>
      <c r="G10">
        <f>MIN(B2:B49)</f>
        <v>140.84554260991672</v>
      </c>
      <c r="H10">
        <f>MIN(C2:C49)</f>
        <v>3.3724903480325138E-5</v>
      </c>
      <c r="I10">
        <f>MIN(D2:D49)</f>
        <v>3.2163700466851422E-4</v>
      </c>
    </row>
    <row r="11" spans="1:10" x14ac:dyDescent="0.35">
      <c r="A11" s="9" t="str">
        <f>'[1]cycle 1-3_1.xlsx'!A11</f>
        <v>C2</v>
      </c>
      <c r="B11" t="str">
        <f>'[1]cycle 1-3_9.xlsx'!B11</f>
        <v>N/A</v>
      </c>
      <c r="C11" t="str">
        <f>'[1]cycle 1-3_9.xlsx'!C11</f>
        <v>N/A</v>
      </c>
      <c r="D11">
        <f>'[1]cycle 1-3_9.xlsx'!D11</f>
        <v>2.1754662247067012E-3</v>
      </c>
    </row>
    <row r="12" spans="1:10" x14ac:dyDescent="0.35">
      <c r="A12" s="9" t="str">
        <f>'[1]cycle 1-3_1.xlsx'!A12</f>
        <v>B2</v>
      </c>
      <c r="B12" t="str">
        <f>'[1]cycle 1-3_9.xlsx'!B12</f>
        <v>N/A</v>
      </c>
      <c r="C12" t="str">
        <f>'[1]cycle 1-3_9.xlsx'!C12</f>
        <v>N/A</v>
      </c>
      <c r="D12">
        <f>'[1]cycle 1-3_9.xlsx'!D12</f>
        <v>1.8194929325708029E-3</v>
      </c>
      <c r="F12" s="2" t="s">
        <v>61</v>
      </c>
      <c r="G12">
        <f>(16*G5^2)</f>
        <v>0.2486289793701269</v>
      </c>
      <c r="H12">
        <f>(16*H5^2)</f>
        <v>1.2704011374347592</v>
      </c>
      <c r="I12">
        <f>(16*I5^2)</f>
        <v>1.1403643516921576</v>
      </c>
    </row>
    <row r="13" spans="1:10" x14ac:dyDescent="0.35">
      <c r="A13" s="9" t="str">
        <f>'[1]cycle 1-3_1.xlsx'!A13</f>
        <v>A2</v>
      </c>
      <c r="B13" t="str">
        <f>'[1]cycle 1-3_9.xlsx'!B13</f>
        <v>N/A</v>
      </c>
      <c r="C13" t="str">
        <f>'[1]cycle 1-3_9.xlsx'!C13</f>
        <v>N/A</v>
      </c>
      <c r="D13">
        <f>'[1]cycle 1-3_9.xlsx'!D13</f>
        <v>2.5488663215803638E-3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1-3_9.xlsx'!B14</f>
        <v>N/A</v>
      </c>
      <c r="C14" t="str">
        <f>'[1]cycle 1-3_9.xlsx'!C14</f>
        <v>N/A</v>
      </c>
      <c r="D14">
        <f>'[1]cycle 1-3_9.xlsx'!D14</f>
        <v>1.2752348891562351E-3</v>
      </c>
      <c r="F14" s="2" t="s">
        <v>63</v>
      </c>
      <c r="G14">
        <f>G12/G13</f>
        <v>3.0041813782457929</v>
      </c>
      <c r="H14">
        <f>H12/H13</f>
        <v>15.350243763428074</v>
      </c>
      <c r="I14">
        <f>I12/I13</f>
        <v>13.779010630409793</v>
      </c>
    </row>
    <row r="15" spans="1:10" x14ac:dyDescent="0.35">
      <c r="A15" s="9" t="str">
        <f>'[1]cycle 1-3_1.xlsx'!A15</f>
        <v>B3</v>
      </c>
      <c r="B15" t="str">
        <f>'[1]cycle 1-3_9.xlsx'!B15</f>
        <v>N/A</v>
      </c>
      <c r="C15" t="str">
        <f>'[1]cycle 1-3_9.xlsx'!C15</f>
        <v>N/A</v>
      </c>
      <c r="D15">
        <f>'[1]cycle 1-3_9.xlsx'!D15</f>
        <v>1.7043788641727411E-3</v>
      </c>
      <c r="F15" s="2" t="s">
        <v>64</v>
      </c>
      <c r="G15">
        <f>ROUND(G14,0)</f>
        <v>3</v>
      </c>
      <c r="H15">
        <f>ROUND(H14,0)</f>
        <v>15</v>
      </c>
      <c r="I15">
        <f>ROUND(I14,0)</f>
        <v>14</v>
      </c>
    </row>
    <row r="16" spans="1:10" x14ac:dyDescent="0.35">
      <c r="A16" s="9" t="str">
        <f>'[1]cycle 1-3_1.xlsx'!A16</f>
        <v>C3</v>
      </c>
      <c r="B16" t="str">
        <f>'[1]cycle 1-3_9.xlsx'!B16</f>
        <v>N/A</v>
      </c>
      <c r="C16" t="str">
        <f>'[1]cycle 1-3_9.xlsx'!C16</f>
        <v>N/A</v>
      </c>
      <c r="D16">
        <f>'[1]cycle 1-3_9.xlsx'!D16</f>
        <v>2.020855243729764E-3</v>
      </c>
    </row>
    <row r="17" spans="1:4" x14ac:dyDescent="0.35">
      <c r="A17" s="9" t="str">
        <f>'[1]cycle 1-3_1.xlsx'!A17</f>
        <v>D3</v>
      </c>
      <c r="B17" t="str">
        <f>'[1]cycle 1-3_9.xlsx'!B17</f>
        <v>N/A</v>
      </c>
      <c r="C17" t="str">
        <f>'[1]cycle 1-3_9.xlsx'!C17</f>
        <v>N/A</v>
      </c>
      <c r="D17">
        <f>'[1]cycle 1-3_9.xlsx'!D17</f>
        <v>1.937045567195169E-3</v>
      </c>
    </row>
    <row r="18" spans="1:4" x14ac:dyDescent="0.35">
      <c r="A18" s="9" t="str">
        <f>'[1]cycle 1-3_1.xlsx'!A18</f>
        <v>E3</v>
      </c>
      <c r="B18">
        <f>'[1]cycle 1-3_9.xlsx'!B18 + 66</f>
        <v>162.94598601211112</v>
      </c>
      <c r="C18">
        <f>'[1]cycle 1-3_9.xlsx'!C18</f>
        <v>6.7993246075659657E-5</v>
      </c>
      <c r="D18">
        <f>'[1]cycle 1-3_9.xlsx'!D18</f>
        <v>1.5352791902190409E-3</v>
      </c>
    </row>
    <row r="19" spans="1:4" x14ac:dyDescent="0.35">
      <c r="A19" s="9" t="str">
        <f>'[1]cycle 1-3_1.xlsx'!A19</f>
        <v>F3</v>
      </c>
      <c r="B19" t="str">
        <f>'[1]cycle 1-3_9.xlsx'!B19</f>
        <v>N/A</v>
      </c>
      <c r="C19" t="str">
        <f>'[1]cycle 1-3_9.xlsx'!C19</f>
        <v>N/A</v>
      </c>
      <c r="D19">
        <f>'[1]cycle 1-3_9.xlsx'!D19</f>
        <v>1.721026939722485E-3</v>
      </c>
    </row>
    <row r="20" spans="1:4" x14ac:dyDescent="0.35">
      <c r="A20" s="9" t="str">
        <f>'[1]cycle 1-3_1.xlsx'!A20</f>
        <v>F4</v>
      </c>
      <c r="B20" t="str">
        <f>'[1]cycle 1-3_9.xlsx'!B20</f>
        <v>N/A</v>
      </c>
      <c r="C20" t="str">
        <f>'[1]cycle 1-3_9.xlsx'!C20</f>
        <v>N/A</v>
      </c>
      <c r="D20">
        <f>'[1]cycle 1-3_9.xlsx'!D20</f>
        <v>1.822676645303184E-3</v>
      </c>
    </row>
    <row r="21" spans="1:4" x14ac:dyDescent="0.35">
      <c r="A21" s="9" t="str">
        <f>'[1]cycle 1-3_1.xlsx'!A21</f>
        <v>E4</v>
      </c>
      <c r="B21" t="str">
        <f>'[1]cycle 1-3_9.xlsx'!B21</f>
        <v>N/A</v>
      </c>
      <c r="C21" t="str">
        <f>'[1]cycle 1-3_9.xlsx'!C21</f>
        <v>N/A</v>
      </c>
      <c r="D21">
        <f>'[1]cycle 1-3_9.xlsx'!D21</f>
        <v>1.74624863818663E-3</v>
      </c>
    </row>
    <row r="22" spans="1:4" x14ac:dyDescent="0.35">
      <c r="A22" s="9" t="str">
        <f>'[1]cycle 1-3_1.xlsx'!A22</f>
        <v>D4</v>
      </c>
      <c r="B22">
        <f>'[1]cycle 1-3_9.xlsx'!B22 + 66</f>
        <v>161.44244498986109</v>
      </c>
      <c r="C22">
        <f>'[1]cycle 1-3_9.xlsx'!C22</f>
        <v>7.16995566493187E-5</v>
      </c>
      <c r="D22">
        <f>'[1]cycle 1-3_9.xlsx'!D22</f>
        <v>1.3168996765580069E-3</v>
      </c>
    </row>
    <row r="23" spans="1:4" x14ac:dyDescent="0.35">
      <c r="A23" s="9" t="str">
        <f>'[1]cycle 1-3_1.xlsx'!A23</f>
        <v>C4</v>
      </c>
      <c r="B23" t="str">
        <f>'[1]cycle 1-3_9.xlsx'!B23</f>
        <v>N/A</v>
      </c>
      <c r="C23" t="str">
        <f>'[1]cycle 1-3_9.xlsx'!C23</f>
        <v>N/A</v>
      </c>
      <c r="D23">
        <f>'[1]cycle 1-3_9.xlsx'!D23</f>
        <v>1.602304853912993E-3</v>
      </c>
    </row>
    <row r="24" spans="1:4" x14ac:dyDescent="0.35">
      <c r="A24" s="9" t="str">
        <f>'[1]cycle 1-3_1.xlsx'!A24</f>
        <v>B4</v>
      </c>
      <c r="B24" t="str">
        <f>'[1]cycle 1-3_9.xlsx'!B24</f>
        <v>N/A</v>
      </c>
      <c r="C24" t="str">
        <f>'[1]cycle 1-3_9.xlsx'!C24</f>
        <v>N/A</v>
      </c>
      <c r="D24">
        <f>'[1]cycle 1-3_9.xlsx'!D24</f>
        <v>1.759496647572913E-3</v>
      </c>
    </row>
    <row r="25" spans="1:4" x14ac:dyDescent="0.35">
      <c r="A25" s="9" t="str">
        <f>'[1]cycle 1-3_1.xlsx'!A25</f>
        <v>A4</v>
      </c>
      <c r="B25" t="str">
        <f>'[1]cycle 1-3_9.xlsx'!B25</f>
        <v>N/A</v>
      </c>
      <c r="C25" t="str">
        <f>'[1]cycle 1-3_9.xlsx'!C25</f>
        <v>N/A</v>
      </c>
      <c r="D25">
        <f>'[1]cycle 1-3_9.xlsx'!D25</f>
        <v>1.0075049632391E-3</v>
      </c>
    </row>
    <row r="26" spans="1:4" x14ac:dyDescent="0.35">
      <c r="A26" s="9" t="str">
        <f>'[1]cycle 1-3_1.xlsx'!A26</f>
        <v>A5</v>
      </c>
      <c r="B26" t="str">
        <f>'[1]cycle 1-3_9.xlsx'!B26</f>
        <v>N/A</v>
      </c>
      <c r="C26" t="str">
        <f>'[1]cycle 1-3_9.xlsx'!C26</f>
        <v>N/A</v>
      </c>
      <c r="D26">
        <f>'[1]cycle 1-3_9.xlsx'!D26</f>
        <v>1.5935499984050599E-3</v>
      </c>
    </row>
    <row r="27" spans="1:4" x14ac:dyDescent="0.35">
      <c r="A27" s="9" t="str">
        <f>'[1]cycle 1-3_1.xlsx'!A27</f>
        <v>B5</v>
      </c>
      <c r="B27" t="str">
        <f>'[1]cycle 1-3_9.xlsx'!B27</f>
        <v>N/A</v>
      </c>
      <c r="C27" t="str">
        <f>'[1]cycle 1-3_9.xlsx'!C27</f>
        <v>N/A</v>
      </c>
      <c r="D27">
        <f>'[1]cycle 1-3_9.xlsx'!D27</f>
        <v>1.2794582033593151E-3</v>
      </c>
    </row>
    <row r="28" spans="1:4" x14ac:dyDescent="0.35">
      <c r="A28" s="9" t="str">
        <f>'[1]cycle 1-3_1.xlsx'!A28</f>
        <v>C5</v>
      </c>
      <c r="B28" t="str">
        <f>'[1]cycle 1-3_9.xlsx'!B28</f>
        <v>N/A</v>
      </c>
      <c r="C28" t="str">
        <f>'[1]cycle 1-3_9.xlsx'!C28</f>
        <v>N/A</v>
      </c>
      <c r="D28">
        <f>'[1]cycle 1-3_9.xlsx'!D28</f>
        <v>1.118118133424779E-3</v>
      </c>
    </row>
    <row r="29" spans="1:4" x14ac:dyDescent="0.35">
      <c r="A29" s="9" t="str">
        <f>'[1]cycle 1-3_1.xlsx'!A29</f>
        <v>D5</v>
      </c>
      <c r="B29">
        <f>'[1]cycle 1-3_9.xlsx'!B29 + 66</f>
        <v>140.84554260991672</v>
      </c>
      <c r="C29">
        <f>'[1]cycle 1-3_9.xlsx'!C29</f>
        <v>3.3724903480325138E-5</v>
      </c>
      <c r="D29">
        <f>'[1]cycle 1-3_9.xlsx'!D29</f>
        <v>1.5637196039204959E-3</v>
      </c>
    </row>
    <row r="30" spans="1:4" x14ac:dyDescent="0.35">
      <c r="A30" s="9" t="str">
        <f>'[1]cycle 1-3_1.xlsx'!A30</f>
        <v>E5</v>
      </c>
      <c r="B30" t="str">
        <f>'[1]cycle 1-3_9.xlsx'!B30</f>
        <v>N/A</v>
      </c>
      <c r="C30" t="str">
        <f>'[1]cycle 1-3_9.xlsx'!C30</f>
        <v>N/A</v>
      </c>
      <c r="D30">
        <f>'[1]cycle 1-3_9.xlsx'!D30</f>
        <v>1.765947689734918E-3</v>
      </c>
    </row>
    <row r="31" spans="1:4" x14ac:dyDescent="0.35">
      <c r="A31" s="9" t="str">
        <f>'[1]cycle 1-3_1.xlsx'!A31</f>
        <v>F5</v>
      </c>
      <c r="B31" t="str">
        <f>'[1]cycle 1-3_9.xlsx'!B31</f>
        <v>N/A</v>
      </c>
      <c r="C31" t="str">
        <f>'[1]cycle 1-3_9.xlsx'!C31</f>
        <v>N/A</v>
      </c>
      <c r="D31">
        <f>'[1]cycle 1-3_9.xlsx'!D31</f>
        <v>1.4399010722024211E-3</v>
      </c>
    </row>
    <row r="32" spans="1:4" x14ac:dyDescent="0.35">
      <c r="A32" s="9" t="str">
        <f>'[1]cycle 1-3_1.xlsx'!A32</f>
        <v>F6</v>
      </c>
      <c r="B32" t="str">
        <f>'[1]cycle 1-3_9.xlsx'!B32</f>
        <v>N/A</v>
      </c>
      <c r="C32" t="str">
        <f>'[1]cycle 1-3_9.xlsx'!C32</f>
        <v>N/A</v>
      </c>
      <c r="D32">
        <f>'[1]cycle 1-3_9.xlsx'!D32</f>
        <v>1.921631463159766E-3</v>
      </c>
    </row>
    <row r="33" spans="1:4" x14ac:dyDescent="0.35">
      <c r="A33" s="9" t="str">
        <f>'[1]cycle 1-3_1.xlsx'!A33</f>
        <v>E6</v>
      </c>
      <c r="B33" t="str">
        <f>'[1]cycle 1-3_9.xlsx'!B33</f>
        <v>N/A</v>
      </c>
      <c r="C33" t="str">
        <f>'[1]cycle 1-3_9.xlsx'!C33</f>
        <v>N/A</v>
      </c>
      <c r="D33">
        <f>'[1]cycle 1-3_9.xlsx'!D33</f>
        <v>1.1890785576115139E-3</v>
      </c>
    </row>
    <row r="34" spans="1:4" x14ac:dyDescent="0.35">
      <c r="A34" s="9" t="str">
        <f>'[1]cycle 1-3_1.xlsx'!A34</f>
        <v>D6</v>
      </c>
      <c r="B34" t="str">
        <f>'[1]cycle 1-3_9.xlsx'!B34</f>
        <v>N/A</v>
      </c>
      <c r="C34" t="str">
        <f>'[1]cycle 1-3_9.xlsx'!C34</f>
        <v>N/A</v>
      </c>
      <c r="D34">
        <f>'[1]cycle 1-3_9.xlsx'!D34</f>
        <v>1.7524754763509609E-3</v>
      </c>
    </row>
    <row r="35" spans="1:4" x14ac:dyDescent="0.35">
      <c r="A35" s="9" t="str">
        <f>'[1]cycle 1-3_1.xlsx'!A35</f>
        <v>C6</v>
      </c>
      <c r="B35">
        <f>'[1]cycle 1-3_9.xlsx'!B35 + 66</f>
        <v>167.471551340556</v>
      </c>
      <c r="C35">
        <f>'[1]cycle 1-3_9.xlsx'!C35</f>
        <v>6.8734209442921593E-5</v>
      </c>
      <c r="D35">
        <f>'[1]cycle 1-3_9.xlsx'!D35</f>
        <v>1.41956498683393E-3</v>
      </c>
    </row>
    <row r="36" spans="1:4" x14ac:dyDescent="0.35">
      <c r="A36" s="9" t="str">
        <f>'[1]cycle 1-3_1.xlsx'!A36</f>
        <v>B6</v>
      </c>
      <c r="B36" t="str">
        <f>'[1]cycle 1-3_9.xlsx'!B36</f>
        <v>N/A</v>
      </c>
      <c r="C36" t="str">
        <f>'[1]cycle 1-3_9.xlsx'!C36</f>
        <v>N/A</v>
      </c>
      <c r="D36">
        <f>'[1]cycle 1-3_9.xlsx'!D36</f>
        <v>9.9603284121292115E-4</v>
      </c>
    </row>
    <row r="37" spans="1:4" x14ac:dyDescent="0.35">
      <c r="A37" s="9" t="str">
        <f>'[1]cycle 1-3_1.xlsx'!A37</f>
        <v>A6</v>
      </c>
      <c r="B37" t="str">
        <f>'[1]cycle 1-3_9.xlsx'!B37</f>
        <v>N/A</v>
      </c>
      <c r="C37" t="str">
        <f>'[1]cycle 1-3_9.xlsx'!C37</f>
        <v>N/A</v>
      </c>
      <c r="D37">
        <f>'[1]cycle 1-3_9.xlsx'!D37</f>
        <v>1.5096887173644141E-3</v>
      </c>
    </row>
    <row r="38" spans="1:4" x14ac:dyDescent="0.35">
      <c r="A38" s="9" t="str">
        <f>'[1]cycle 1-3_1.xlsx'!A38</f>
        <v>A7</v>
      </c>
      <c r="B38" t="str">
        <f>'[1]cycle 1-3_9.xlsx'!B38</f>
        <v>N/A</v>
      </c>
      <c r="C38" t="str">
        <f>'[1]cycle 1-3_9.xlsx'!C38</f>
        <v>N/A</v>
      </c>
      <c r="D38">
        <f>'[1]cycle 1-3_9.xlsx'!D38</f>
        <v>1.7490554608235241E-3</v>
      </c>
    </row>
    <row r="39" spans="1:4" x14ac:dyDescent="0.35">
      <c r="A39" s="9" t="str">
        <f>'[1]cycle 1-3_1.xlsx'!A39</f>
        <v>B7</v>
      </c>
      <c r="B39" t="str">
        <f>'[1]cycle 1-3_9.xlsx'!B39</f>
        <v>N/A</v>
      </c>
      <c r="C39" t="str">
        <f>'[1]cycle 1-3_9.xlsx'!C39</f>
        <v>N/A</v>
      </c>
      <c r="D39">
        <f>'[1]cycle 1-3_9.xlsx'!D39</f>
        <v>2.1783748209448141E-3</v>
      </c>
    </row>
    <row r="40" spans="1:4" x14ac:dyDescent="0.35">
      <c r="A40" s="9" t="str">
        <f>'[1]cycle 1-3_1.xlsx'!A40</f>
        <v>C7</v>
      </c>
      <c r="B40" t="str">
        <f>'[1]cycle 1-3_9.xlsx'!B40</f>
        <v>N/A</v>
      </c>
      <c r="C40" t="str">
        <f>'[1]cycle 1-3_9.xlsx'!C40</f>
        <v>N/A</v>
      </c>
      <c r="D40">
        <f>'[1]cycle 1-3_9.xlsx'!D40</f>
        <v>1.676192751949332E-3</v>
      </c>
    </row>
    <row r="41" spans="1:4" x14ac:dyDescent="0.35">
      <c r="A41" s="9" t="str">
        <f>'[1]cycle 1-3_1.xlsx'!A41</f>
        <v>D7</v>
      </c>
      <c r="B41" t="str">
        <f>'[1]cycle 1-3_9.xlsx'!B41</f>
        <v>N/A</v>
      </c>
      <c r="C41" t="str">
        <f>'[1]cycle 1-3_9.xlsx'!C41</f>
        <v>N/A</v>
      </c>
      <c r="D41">
        <f>'[1]cycle 1-3_9.xlsx'!D41</f>
        <v>1.796639468538483E-3</v>
      </c>
    </row>
    <row r="42" spans="1:4" x14ac:dyDescent="0.35">
      <c r="A42" s="9" t="str">
        <f>'[1]cycle 1-3_1.xlsx'!A42</f>
        <v>E7</v>
      </c>
      <c r="B42" t="str">
        <f>'[1]cycle 1-3_9.xlsx'!B42</f>
        <v>N/A</v>
      </c>
      <c r="C42" t="str">
        <f>'[1]cycle 1-3_9.xlsx'!C42</f>
        <v>N/A</v>
      </c>
      <c r="D42">
        <f>'[1]cycle 1-3_9.xlsx'!D42</f>
        <v>1.410947605781308E-3</v>
      </c>
    </row>
    <row r="43" spans="1:4" x14ac:dyDescent="0.35">
      <c r="A43" s="9" t="str">
        <f>'[1]cycle 1-3_1.xlsx'!A43</f>
        <v>F7</v>
      </c>
      <c r="B43">
        <f>'[1]cycle 1-3_9.xlsx'!B43 + 66</f>
        <v>200.896155614111</v>
      </c>
      <c r="C43">
        <f>'[1]cycle 1-3_9.xlsx'!C43</f>
        <v>9.2835930068598676E-5</v>
      </c>
      <c r="D43">
        <f>'[1]cycle 1-3_9.xlsx'!D43</f>
        <v>1.9741583411939912E-3</v>
      </c>
    </row>
    <row r="44" spans="1:4" x14ac:dyDescent="0.35">
      <c r="A44" s="9" t="str">
        <f>'[1]cycle 1-3_1.xlsx'!A44</f>
        <v>F8</v>
      </c>
      <c r="B44" t="str">
        <f>'[1]cycle 1-3_9.xlsx'!B44</f>
        <v>N/A</v>
      </c>
      <c r="C44" t="str">
        <f>'[1]cycle 1-3_9.xlsx'!C44</f>
        <v>N/A</v>
      </c>
      <c r="D44">
        <f>'[1]cycle 1-3_9.xlsx'!D44</f>
        <v>3.2163700466851422E-4</v>
      </c>
    </row>
    <row r="45" spans="1:4" x14ac:dyDescent="0.35">
      <c r="A45" s="9" t="str">
        <f>'[1]cycle 1-3_1.xlsx'!A45</f>
        <v>E8</v>
      </c>
      <c r="B45" t="str">
        <f>'[1]cycle 1-3_9.xlsx'!B45</f>
        <v>N/A</v>
      </c>
      <c r="C45" t="str">
        <f>'[1]cycle 1-3_9.xlsx'!C45</f>
        <v>N/A</v>
      </c>
      <c r="D45">
        <f>'[1]cycle 1-3_9.xlsx'!D45</f>
        <v>7.4133061804987528E-4</v>
      </c>
    </row>
    <row r="46" spans="1:4" x14ac:dyDescent="0.35">
      <c r="A46" s="9" t="str">
        <f>'[1]cycle 1-3_1.xlsx'!A46</f>
        <v>D8</v>
      </c>
      <c r="B46">
        <f>'[1]cycle 1-3_9.xlsx'!B46 + 66</f>
        <v>187.837546797139</v>
      </c>
      <c r="C46">
        <f>'[1]cycle 1-3_9.xlsx'!C46</f>
        <v>6.9899035633387492E-5</v>
      </c>
      <c r="D46">
        <f>'[1]cycle 1-3_9.xlsx'!D46</f>
        <v>1.311922574491672E-3</v>
      </c>
    </row>
    <row r="47" spans="1:4" x14ac:dyDescent="0.35">
      <c r="A47" s="9" t="str">
        <f>'[1]cycle 1-3_1.xlsx'!A47</f>
        <v>C8</v>
      </c>
      <c r="B47" t="str">
        <f>'[1]cycle 1-3_9.xlsx'!B47</f>
        <v>N/A</v>
      </c>
      <c r="C47" t="str">
        <f>'[1]cycle 1-3_9.xlsx'!C47</f>
        <v>N/A</v>
      </c>
      <c r="D47">
        <f>'[1]cycle 1-3_9.xlsx'!D47</f>
        <v>2.2548318636833519E-3</v>
      </c>
    </row>
    <row r="48" spans="1:4" x14ac:dyDescent="0.35">
      <c r="A48" s="9" t="str">
        <f>'[1]cycle 1-3_1.xlsx'!A48</f>
        <v>B8</v>
      </c>
      <c r="B48" t="str">
        <f>'[1]cycle 1-3_9.xlsx'!B48</f>
        <v>N/A</v>
      </c>
      <c r="C48" t="str">
        <f>'[1]cycle 1-3_9.xlsx'!C48</f>
        <v>N/A</v>
      </c>
      <c r="D48">
        <f>'[1]cycle 1-3_9.xlsx'!D48</f>
        <v>2.5268872758734849E-3</v>
      </c>
    </row>
    <row r="49" spans="1:4" x14ac:dyDescent="0.35">
      <c r="A49" s="9" t="str">
        <f>'[1]cycle 1-3_1.xlsx'!A49</f>
        <v>A8</v>
      </c>
      <c r="B49" t="str">
        <f>'[1]cycle 1-3_9.xlsx'!B49</f>
        <v>N/A</v>
      </c>
      <c r="C49" t="str">
        <f>'[1]cycle 1-3_9.xlsx'!C49</f>
        <v>N/A</v>
      </c>
      <c r="D49">
        <f>'[1]cycle 1-3_9.xlsx'!D49</f>
        <v>1.5684466786474701E-3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39BA-B7D1-46BC-98AE-2D3D6B37BB38}">
  <dimension ref="A1:J49"/>
  <sheetViews>
    <sheetView zoomScaleNormal="100"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1-3_10.xlsx'!B2 + 66</f>
        <v>157.93460448619442</v>
      </c>
      <c r="C2">
        <f>'[1]cycle 1-3_10.xlsx'!C2</f>
        <v>6.4017770917673862E-5</v>
      </c>
      <c r="D2">
        <f>'[1]cycle 1-3_10.xlsx'!D2</f>
        <v>1.1166528751257959E-3</v>
      </c>
      <c r="F2" s="2" t="s">
        <v>53</v>
      </c>
      <c r="G2">
        <f>AVERAGE(B2:B49)</f>
        <v>158.60285766314502</v>
      </c>
      <c r="H2">
        <f>AVERAGE(C2:C49)</f>
        <v>6.8633804993122188E-5</v>
      </c>
      <c r="I2">
        <f>AVERAGE(D2:D49)</f>
        <v>1.4355488287438646E-3</v>
      </c>
      <c r="J2">
        <v>0.25</v>
      </c>
    </row>
    <row r="3" spans="1:10" x14ac:dyDescent="0.35">
      <c r="A3" s="9" t="str">
        <f>'[1]cycle 1-3_1.xlsx'!A3</f>
        <v>B1</v>
      </c>
      <c r="B3">
        <f>'[1]cycle 1-3_10.xlsx'!B3 + 66</f>
        <v>145.3706682572778</v>
      </c>
      <c r="C3">
        <f>'[1]cycle 1-3_10.xlsx'!C3</f>
        <v>8.0176152313126222E-5</v>
      </c>
      <c r="D3">
        <f>'[1]cycle 1-3_10.xlsx'!D3</f>
        <v>1.780621177104823E-3</v>
      </c>
      <c r="F3" s="2" t="s">
        <v>54</v>
      </c>
      <c r="G3">
        <f>G4/SQRT(COUNT(B2:B49))</f>
        <v>2.9059339941229765</v>
      </c>
      <c r="H3">
        <f>H4/SQRT(COUNT(C2:C49))</f>
        <v>2.3691937160970596E-6</v>
      </c>
      <c r="I3">
        <f>I4/SQRT(COUNT(D2:D49))</f>
        <v>6.3326543827437601E-5</v>
      </c>
    </row>
    <row r="4" spans="1:10" x14ac:dyDescent="0.35">
      <c r="A4" s="9" t="str">
        <f>'[1]cycle 1-3_1.xlsx'!A4</f>
        <v>C1</v>
      </c>
      <c r="B4">
        <f>'[1]cycle 1-3_10.xlsx'!B4 + 66</f>
        <v>181.82031561366699</v>
      </c>
      <c r="C4">
        <f>'[1]cycle 1-3_10.xlsx'!C4</f>
        <v>5.3076778115823583E-5</v>
      </c>
      <c r="D4">
        <f>'[1]cycle 1-3_10.xlsx'!D4</f>
        <v>1.2498201232432531E-3</v>
      </c>
      <c r="F4" s="2" t="s">
        <v>55</v>
      </c>
      <c r="G4">
        <f>_xlfn.STDEV.S(B2:B49)</f>
        <v>18.607056390148877</v>
      </c>
      <c r="H4">
        <f>_xlfn.STDEV.S(C2:C196)</f>
        <v>1.517024170671468E-5</v>
      </c>
      <c r="I4">
        <f>_xlfn.STDEV.S(D2:D196)</f>
        <v>4.3873916550743675E-4</v>
      </c>
    </row>
    <row r="5" spans="1:10" x14ac:dyDescent="0.35">
      <c r="A5" s="9" t="str">
        <f>'[1]cycle 1-3_1.xlsx'!A5</f>
        <v>D1</v>
      </c>
      <c r="B5" t="str">
        <f>'[1]cycle 1-3_10.xlsx'!B5</f>
        <v>N/A</v>
      </c>
      <c r="C5" t="str">
        <f>'[1]cycle 1-3_10.xlsx'!C5</f>
        <v>N/A</v>
      </c>
      <c r="D5">
        <f>'[1]cycle 1-3_10.xlsx'!D5</f>
        <v>1.1483473822990161E-3</v>
      </c>
      <c r="F5" s="2" t="s">
        <v>56</v>
      </c>
      <c r="G5" s="3">
        <f>G4/G2</f>
        <v>0.11731854434595505</v>
      </c>
      <c r="H5" s="3">
        <f>H4/H2</f>
        <v>0.22103162877586191</v>
      </c>
      <c r="I5" s="3">
        <f>I4/I2</f>
        <v>0.30562468982078633</v>
      </c>
    </row>
    <row r="6" spans="1:10" x14ac:dyDescent="0.35">
      <c r="A6" s="9" t="str">
        <f>'[1]cycle 1-3_1.xlsx'!A6</f>
        <v>E1</v>
      </c>
      <c r="B6">
        <f>'[1]cycle 1-3_10.xlsx'!B6 + 66</f>
        <v>186.834237657389</v>
      </c>
      <c r="C6">
        <f>'[1]cycle 1-3_10.xlsx'!C6</f>
        <v>6.7312532689390057E-5</v>
      </c>
      <c r="D6">
        <f>'[1]cycle 1-3_10.xlsx'!D6</f>
        <v>9.7317223846167999E-4</v>
      </c>
      <c r="F6" s="2" t="s">
        <v>57</v>
      </c>
      <c r="G6">
        <f>COUNT(B2:B196)</f>
        <v>41</v>
      </c>
      <c r="H6">
        <f>COUNT(C2:C196)</f>
        <v>41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1-3_10.xlsx'!B7 + 66</f>
        <v>178.306930663278</v>
      </c>
      <c r="C7">
        <f>'[1]cycle 1-3_10.xlsx'!C7</f>
        <v>1.068820860512241E-4</v>
      </c>
      <c r="D7">
        <f>'[1]cycle 1-3_10.xlsx'!D7</f>
        <v>1.5502335464831389E-3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1-3_10.xlsx'!B8 + 66</f>
        <v>192.36288198308301</v>
      </c>
      <c r="C8">
        <f>'[1]cycle 1-3_10.xlsx'!C8</f>
        <v>9.5591333203318764E-5</v>
      </c>
      <c r="D8">
        <f>'[1]cycle 1-3_10.xlsx'!D8</f>
        <v>1.331920114998384E-3</v>
      </c>
    </row>
    <row r="9" spans="1:10" x14ac:dyDescent="0.35">
      <c r="A9" s="9" t="str">
        <f>'[1]cycle 1-3_1.xlsx'!A9</f>
        <v>E2</v>
      </c>
      <c r="B9">
        <f>'[1]cycle 1-3_10.xlsx'!B9 + 66</f>
        <v>142.35403053372221</v>
      </c>
      <c r="C9">
        <f>'[1]cycle 1-3_10.xlsx'!C9</f>
        <v>7.2412604153085128E-5</v>
      </c>
      <c r="D9">
        <f>'[1]cycle 1-3_10.xlsx'!D9</f>
        <v>1.52461858579111E-3</v>
      </c>
      <c r="F9" s="2" t="s">
        <v>59</v>
      </c>
      <c r="G9">
        <f>MAX(B2:B49)</f>
        <v>193.36832179155601</v>
      </c>
      <c r="H9">
        <f>MAX(C2:C49)</f>
        <v>1.068820860512241E-4</v>
      </c>
      <c r="I9">
        <f>MAX(D2:D49)</f>
        <v>2.4145014345635261E-3</v>
      </c>
    </row>
    <row r="10" spans="1:10" x14ac:dyDescent="0.35">
      <c r="A10" s="9" t="str">
        <f>'[1]cycle 1-3_1.xlsx'!A10</f>
        <v>D2</v>
      </c>
      <c r="B10">
        <f>'[1]cycle 1-3_10.xlsx'!B10 + 66</f>
        <v>183.322734289306</v>
      </c>
      <c r="C10">
        <f>'[1]cycle 1-3_10.xlsx'!C10</f>
        <v>8.1233900190669659E-5</v>
      </c>
      <c r="D10">
        <f>'[1]cycle 1-3_10.xlsx'!D10</f>
        <v>1.3984028623022699E-3</v>
      </c>
      <c r="F10" s="2" t="s">
        <v>60</v>
      </c>
      <c r="G10">
        <f>MIN(B2:B49)</f>
        <v>115.7368338044167</v>
      </c>
      <c r="H10">
        <f>MIN(C2:C49)</f>
        <v>3.8884089440119918E-5</v>
      </c>
      <c r="I10">
        <f>MIN(D2:D49)</f>
        <v>-2.195487623194302E-4</v>
      </c>
    </row>
    <row r="11" spans="1:10" x14ac:dyDescent="0.35">
      <c r="A11" s="9" t="str">
        <f>'[1]cycle 1-3_1.xlsx'!A11</f>
        <v>C2</v>
      </c>
      <c r="B11" t="str">
        <f>'[1]cycle 1-3_10.xlsx'!B11</f>
        <v>N/A</v>
      </c>
      <c r="C11" t="str">
        <f>'[1]cycle 1-3_10.xlsx'!C11</f>
        <v>N/A</v>
      </c>
      <c r="D11">
        <f>'[1]cycle 1-3_10.xlsx'!D11</f>
        <v>1.159320591731723E-3</v>
      </c>
    </row>
    <row r="12" spans="1:10" x14ac:dyDescent="0.35">
      <c r="A12" s="9" t="str">
        <f>'[1]cycle 1-3_1.xlsx'!A12</f>
        <v>B2</v>
      </c>
      <c r="B12">
        <f>'[1]cycle 1-3_10.xlsx'!B12 + 66</f>
        <v>134.83123764325001</v>
      </c>
      <c r="C12">
        <f>'[1]cycle 1-3_10.xlsx'!C12</f>
        <v>5.9632370108454342E-5</v>
      </c>
      <c r="D12">
        <f>'[1]cycle 1-3_10.xlsx'!D12</f>
        <v>1.8784760960446391E-3</v>
      </c>
      <c r="F12" s="2" t="s">
        <v>61</v>
      </c>
      <c r="G12">
        <f>(16*G5^2)</f>
        <v>0.22021825355926117</v>
      </c>
      <c r="H12">
        <f>(16*H5^2)</f>
        <v>0.78167969470896681</v>
      </c>
      <c r="I12">
        <f>(16*I5^2)</f>
        <v>1.4945032164488297</v>
      </c>
    </row>
    <row r="13" spans="1:10" x14ac:dyDescent="0.35">
      <c r="A13" s="9" t="str">
        <f>'[1]cycle 1-3_1.xlsx'!A13</f>
        <v>A2</v>
      </c>
      <c r="B13">
        <f>'[1]cycle 1-3_10.xlsx'!B13 + 66</f>
        <v>162.44641701444442</v>
      </c>
      <c r="C13">
        <f>'[1]cycle 1-3_10.xlsx'!C13</f>
        <v>4.2624756117051678E-5</v>
      </c>
      <c r="D13">
        <f>'[1]cycle 1-3_10.xlsx'!D13</f>
        <v>1.420601658138823E-3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1-3_10.xlsx'!B14 + 66</f>
        <v>193.36832179155601</v>
      </c>
      <c r="C14">
        <f>'[1]cycle 1-3_10.xlsx'!C14</f>
        <v>6.9695274780592285E-5</v>
      </c>
      <c r="D14">
        <f>'[1]cycle 1-3_10.xlsx'!D14</f>
        <v>1.3556979376288861E-3</v>
      </c>
      <c r="F14" s="2" t="s">
        <v>63</v>
      </c>
      <c r="G14">
        <f>G12/G13</f>
        <v>2.6608948730295592</v>
      </c>
      <c r="H14">
        <f>H12/H13</f>
        <v>9.4450276413743204</v>
      </c>
      <c r="I14">
        <f>I12/I13</f>
        <v>18.058066859134065</v>
      </c>
    </row>
    <row r="15" spans="1:10" x14ac:dyDescent="0.35">
      <c r="A15" s="9" t="str">
        <f>'[1]cycle 1-3_1.xlsx'!A15</f>
        <v>B3</v>
      </c>
      <c r="B15">
        <f>'[1]cycle 1-3_10.xlsx'!B15 + 66</f>
        <v>155.92202534222218</v>
      </c>
      <c r="C15">
        <f>'[1]cycle 1-3_10.xlsx'!C15</f>
        <v>7.2825098937653258E-5</v>
      </c>
      <c r="D15">
        <f>'[1]cycle 1-3_10.xlsx'!D15</f>
        <v>1.8081192384298121E-3</v>
      </c>
      <c r="F15" s="2" t="s">
        <v>64</v>
      </c>
      <c r="G15">
        <f>ROUND(G14,0)</f>
        <v>3</v>
      </c>
      <c r="H15">
        <f>ROUND(H14,0)</f>
        <v>9</v>
      </c>
      <c r="I15">
        <f>ROUND(I14,0)</f>
        <v>18</v>
      </c>
    </row>
    <row r="16" spans="1:10" x14ac:dyDescent="0.35">
      <c r="A16" s="9" t="str">
        <f>'[1]cycle 1-3_1.xlsx'!A16</f>
        <v>C3</v>
      </c>
      <c r="B16" t="str">
        <f>'[1]cycle 1-3_10.xlsx'!B16</f>
        <v>N/A</v>
      </c>
      <c r="C16" t="str">
        <f>'[1]cycle 1-3_10.xlsx'!C16</f>
        <v>N/A</v>
      </c>
      <c r="D16">
        <f>'[1]cycle 1-3_10.xlsx'!D16</f>
        <v>1.3228914911810549E-3</v>
      </c>
    </row>
    <row r="17" spans="1:4" x14ac:dyDescent="0.35">
      <c r="A17" s="9" t="str">
        <f>'[1]cycle 1-3_1.xlsx'!A17</f>
        <v>D3</v>
      </c>
      <c r="B17">
        <f>'[1]cycle 1-3_10.xlsx'!B17 + 66</f>
        <v>167.97776736797201</v>
      </c>
      <c r="C17">
        <f>'[1]cycle 1-3_10.xlsx'!C17</f>
        <v>5.5067534520955187E-5</v>
      </c>
      <c r="D17">
        <f>'[1]cycle 1-3_10.xlsx'!D17</f>
        <v>1.20454263328794E-3</v>
      </c>
    </row>
    <row r="18" spans="1:4" x14ac:dyDescent="0.35">
      <c r="A18" s="9" t="str">
        <f>'[1]cycle 1-3_1.xlsx'!A18</f>
        <v>E3</v>
      </c>
      <c r="B18" t="str">
        <f>'[1]cycle 1-3_10.xlsx'!B18</f>
        <v>N/A</v>
      </c>
      <c r="C18" t="str">
        <f>'[1]cycle 1-3_10.xlsx'!C18</f>
        <v>N/A</v>
      </c>
      <c r="D18">
        <f>'[1]cycle 1-3_10.xlsx'!D18</f>
        <v>7.9250944087909489E-4</v>
      </c>
    </row>
    <row r="19" spans="1:4" x14ac:dyDescent="0.35">
      <c r="A19" s="9" t="str">
        <f>'[1]cycle 1-3_1.xlsx'!A19</f>
        <v>F3</v>
      </c>
      <c r="B19">
        <f>'[1]cycle 1-3_10.xlsx'!B19 + 66</f>
        <v>115.7368338044167</v>
      </c>
      <c r="C19">
        <f>'[1]cycle 1-3_10.xlsx'!C19</f>
        <v>7.9400265547055596E-5</v>
      </c>
      <c r="D19">
        <f>'[1]cycle 1-3_10.xlsx'!D19</f>
        <v>2.4145014345635261E-3</v>
      </c>
    </row>
    <row r="20" spans="1:4" x14ac:dyDescent="0.35">
      <c r="A20" s="9" t="str">
        <f>'[1]cycle 1-3_1.xlsx'!A20</f>
        <v>F4</v>
      </c>
      <c r="B20">
        <f>'[1]cycle 1-3_10.xlsx'!B20 + 66</f>
        <v>140.3440426293611</v>
      </c>
      <c r="C20">
        <f>'[1]cycle 1-3_10.xlsx'!C20</f>
        <v>8.5820748979880071E-5</v>
      </c>
      <c r="D20">
        <f>'[1]cycle 1-3_10.xlsx'!D20</f>
        <v>1.6294535845706691E-3</v>
      </c>
    </row>
    <row r="21" spans="1:4" x14ac:dyDescent="0.35">
      <c r="A21" s="9" t="str">
        <f>'[1]cycle 1-3_1.xlsx'!A21</f>
        <v>E4</v>
      </c>
      <c r="B21">
        <f>'[1]cycle 1-3_10.xlsx'!B21 + 66</f>
        <v>149.38607534813889</v>
      </c>
      <c r="C21">
        <f>'[1]cycle 1-3_10.xlsx'!C21</f>
        <v>6.4493724737365899E-5</v>
      </c>
      <c r="D21">
        <f>'[1]cycle 1-3_10.xlsx'!D21</f>
        <v>1.60081192430805E-3</v>
      </c>
    </row>
    <row r="22" spans="1:4" x14ac:dyDescent="0.35">
      <c r="A22" s="9" t="str">
        <f>'[1]cycle 1-3_1.xlsx'!A22</f>
        <v>D4</v>
      </c>
      <c r="B22">
        <f>'[1]cycle 1-3_10.xlsx'!B22 + 66</f>
        <v>151.39315551872221</v>
      </c>
      <c r="C22">
        <f>'[1]cycle 1-3_10.xlsx'!C22</f>
        <v>5.5470236490579028E-5</v>
      </c>
      <c r="D22">
        <f>'[1]cycle 1-3_10.xlsx'!D22</f>
        <v>1.6117008516035129E-3</v>
      </c>
    </row>
    <row r="23" spans="1:4" x14ac:dyDescent="0.35">
      <c r="A23" s="9" t="str">
        <f>'[1]cycle 1-3_1.xlsx'!A23</f>
        <v>C4</v>
      </c>
      <c r="B23">
        <f>'[1]cycle 1-3_10.xlsx'!B23 + 66</f>
        <v>135.83203619475</v>
      </c>
      <c r="C23">
        <f>'[1]cycle 1-3_10.xlsx'!C23</f>
        <v>3.9661374744523612E-5</v>
      </c>
      <c r="D23">
        <f>'[1]cycle 1-3_10.xlsx'!D23</f>
        <v>1.007653720870942E-3</v>
      </c>
    </row>
    <row r="24" spans="1:4" x14ac:dyDescent="0.35">
      <c r="A24" s="9" t="str">
        <f>'[1]cycle 1-3_1.xlsx'!A24</f>
        <v>B4</v>
      </c>
      <c r="B24">
        <f>'[1]cycle 1-3_10.xlsx'!B24 + 66</f>
        <v>179.81392673144398</v>
      </c>
      <c r="C24">
        <f>'[1]cycle 1-3_10.xlsx'!C24</f>
        <v>6.9745450121816682E-5</v>
      </c>
      <c r="D24">
        <f>'[1]cycle 1-3_10.xlsx'!D24</f>
        <v>1.499492153306058E-3</v>
      </c>
    </row>
    <row r="25" spans="1:4" x14ac:dyDescent="0.35">
      <c r="A25" s="9" t="str">
        <f>'[1]cycle 1-3_1.xlsx'!A25</f>
        <v>A4</v>
      </c>
      <c r="B25">
        <f>'[1]cycle 1-3_10.xlsx'!B25 + 66</f>
        <v>151.39315551872221</v>
      </c>
      <c r="C25">
        <f>'[1]cycle 1-3_10.xlsx'!C25</f>
        <v>7.1492021030033495E-5</v>
      </c>
      <c r="D25">
        <f>'[1]cycle 1-3_10.xlsx'!D25</f>
        <v>1.9548517735033131E-3</v>
      </c>
    </row>
    <row r="26" spans="1:4" x14ac:dyDescent="0.35">
      <c r="A26" s="9" t="str">
        <f>'[1]cycle 1-3_1.xlsx'!A26</f>
        <v>A5</v>
      </c>
      <c r="B26">
        <f>'[1]cycle 1-3_10.xlsx'!B26 + 66</f>
        <v>166.97009930527798</v>
      </c>
      <c r="C26">
        <f>'[1]cycle 1-3_10.xlsx'!C26</f>
        <v>6.9060325797176542E-5</v>
      </c>
      <c r="D26">
        <f>'[1]cycle 1-3_10.xlsx'!D26</f>
        <v>1.942980291656609E-3</v>
      </c>
    </row>
    <row r="27" spans="1:4" x14ac:dyDescent="0.35">
      <c r="A27" s="9" t="str">
        <f>'[1]cycle 1-3_1.xlsx'!A27</f>
        <v>B5</v>
      </c>
      <c r="B27" t="str">
        <f>'[1]cycle 1-3_10.xlsx'!B27</f>
        <v>N/A</v>
      </c>
      <c r="C27" t="str">
        <f>'[1]cycle 1-3_10.xlsx'!C27</f>
        <v>N/A</v>
      </c>
      <c r="D27">
        <f>'[1]cycle 1-3_10.xlsx'!D27</f>
        <v>2.153236000141679E-3</v>
      </c>
    </row>
    <row r="28" spans="1:4" x14ac:dyDescent="0.35">
      <c r="A28" s="9" t="str">
        <f>'[1]cycle 1-3_1.xlsx'!A28</f>
        <v>C5</v>
      </c>
      <c r="B28">
        <f>'[1]cycle 1-3_10.xlsx'!B28 + 66</f>
        <v>167.97776736797201</v>
      </c>
      <c r="C28">
        <f>'[1]cycle 1-3_10.xlsx'!C28</f>
        <v>7.7396359541372358E-5</v>
      </c>
      <c r="D28">
        <f>'[1]cycle 1-3_10.xlsx'!D28</f>
        <v>1.411139286665155E-3</v>
      </c>
    </row>
    <row r="29" spans="1:4" x14ac:dyDescent="0.35">
      <c r="A29" s="9" t="str">
        <f>'[1]cycle 1-3_1.xlsx'!A29</f>
        <v>D5</v>
      </c>
      <c r="B29">
        <f>'[1]cycle 1-3_10.xlsx'!B29 + 66</f>
        <v>149.8880330417222</v>
      </c>
      <c r="C29">
        <f>'[1]cycle 1-3_10.xlsx'!C29</f>
        <v>5.8575568120512339E-5</v>
      </c>
      <c r="D29">
        <f>'[1]cycle 1-3_10.xlsx'!D29</f>
        <v>1.7895316702259991E-3</v>
      </c>
    </row>
    <row r="30" spans="1:4" x14ac:dyDescent="0.35">
      <c r="A30" s="9" t="str">
        <f>'[1]cycle 1-3_1.xlsx'!A30</f>
        <v>E5</v>
      </c>
      <c r="B30">
        <f>'[1]cycle 1-3_10.xlsx'!B30 + 66</f>
        <v>183.322734289306</v>
      </c>
      <c r="C30">
        <f>'[1]cycle 1-3_10.xlsx'!C30</f>
        <v>5.6088996806734887E-5</v>
      </c>
      <c r="D30">
        <f>'[1]cycle 1-3_10.xlsx'!D30</f>
        <v>9.2303419055116804E-4</v>
      </c>
    </row>
    <row r="31" spans="1:4" x14ac:dyDescent="0.35">
      <c r="A31" s="9" t="str">
        <f>'[1]cycle 1-3_1.xlsx'!A31</f>
        <v>F5</v>
      </c>
      <c r="B31">
        <f>'[1]cycle 1-3_10.xlsx'!B31 + 66</f>
        <v>161.94477445475002</v>
      </c>
      <c r="C31">
        <f>'[1]cycle 1-3_10.xlsx'!C31</f>
        <v>6.8357903798175687E-5</v>
      </c>
      <c r="D31">
        <f>'[1]cycle 1-3_10.xlsx'!D31</f>
        <v>1.5619753728374991E-3</v>
      </c>
    </row>
    <row r="32" spans="1:4" x14ac:dyDescent="0.35">
      <c r="A32" s="9" t="str">
        <f>'[1]cycle 1-3_1.xlsx'!A32</f>
        <v>F6</v>
      </c>
      <c r="B32">
        <f>'[1]cycle 1-3_10.xlsx'!B32 +66</f>
        <v>155.41832938002779</v>
      </c>
      <c r="C32">
        <f>'[1]cycle 1-3_10.xlsx'!C32</f>
        <v>6.1246745144303305E-5</v>
      </c>
      <c r="D32">
        <f>'[1]cycle 1-3_10.xlsx'!D32</f>
        <v>1.205846928972494E-3</v>
      </c>
    </row>
    <row r="33" spans="1:4" x14ac:dyDescent="0.35">
      <c r="A33" s="9" t="str">
        <f>'[1]cycle 1-3_1.xlsx'!A33</f>
        <v>E6</v>
      </c>
      <c r="B33">
        <f>'[1]cycle 1-3_10.xlsx'!B33 + 66</f>
        <v>147.38117950613889</v>
      </c>
      <c r="C33">
        <f>'[1]cycle 1-3_10.xlsx'!C33</f>
        <v>7.4280847200714273E-5</v>
      </c>
      <c r="D33">
        <f>'[1]cycle 1-3_10.xlsx'!D33</f>
        <v>1.542593387052918E-3</v>
      </c>
    </row>
    <row r="34" spans="1:4" x14ac:dyDescent="0.35">
      <c r="A34" s="9" t="str">
        <f>'[1]cycle 1-3_1.xlsx'!A34</f>
        <v>D6</v>
      </c>
      <c r="B34">
        <f>'[1]cycle 1-3_10.xlsx'!B34 + 66</f>
        <v>156.42550717569441</v>
      </c>
      <c r="C34">
        <f>'[1]cycle 1-3_10.xlsx'!C34</f>
        <v>6.9962214177942666E-5</v>
      </c>
      <c r="D34">
        <f>'[1]cycle 1-3_10.xlsx'!D34</f>
        <v>1.7918389743048629E-3</v>
      </c>
    </row>
    <row r="35" spans="1:4" x14ac:dyDescent="0.35">
      <c r="A35" s="9" t="str">
        <f>'[1]cycle 1-3_1.xlsx'!A35</f>
        <v>C6</v>
      </c>
      <c r="B35">
        <f>'[1]cycle 1-3_10.xlsx'!B35 + 66</f>
        <v>118.2483031388611</v>
      </c>
      <c r="C35">
        <f>'[1]cycle 1-3_10.xlsx'!C35</f>
        <v>7.0897644196161932E-5</v>
      </c>
      <c r="D35">
        <f>'[1]cycle 1-3_10.xlsx'!D35</f>
        <v>2.2271810369935661E-3</v>
      </c>
    </row>
    <row r="36" spans="1:4" x14ac:dyDescent="0.35">
      <c r="A36" s="9" t="str">
        <f>'[1]cycle 1-3_1.xlsx'!A36</f>
        <v>B6</v>
      </c>
      <c r="B36">
        <f>'[1]cycle 1-3_10.xlsx'!B36 + 66</f>
        <v>165.96365938002782</v>
      </c>
      <c r="C36">
        <f>'[1]cycle 1-3_10.xlsx'!C36</f>
        <v>7.010316231005273E-5</v>
      </c>
      <c r="D36">
        <f>'[1]cycle 1-3_10.xlsx'!D36</f>
        <v>1.400734809264821E-3</v>
      </c>
    </row>
    <row r="37" spans="1:4" x14ac:dyDescent="0.35">
      <c r="A37" s="9" t="str">
        <f>'[1]cycle 1-3_1.xlsx'!A37</f>
        <v>A6</v>
      </c>
      <c r="B37">
        <f>'[1]cycle 1-3_10.xlsx'!B37 + 66</f>
        <v>156.42550717569441</v>
      </c>
      <c r="C37">
        <f>'[1]cycle 1-3_10.xlsx'!C37</f>
        <v>6.7951920660249305E-5</v>
      </c>
      <c r="D37">
        <f>'[1]cycle 1-3_10.xlsx'!D37</f>
        <v>9.7017498703737336E-4</v>
      </c>
    </row>
    <row r="38" spans="1:4" x14ac:dyDescent="0.35">
      <c r="A38" s="9" t="str">
        <f>'[1]cycle 1-3_1.xlsx'!A38</f>
        <v>A7</v>
      </c>
      <c r="B38">
        <f>'[1]cycle 1-3_10.xlsx'!B38 + 66</f>
        <v>152.90117213400001</v>
      </c>
      <c r="C38">
        <f>'[1]cycle 1-3_10.xlsx'!C38</f>
        <v>9.3611556280235602E-5</v>
      </c>
      <c r="D38">
        <f>'[1]cycle 1-3_10.xlsx'!D38</f>
        <v>1.621214179678594E-3</v>
      </c>
    </row>
    <row r="39" spans="1:4" x14ac:dyDescent="0.35">
      <c r="A39" s="9" t="str">
        <f>'[1]cycle 1-3_1.xlsx'!A39</f>
        <v>B7</v>
      </c>
      <c r="B39">
        <f>'[1]cycle 1-3_10.xlsx'!B39 + 66</f>
        <v>188.342563135028</v>
      </c>
      <c r="C39">
        <f>'[1]cycle 1-3_10.xlsx'!C39</f>
        <v>5.9602060433055373E-5</v>
      </c>
      <c r="D39">
        <f>'[1]cycle 1-3_10.xlsx'!D39</f>
        <v>1.225023075018648E-3</v>
      </c>
    </row>
    <row r="40" spans="1:4" x14ac:dyDescent="0.35">
      <c r="A40" s="9" t="str">
        <f>'[1]cycle 1-3_1.xlsx'!A40</f>
        <v>C7</v>
      </c>
      <c r="B40">
        <f>'[1]cycle 1-3_10.xlsx'!B40 + 66</f>
        <v>160.44223774263889</v>
      </c>
      <c r="C40">
        <f>'[1]cycle 1-3_10.xlsx'!C40</f>
        <v>6.1414922959135285E-5</v>
      </c>
      <c r="D40">
        <f>'[1]cycle 1-3_10.xlsx'!D40</f>
        <v>1.338369742695142E-3</v>
      </c>
    </row>
    <row r="41" spans="1:4" x14ac:dyDescent="0.35">
      <c r="A41" s="9" t="str">
        <f>'[1]cycle 1-3_1.xlsx'!A41</f>
        <v>D7</v>
      </c>
      <c r="B41">
        <f>'[1]cycle 1-3_10.xlsx'!B41 + 66</f>
        <v>153.4040571854444</v>
      </c>
      <c r="C41">
        <f>'[1]cycle 1-3_10.xlsx'!C41</f>
        <v>3.8884089440119918E-5</v>
      </c>
      <c r="D41">
        <f>'[1]cycle 1-3_10.xlsx'!D41</f>
        <v>9.4367767763337853E-4</v>
      </c>
    </row>
    <row r="42" spans="1:4" x14ac:dyDescent="0.35">
      <c r="A42" s="9" t="str">
        <f>'[1]cycle 1-3_1.xlsx'!A42</f>
        <v>E7</v>
      </c>
      <c r="B42">
        <f>'[1]cycle 1-3_10.xlsx'!B42 + 66</f>
        <v>161.94477445475002</v>
      </c>
      <c r="C42">
        <f>'[1]cycle 1-3_10.xlsx'!C42</f>
        <v>6.4092574255893606E-5</v>
      </c>
      <c r="D42">
        <f>'[1]cycle 1-3_10.xlsx'!D42</f>
        <v>1.5957318663786251E-3</v>
      </c>
    </row>
    <row r="43" spans="1:4" x14ac:dyDescent="0.35">
      <c r="A43" s="9" t="str">
        <f>'[1]cycle 1-3_1.xlsx'!A43</f>
        <v>F7</v>
      </c>
      <c r="B43">
        <f>'[1]cycle 1-3_10.xlsx'!B43 + 66</f>
        <v>135.3314487928611</v>
      </c>
      <c r="C43">
        <f>'[1]cycle 1-3_10.xlsx'!C43</f>
        <v>1.011214625932408E-4</v>
      </c>
      <c r="D43">
        <f>'[1]cycle 1-3_10.xlsx'!D43</f>
        <v>2.034935669180944E-3</v>
      </c>
    </row>
    <row r="44" spans="1:4" x14ac:dyDescent="0.35">
      <c r="A44" s="9" t="str">
        <f>'[1]cycle 1-3_1.xlsx'!A44</f>
        <v>F8</v>
      </c>
      <c r="B44" t="str">
        <f>'[1]cycle 1-3_10.xlsx'!B44</f>
        <v>N/A</v>
      </c>
      <c r="C44" t="str">
        <f>'[1]cycle 1-3_10.xlsx'!C44</f>
        <v>N/A</v>
      </c>
      <c r="D44">
        <f>'[1]cycle 1-3_10.xlsx'!D44</f>
        <v>-2.195487623194302E-4</v>
      </c>
    </row>
    <row r="45" spans="1:4" x14ac:dyDescent="0.35">
      <c r="A45" s="9" t="str">
        <f>'[1]cycle 1-3_1.xlsx'!A45</f>
        <v>E8</v>
      </c>
      <c r="B45" t="str">
        <f>'[1]cycle 1-3_10.xlsx'!B45</f>
        <v>N/A</v>
      </c>
      <c r="C45" t="str">
        <f>'[1]cycle 1-3_10.xlsx'!C45</f>
        <v>N/A</v>
      </c>
      <c r="D45">
        <f>'[1]cycle 1-3_10.xlsx'!D45</f>
        <v>8.6648570259121205E-4</v>
      </c>
    </row>
    <row r="46" spans="1:4" x14ac:dyDescent="0.35">
      <c r="A46" s="9" t="str">
        <f>'[1]cycle 1-3_1.xlsx'!A46</f>
        <v>D8</v>
      </c>
      <c r="B46">
        <f>'[1]cycle 1-3_10.xlsx'!B46 + 66</f>
        <v>158.43494810236109</v>
      </c>
      <c r="C46">
        <f>'[1]cycle 1-3_10.xlsx'!C46</f>
        <v>7.4621098465153067E-5</v>
      </c>
      <c r="D46">
        <f>'[1]cycle 1-3_10.xlsx'!D46</f>
        <v>1.5214840532954939E-3</v>
      </c>
    </row>
    <row r="47" spans="1:4" x14ac:dyDescent="0.35">
      <c r="A47" s="9" t="str">
        <f>'[1]cycle 1-3_1.xlsx'!A47</f>
        <v>C8</v>
      </c>
      <c r="B47">
        <f>'[1]cycle 1-3_10.xlsx'!B47 + 66</f>
        <v>167.47344790197201</v>
      </c>
      <c r="C47">
        <f>'[1]cycle 1-3_10.xlsx'!C47</f>
        <v>8.0655190613331142E-5</v>
      </c>
      <c r="D47">
        <f>'[1]cycle 1-3_10.xlsx'!D47</f>
        <v>1.3383118280404971E-3</v>
      </c>
    </row>
    <row r="48" spans="1:4" x14ac:dyDescent="0.35">
      <c r="A48" s="9" t="str">
        <f>'[1]cycle 1-3_1.xlsx'!A48</f>
        <v>B8</v>
      </c>
      <c r="B48">
        <f>'[1]cycle 1-3_10.xlsx'!B48 + 66</f>
        <v>140.3440426293611</v>
      </c>
      <c r="C48">
        <f>'[1]cycle 1-3_10.xlsx'!C48</f>
        <v>4.2152572168597507E-5</v>
      </c>
      <c r="D48">
        <f>'[1]cycle 1-3_10.xlsx'!D48</f>
        <v>1.6332031089937721E-3</v>
      </c>
    </row>
    <row r="49" spans="1:4" x14ac:dyDescent="0.35">
      <c r="A49" s="9" t="str">
        <f>'[1]cycle 1-3_1.xlsx'!A49</f>
        <v>A8</v>
      </c>
      <c r="B49">
        <f>'[1]cycle 1-3_10.xlsx'!B49 + 66</f>
        <v>147.38117950613889</v>
      </c>
      <c r="C49">
        <f>'[1]cycle 1-3_10.xlsx'!C49</f>
        <v>6.7276776005578248E-5</v>
      </c>
      <c r="D49">
        <f>'[1]cycle 1-3_10.xlsx'!D49</f>
        <v>1.3527752669569831E-3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B888-D544-4B8B-87D2-BE97AA786B75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1-3_11.xlsx'!B2 + 66</f>
        <v>132.81781833374998</v>
      </c>
      <c r="C2">
        <f>'[1]cycle 1-3_11.xlsx'!C2</f>
        <v>6.801058610917509E-5</v>
      </c>
      <c r="D2">
        <f>'[1]cycle 1-3_11.xlsx'!D2</f>
        <v>1.659529133070312E-3</v>
      </c>
      <c r="F2" s="2" t="s">
        <v>53</v>
      </c>
      <c r="G2">
        <f>AVERAGE(B2:B49)</f>
        <v>122.83623022421558</v>
      </c>
      <c r="H2">
        <f>AVERAGE(C2:C49)</f>
        <v>6.5049314430901719E-5</v>
      </c>
      <c r="I2">
        <f>AVERAGE(D2:D49)</f>
        <v>1.881777556715352E-3</v>
      </c>
      <c r="J2">
        <v>0.25</v>
      </c>
    </row>
    <row r="3" spans="1:10" x14ac:dyDescent="0.35">
      <c r="A3" s="9" t="str">
        <f>'[1]cycle 1-3_1.xlsx'!A3</f>
        <v>B1</v>
      </c>
      <c r="B3">
        <f>'[1]cycle 1-3_11.xlsx'!B3 + 66</f>
        <v>107.71337030902779</v>
      </c>
      <c r="C3">
        <f>'[1]cycle 1-3_11.xlsx'!C3</f>
        <v>7.4039457482359233E-5</v>
      </c>
      <c r="D3">
        <f>'[1]cycle 1-3_11.xlsx'!D3</f>
        <v>2.654075754080879E-3</v>
      </c>
      <c r="F3" s="2" t="s">
        <v>54</v>
      </c>
      <c r="G3">
        <f>G4/SQRT(COUNT(B2:B49))</f>
        <v>3.5973424224688237</v>
      </c>
      <c r="H3">
        <f>H4/SQRT(COUNT(C2:C49))</f>
        <v>1.8399616907224989E-6</v>
      </c>
      <c r="I3">
        <f>I4/SQRT(COUNT(D2:D49))</f>
        <v>9.9854183398439647E-5</v>
      </c>
    </row>
    <row r="4" spans="1:10" x14ac:dyDescent="0.35">
      <c r="A4" s="9" t="str">
        <f>'[1]cycle 1-3_1.xlsx'!A4</f>
        <v>C1</v>
      </c>
      <c r="B4">
        <f>'[1]cycle 1-3_11.xlsx'!B4 + 66</f>
        <v>92.139242269805607</v>
      </c>
      <c r="C4">
        <f>'[1]cycle 1-3_11.xlsx'!C4</f>
        <v>6.7993161786624067E-5</v>
      </c>
      <c r="D4">
        <f>'[1]cycle 1-3_11.xlsx'!D4</f>
        <v>2.3024394929437261E-3</v>
      </c>
      <c r="F4" s="2" t="s">
        <v>55</v>
      </c>
      <c r="G4">
        <f>_xlfn.STDEV.S(B2:B49)</f>
        <v>24.398363371478787</v>
      </c>
      <c r="H4">
        <f>_xlfn.STDEV.S(C2:C196)</f>
        <v>1.2479227342789066E-5</v>
      </c>
      <c r="I4">
        <f>_xlfn.STDEV.S(D2:D196)</f>
        <v>6.9181007597759266E-4</v>
      </c>
    </row>
    <row r="5" spans="1:10" x14ac:dyDescent="0.35">
      <c r="A5" s="9" t="str">
        <f>'[1]cycle 1-3_1.xlsx'!A5</f>
        <v>D1</v>
      </c>
      <c r="B5">
        <f>'[1]cycle 1-3_11.xlsx'!B5 + 66</f>
        <v>144.36876582608329</v>
      </c>
      <c r="C5">
        <f>'[1]cycle 1-3_11.xlsx'!C5</f>
        <v>7.3656748944342336E-5</v>
      </c>
      <c r="D5">
        <f>'[1]cycle 1-3_11.xlsx'!D5</f>
        <v>1.667974965944935E-3</v>
      </c>
      <c r="F5" s="2" t="s">
        <v>56</v>
      </c>
      <c r="G5" s="3">
        <f>G4/G2</f>
        <v>0.19862513956138134</v>
      </c>
      <c r="H5" s="3">
        <f>H4/H2</f>
        <v>0.19184256516715573</v>
      </c>
      <c r="I5" s="3">
        <f>I4/I2</f>
        <v>0.36763647940681632</v>
      </c>
    </row>
    <row r="6" spans="1:10" x14ac:dyDescent="0.35">
      <c r="A6" s="9" t="str">
        <f>'[1]cycle 1-3_1.xlsx'!A6</f>
        <v>E1</v>
      </c>
      <c r="B6">
        <f>'[1]cycle 1-3_11.xlsx'!B6 + 66</f>
        <v>96.155642321638908</v>
      </c>
      <c r="C6">
        <f>'[1]cycle 1-3_11.xlsx'!C6</f>
        <v>5.8489433241548921E-5</v>
      </c>
      <c r="D6">
        <f>'[1]cycle 1-3_11.xlsx'!D6</f>
        <v>2.7749780357578602E-3</v>
      </c>
      <c r="F6" s="2" t="s">
        <v>57</v>
      </c>
      <c r="G6">
        <f>COUNT(B2:B196)</f>
        <v>46</v>
      </c>
      <c r="H6">
        <f>COUNT(C2:C196)</f>
        <v>46</v>
      </c>
      <c r="I6">
        <f>COUNT(D2:D196)</f>
        <v>48</v>
      </c>
    </row>
    <row r="7" spans="1:10" x14ac:dyDescent="0.35">
      <c r="A7" s="9" t="str">
        <f>'[1]cycle 1-3_1.xlsx'!A7</f>
        <v>F1</v>
      </c>
      <c r="B7">
        <f>'[1]cycle 1-3_11.xlsx'!B7 + 66</f>
        <v>161.94694250461112</v>
      </c>
      <c r="C7">
        <f>'[1]cycle 1-3_11.xlsx'!C7</f>
        <v>6.0928358615633368E-5</v>
      </c>
      <c r="D7">
        <f>'[1]cycle 1-3_11.xlsx'!D7</f>
        <v>1.143975574605048E-3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1-3_11.xlsx'!B8 + 66</f>
        <v>141.85311549719438</v>
      </c>
      <c r="C8">
        <f>'[1]cycle 1-3_11.xlsx'!C8</f>
        <v>5.596677744473914E-5</v>
      </c>
      <c r="D8">
        <f>'[1]cycle 1-3_11.xlsx'!D8</f>
        <v>1.524264547087321E-3</v>
      </c>
    </row>
    <row r="9" spans="1:10" x14ac:dyDescent="0.35">
      <c r="A9" s="9" t="str">
        <f>'[1]cycle 1-3_1.xlsx'!A9</f>
        <v>E2</v>
      </c>
      <c r="B9">
        <f>'[1]cycle 1-3_11.xlsx'!B9 + 66</f>
        <v>129.29729511791669</v>
      </c>
      <c r="C9">
        <f>'[1]cycle 1-3_11.xlsx'!C9</f>
        <v>4.9941013921909607E-5</v>
      </c>
      <c r="D9">
        <f>'[1]cycle 1-3_11.xlsx'!D9</f>
        <v>1.3623500094065151E-3</v>
      </c>
      <c r="F9" s="2" t="s">
        <v>59</v>
      </c>
      <c r="G9">
        <f>MAX(B2:B49)</f>
        <v>190.862121539583</v>
      </c>
      <c r="H9">
        <f>MAX(C2:C49)</f>
        <v>9.6372585359269199E-5</v>
      </c>
      <c r="I9">
        <f>MAX(D2:D49)</f>
        <v>3.4356698492752111E-3</v>
      </c>
    </row>
    <row r="10" spans="1:10" x14ac:dyDescent="0.35">
      <c r="A10" s="9" t="str">
        <f>'[1]cycle 1-3_1.xlsx'!A10</f>
        <v>D2</v>
      </c>
      <c r="B10">
        <f>'[1]cycle 1-3_11.xlsx'!B10 + 66</f>
        <v>114.73490886877781</v>
      </c>
      <c r="C10">
        <f>'[1]cycle 1-3_11.xlsx'!C10</f>
        <v>6.9044305941589308E-5</v>
      </c>
      <c r="D10">
        <f>'[1]cycle 1-3_11.xlsx'!D10</f>
        <v>1.920638717090647E-3</v>
      </c>
      <c r="F10" s="2" t="s">
        <v>60</v>
      </c>
      <c r="G10">
        <f>MIN(B2:B49)</f>
        <v>81.079214499055595</v>
      </c>
      <c r="H10">
        <f>MIN(C2:C49)</f>
        <v>3.9779317529349243E-5</v>
      </c>
      <c r="I10">
        <f>MIN(D2:D49)</f>
        <v>-2.8267130438989249E-4</v>
      </c>
    </row>
    <row r="11" spans="1:10" x14ac:dyDescent="0.35">
      <c r="A11" s="9" t="str">
        <f>'[1]cycle 1-3_1.xlsx'!A11</f>
        <v>C2</v>
      </c>
      <c r="B11">
        <f>'[1]cycle 1-3_11.xlsx'!B11 + 66</f>
        <v>122.7811897376944</v>
      </c>
      <c r="C11">
        <f>'[1]cycle 1-3_11.xlsx'!C11</f>
        <v>6.8941263335741304E-5</v>
      </c>
      <c r="D11">
        <f>'[1]cycle 1-3_11.xlsx'!D11</f>
        <v>1.9292273789557929E-3</v>
      </c>
    </row>
    <row r="12" spans="1:10" x14ac:dyDescent="0.35">
      <c r="A12" s="9" t="str">
        <f>'[1]cycle 1-3_1.xlsx'!A12</f>
        <v>B2</v>
      </c>
      <c r="B12">
        <f>'[1]cycle 1-3_11.xlsx'!B12 + 66</f>
        <v>127.28925756413889</v>
      </c>
      <c r="C12">
        <f>'[1]cycle 1-3_11.xlsx'!C12</f>
        <v>5.8440796499731692E-5</v>
      </c>
      <c r="D12">
        <f>'[1]cycle 1-3_11.xlsx'!D12</f>
        <v>1.430163912268991E-3</v>
      </c>
      <c r="F12" s="2" t="s">
        <v>61</v>
      </c>
      <c r="G12">
        <f>(16*G5^2)</f>
        <v>0.63123113705245137</v>
      </c>
      <c r="H12">
        <f>(16*H5^2)</f>
        <v>0.5888571169586303</v>
      </c>
      <c r="I12">
        <f>(16*I5^2)</f>
        <v>2.1625052958502158</v>
      </c>
    </row>
    <row r="13" spans="1:10" x14ac:dyDescent="0.35">
      <c r="A13" s="9" t="str">
        <f>'[1]cycle 1-3_1.xlsx'!A13</f>
        <v>A2</v>
      </c>
      <c r="B13">
        <f>'[1]cycle 1-3_11.xlsx'!B13 + 66</f>
        <v>145.37237532730552</v>
      </c>
      <c r="C13">
        <f>'[1]cycle 1-3_11.xlsx'!C13</f>
        <v>9.6372585359269199E-5</v>
      </c>
      <c r="D13">
        <f>'[1]cycle 1-3_11.xlsx'!D13</f>
        <v>2.0678211130643019E-3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1-3_11.xlsx'!B14 + 66</f>
        <v>131.30694167350001</v>
      </c>
      <c r="C14">
        <f>'[1]cycle 1-3_11.xlsx'!C14</f>
        <v>6.0671914936277683E-5</v>
      </c>
      <c r="D14">
        <f>'[1]cycle 1-3_11.xlsx'!D14</f>
        <v>1.6942410962552501E-3</v>
      </c>
      <c r="F14" s="2" t="s">
        <v>63</v>
      </c>
      <c r="G14">
        <f>G12/G13</f>
        <v>7.6271592800888888</v>
      </c>
      <c r="H14">
        <f>H12/H13</f>
        <v>7.1151544349185132</v>
      </c>
      <c r="I14">
        <f>I12/I13</f>
        <v>26.129529054132846</v>
      </c>
    </row>
    <row r="15" spans="1:10" x14ac:dyDescent="0.35">
      <c r="A15" s="9" t="str">
        <f>'[1]cycle 1-3_1.xlsx'!A15</f>
        <v>B3</v>
      </c>
      <c r="B15">
        <f>'[1]cycle 1-3_11.xlsx'!B15 + 66</f>
        <v>99.175355391166704</v>
      </c>
      <c r="C15">
        <f>'[1]cycle 1-3_11.xlsx'!C15</f>
        <v>5.5771734844089067E-5</v>
      </c>
      <c r="D15">
        <f>'[1]cycle 1-3_11.xlsx'!D15</f>
        <v>1.524058045038322E-3</v>
      </c>
      <c r="F15" s="2" t="s">
        <v>64</v>
      </c>
      <c r="G15">
        <f>ROUND(G14,0)</f>
        <v>8</v>
      </c>
      <c r="H15">
        <f>ROUND(H14,0)</f>
        <v>7</v>
      </c>
      <c r="I15">
        <f>ROUND(I14,0)</f>
        <v>26</v>
      </c>
    </row>
    <row r="16" spans="1:10" x14ac:dyDescent="0.35">
      <c r="A16" s="9" t="str">
        <f>'[1]cycle 1-3_1.xlsx'!A16</f>
        <v>C3</v>
      </c>
      <c r="B16">
        <f>'[1]cycle 1-3_11.xlsx'!B16 + 66</f>
        <v>176.29726163980598</v>
      </c>
      <c r="C16">
        <f>'[1]cycle 1-3_11.xlsx'!C16</f>
        <v>6.9356168269589985E-5</v>
      </c>
      <c r="D16">
        <f>'[1]cycle 1-3_11.xlsx'!D16</f>
        <v>1.276784552922952E-3</v>
      </c>
    </row>
    <row r="17" spans="1:4" x14ac:dyDescent="0.35">
      <c r="A17" s="9" t="str">
        <f>'[1]cycle 1-3_1.xlsx'!A17</f>
        <v>D3</v>
      </c>
      <c r="B17">
        <f>'[1]cycle 1-3_11.xlsx'!B17 + 66</f>
        <v>101.6915758712222</v>
      </c>
      <c r="C17">
        <f>'[1]cycle 1-3_11.xlsx'!C17</f>
        <v>6.6363022289976452E-5</v>
      </c>
      <c r="D17">
        <f>'[1]cycle 1-3_11.xlsx'!D17</f>
        <v>2.361731740268777E-3</v>
      </c>
    </row>
    <row r="18" spans="1:4" x14ac:dyDescent="0.35">
      <c r="A18" s="9" t="str">
        <f>'[1]cycle 1-3_1.xlsx'!A18</f>
        <v>E3</v>
      </c>
      <c r="B18">
        <f>'[1]cycle 1-3_11.xlsx'!B18 + 66</f>
        <v>106.70709564425</v>
      </c>
      <c r="C18">
        <f>'[1]cycle 1-3_11.xlsx'!C18</f>
        <v>3.9779317529349243E-5</v>
      </c>
      <c r="D18">
        <f>'[1]cycle 1-3_11.xlsx'!D18</f>
        <v>2.0573515650813838E-3</v>
      </c>
    </row>
    <row r="19" spans="1:4" x14ac:dyDescent="0.35">
      <c r="A19" s="9" t="str">
        <f>'[1]cycle 1-3_1.xlsx'!A19</f>
        <v>F3</v>
      </c>
      <c r="B19">
        <f>'[1]cycle 1-3_11.xlsx'!B19 + 66</f>
        <v>122.7811897376944</v>
      </c>
      <c r="C19">
        <f>'[1]cycle 1-3_11.xlsx'!C19</f>
        <v>7.6977006853551775E-5</v>
      </c>
      <c r="D19">
        <f>'[1]cycle 1-3_11.xlsx'!D19</f>
        <v>2.1265761238958699E-3</v>
      </c>
    </row>
    <row r="20" spans="1:4" x14ac:dyDescent="0.35">
      <c r="A20" s="9" t="str">
        <f>'[1]cycle 1-3_1.xlsx'!A20</f>
        <v>F4</v>
      </c>
      <c r="B20">
        <f>'[1]cycle 1-3_11.xlsx'!B20 + 66</f>
        <v>114.23392433197219</v>
      </c>
      <c r="C20">
        <f>'[1]cycle 1-3_11.xlsx'!C20</f>
        <v>6.3302492397061165E-5</v>
      </c>
      <c r="D20">
        <f>'[1]cycle 1-3_11.xlsx'!D20</f>
        <v>2.062959624587842E-3</v>
      </c>
    </row>
    <row r="21" spans="1:4" x14ac:dyDescent="0.35">
      <c r="A21" s="9" t="str">
        <f>'[1]cycle 1-3_1.xlsx'!A21</f>
        <v>E4</v>
      </c>
      <c r="B21">
        <f>'[1]cycle 1-3_11.xlsx'!B21 + 66</f>
        <v>142.85838506316668</v>
      </c>
      <c r="C21">
        <f>'[1]cycle 1-3_11.xlsx'!C21</f>
        <v>5.4503246097180567E-5</v>
      </c>
      <c r="D21">
        <f>'[1]cycle 1-3_11.xlsx'!D21</f>
        <v>6.2214199819708542E-4</v>
      </c>
    </row>
    <row r="22" spans="1:4" x14ac:dyDescent="0.35">
      <c r="A22" s="9" t="str">
        <f>'[1]cycle 1-3_1.xlsx'!A22</f>
        <v>D4</v>
      </c>
      <c r="B22">
        <f>'[1]cycle 1-3_11.xlsx'!B22 + 66</f>
        <v>132.3140180329444</v>
      </c>
      <c r="C22">
        <f>'[1]cycle 1-3_11.xlsx'!C22</f>
        <v>7.5248463003701739E-5</v>
      </c>
      <c r="D22">
        <f>'[1]cycle 1-3_11.xlsx'!D22</f>
        <v>2.3736333528118678E-3</v>
      </c>
    </row>
    <row r="23" spans="1:4" x14ac:dyDescent="0.35">
      <c r="A23" s="9" t="str">
        <f>'[1]cycle 1-3_1.xlsx'!A23</f>
        <v>C4</v>
      </c>
      <c r="B23">
        <f>'[1]cycle 1-3_11.xlsx'!B23 + 66</f>
        <v>107.21000322213891</v>
      </c>
      <c r="C23">
        <f>'[1]cycle 1-3_11.xlsx'!C23</f>
        <v>6.6609178363011059E-5</v>
      </c>
      <c r="D23">
        <f>'[1]cycle 1-3_11.xlsx'!D23</f>
        <v>1.5296828137176259E-3</v>
      </c>
    </row>
    <row r="24" spans="1:4" x14ac:dyDescent="0.35">
      <c r="A24" s="9" t="str">
        <f>'[1]cycle 1-3_1.xlsx'!A24</f>
        <v>B4</v>
      </c>
      <c r="B24">
        <f>'[1]cycle 1-3_11.xlsx'!B24 + 66</f>
        <v>140.34563490541672</v>
      </c>
      <c r="C24">
        <f>'[1]cycle 1-3_11.xlsx'!C24</f>
        <v>6.0478456333699221E-5</v>
      </c>
      <c r="D24">
        <f>'[1]cycle 1-3_11.xlsx'!D24</f>
        <v>1.200693128252316E-3</v>
      </c>
    </row>
    <row r="25" spans="1:4" x14ac:dyDescent="0.35">
      <c r="A25" s="9" t="str">
        <f>'[1]cycle 1-3_1.xlsx'!A25</f>
        <v>A4</v>
      </c>
      <c r="B25">
        <f>'[1]cycle 1-3_11.xlsx'!B25 + 66</f>
        <v>122.2769175309722</v>
      </c>
      <c r="C25">
        <f>'[1]cycle 1-3_11.xlsx'!C25</f>
        <v>8.3313586129181425E-5</v>
      </c>
      <c r="D25">
        <f>'[1]cycle 1-3_11.xlsx'!D25</f>
        <v>2.0182475558519091E-3</v>
      </c>
    </row>
    <row r="26" spans="1:4" x14ac:dyDescent="0.35">
      <c r="A26" s="9" t="str">
        <f>'[1]cycle 1-3_1.xlsx'!A26</f>
        <v>A5</v>
      </c>
      <c r="B26">
        <f>'[1]cycle 1-3_11.xlsx'!B26 + 66</f>
        <v>113.23171151094439</v>
      </c>
      <c r="C26">
        <f>'[1]cycle 1-3_11.xlsx'!C26</f>
        <v>6.9006989638340646E-5</v>
      </c>
      <c r="D26">
        <f>'[1]cycle 1-3_11.xlsx'!D26</f>
        <v>1.879147792076325E-3</v>
      </c>
    </row>
    <row r="27" spans="1:4" x14ac:dyDescent="0.35">
      <c r="A27" s="9" t="str">
        <f>'[1]cycle 1-3_1.xlsx'!A27</f>
        <v>B5</v>
      </c>
      <c r="B27">
        <f>'[1]cycle 1-3_11.xlsx'!B27 + 66</f>
        <v>131.30694167350001</v>
      </c>
      <c r="C27">
        <f>'[1]cycle 1-3_11.xlsx'!C27</f>
        <v>5.9522071587241537E-5</v>
      </c>
      <c r="D27">
        <f>'[1]cycle 1-3_11.xlsx'!D27</f>
        <v>1.786116531736768E-3</v>
      </c>
    </row>
    <row r="28" spans="1:4" x14ac:dyDescent="0.35">
      <c r="A28" s="9" t="str">
        <f>'[1]cycle 1-3_1.xlsx'!A28</f>
        <v>C5</v>
      </c>
      <c r="B28">
        <f>'[1]cycle 1-3_11.xlsx'!B28 + 66</f>
        <v>190.862121539583</v>
      </c>
      <c r="C28">
        <f>'[1]cycle 1-3_11.xlsx'!C28</f>
        <v>9.2182721215900741E-5</v>
      </c>
      <c r="D28">
        <f>'[1]cycle 1-3_11.xlsx'!D28</f>
        <v>1.3946847317520821E-3</v>
      </c>
    </row>
    <row r="29" spans="1:4" x14ac:dyDescent="0.35">
      <c r="A29" s="9" t="str">
        <f>'[1]cycle 1-3_1.xlsx'!A29</f>
        <v>D5</v>
      </c>
      <c r="B29">
        <f>'[1]cycle 1-3_11.xlsx'!B29 + 66</f>
        <v>90.131184446583305</v>
      </c>
      <c r="C29">
        <f>'[1]cycle 1-3_11.xlsx'!C29</f>
        <v>5.711987626533779E-5</v>
      </c>
      <c r="D29">
        <f>'[1]cycle 1-3_11.xlsx'!D29</f>
        <v>2.56374722243892E-3</v>
      </c>
    </row>
    <row r="30" spans="1:4" x14ac:dyDescent="0.35">
      <c r="A30" s="9" t="str">
        <f>'[1]cycle 1-3_1.xlsx'!A30</f>
        <v>E5</v>
      </c>
      <c r="B30">
        <f>'[1]cycle 1-3_11.xlsx'!B30 + 66</f>
        <v>113.73271387725001</v>
      </c>
      <c r="C30">
        <f>'[1]cycle 1-3_11.xlsx'!C30</f>
        <v>6.0870742567193022E-5</v>
      </c>
      <c r="D30">
        <f>'[1]cycle 1-3_11.xlsx'!D30</f>
        <v>3.1859419730084488E-3</v>
      </c>
    </row>
    <row r="31" spans="1:4" x14ac:dyDescent="0.35">
      <c r="A31" s="9" t="str">
        <f>'[1]cycle 1-3_1.xlsx'!A31</f>
        <v>F5</v>
      </c>
      <c r="B31">
        <f>'[1]cycle 1-3_11.xlsx'!B31 + 66</f>
        <v>118.24963618380559</v>
      </c>
      <c r="C31">
        <f>'[1]cycle 1-3_11.xlsx'!C31</f>
        <v>6.0559113416073551E-5</v>
      </c>
      <c r="D31">
        <f>'[1]cycle 1-3_11.xlsx'!D31</f>
        <v>1.5435259360103339E-3</v>
      </c>
    </row>
    <row r="32" spans="1:4" x14ac:dyDescent="0.35">
      <c r="A32" s="9" t="str">
        <f>'[1]cycle 1-3_1.xlsx'!A32</f>
        <v>F6</v>
      </c>
      <c r="B32">
        <f>'[1]cycle 1-3_11.xlsx'!B32 + 66</f>
        <v>143.3615880033056</v>
      </c>
      <c r="C32">
        <f>'[1]cycle 1-3_11.xlsx'!C32</f>
        <v>6.9551528395791706E-5</v>
      </c>
      <c r="D32">
        <f>'[1]cycle 1-3_11.xlsx'!D32</f>
        <v>1.463801992487637E-3</v>
      </c>
    </row>
    <row r="33" spans="1:4" x14ac:dyDescent="0.35">
      <c r="A33" s="9" t="str">
        <f>'[1]cycle 1-3_1.xlsx'!A33</f>
        <v>E6</v>
      </c>
      <c r="B33">
        <f>'[1]cycle 1-3_11.xlsx'!B33 + 66</f>
        <v>82.584288467638899</v>
      </c>
      <c r="C33">
        <f>'[1]cycle 1-3_11.xlsx'!C33</f>
        <v>8.6247667613365879E-5</v>
      </c>
      <c r="D33">
        <f>'[1]cycle 1-3_11.xlsx'!D33</f>
        <v>3.3717884401172171E-3</v>
      </c>
    </row>
    <row r="34" spans="1:4" x14ac:dyDescent="0.35">
      <c r="A34" s="9" t="str">
        <f>'[1]cycle 1-3_1.xlsx'!A34</f>
        <v>D6</v>
      </c>
      <c r="B34">
        <f>'[1]cycle 1-3_11.xlsx'!B34 + 66</f>
        <v>108.2170041518056</v>
      </c>
      <c r="C34">
        <f>'[1]cycle 1-3_11.xlsx'!C34</f>
        <v>8.3233314161338756E-5</v>
      </c>
      <c r="D34">
        <f>'[1]cycle 1-3_11.xlsx'!D34</f>
        <v>2.38027744671284E-3</v>
      </c>
    </row>
    <row r="35" spans="1:4" x14ac:dyDescent="0.35">
      <c r="A35" s="9" t="str">
        <f>'[1]cycle 1-3_1.xlsx'!A35</f>
        <v>C6</v>
      </c>
      <c r="B35">
        <f>'[1]cycle 1-3_11.xlsx'!B35 + 66</f>
        <v>114.73490886877781</v>
      </c>
      <c r="C35">
        <f>'[1]cycle 1-3_11.xlsx'!C35</f>
        <v>5.9072356555208088E-5</v>
      </c>
      <c r="D35">
        <f>'[1]cycle 1-3_11.xlsx'!D35</f>
        <v>2.7687714126382098E-3</v>
      </c>
    </row>
    <row r="36" spans="1:4" x14ac:dyDescent="0.35">
      <c r="A36" s="9" t="str">
        <f>'[1]cycle 1-3_1.xlsx'!A36</f>
        <v>B6</v>
      </c>
      <c r="B36">
        <f>'[1]cycle 1-3_11.xlsx'!B36 + 66</f>
        <v>95.652705433999998</v>
      </c>
      <c r="C36">
        <f>'[1]cycle 1-3_11.xlsx'!C36</f>
        <v>6.6818236810137915E-5</v>
      </c>
      <c r="D36">
        <f>'[1]cycle 1-3_11.xlsx'!D36</f>
        <v>2.6032674739111358E-3</v>
      </c>
    </row>
    <row r="37" spans="1:4" x14ac:dyDescent="0.35">
      <c r="A37" s="9" t="str">
        <f>'[1]cycle 1-3_1.xlsx'!A37</f>
        <v>A6</v>
      </c>
      <c r="B37">
        <f>'[1]cycle 1-3_11.xlsx'!B37 + 66</f>
        <v>176.800507693361</v>
      </c>
      <c r="C37">
        <f>'[1]cycle 1-3_11.xlsx'!C37</f>
        <v>5.6640388292042291E-5</v>
      </c>
      <c r="D37">
        <f>'[1]cycle 1-3_11.xlsx'!D37</f>
        <v>1.207298821634226E-3</v>
      </c>
    </row>
    <row r="38" spans="1:4" x14ac:dyDescent="0.35">
      <c r="A38" s="9" t="str">
        <f>'[1]cycle 1-3_1.xlsx'!A38</f>
        <v>A7</v>
      </c>
      <c r="B38">
        <f>'[1]cycle 1-3_11.xlsx'!B38 + 66</f>
        <v>102.1922288701389</v>
      </c>
      <c r="C38">
        <f>'[1]cycle 1-3_11.xlsx'!C38</f>
        <v>7.5393013954998576E-5</v>
      </c>
      <c r="D38">
        <f>'[1]cycle 1-3_11.xlsx'!D38</f>
        <v>2.6187207532232509E-3</v>
      </c>
    </row>
    <row r="39" spans="1:4" x14ac:dyDescent="0.35">
      <c r="A39" s="9" t="str">
        <f>'[1]cycle 1-3_1.xlsx'!A39</f>
        <v>B7</v>
      </c>
      <c r="B39">
        <f>'[1]cycle 1-3_11.xlsx'!B39 + 66</f>
        <v>116.2397541916111</v>
      </c>
      <c r="C39">
        <f>'[1]cycle 1-3_11.xlsx'!C39</f>
        <v>4.4308147974067193E-5</v>
      </c>
      <c r="D39">
        <f>'[1]cycle 1-3_11.xlsx'!D39</f>
        <v>1.485358543354093E-3</v>
      </c>
    </row>
    <row r="40" spans="1:4" x14ac:dyDescent="0.35">
      <c r="A40" s="9" t="str">
        <f>'[1]cycle 1-3_1.xlsx'!A40</f>
        <v>C7</v>
      </c>
      <c r="B40">
        <f>'[1]cycle 1-3_11.xlsx'!B40 + 66</f>
        <v>110.2277332400556</v>
      </c>
      <c r="C40">
        <f>'[1]cycle 1-3_11.xlsx'!C40</f>
        <v>5.5056315358709662E-5</v>
      </c>
      <c r="D40">
        <f>'[1]cycle 1-3_11.xlsx'!D40</f>
        <v>1.4827041707262761E-3</v>
      </c>
    </row>
    <row r="41" spans="1:4" x14ac:dyDescent="0.35">
      <c r="A41" s="9" t="str">
        <f>'[1]cycle 1-3_1.xlsx'!A41</f>
        <v>D7</v>
      </c>
      <c r="B41">
        <f>'[1]cycle 1-3_11.xlsx'!B41 + 66</f>
        <v>140.34563490541672</v>
      </c>
      <c r="C41">
        <f>'[1]cycle 1-3_11.xlsx'!C41</f>
        <v>5.4437937340133612E-5</v>
      </c>
      <c r="D41">
        <f>'[1]cycle 1-3_11.xlsx'!D41</f>
        <v>1.270942494394475E-3</v>
      </c>
    </row>
    <row r="42" spans="1:4" x14ac:dyDescent="0.35">
      <c r="A42" s="9" t="str">
        <f>'[1]cycle 1-3_1.xlsx'!A42</f>
        <v>E7</v>
      </c>
      <c r="B42">
        <f>'[1]cycle 1-3_11.xlsx'!B42 + 66</f>
        <v>81.079214499055595</v>
      </c>
      <c r="C42">
        <f>'[1]cycle 1-3_11.xlsx'!C42</f>
        <v>6.312929319969377E-5</v>
      </c>
      <c r="D42">
        <f>'[1]cycle 1-3_11.xlsx'!D42</f>
        <v>3.4356698492752111E-3</v>
      </c>
    </row>
    <row r="43" spans="1:4" x14ac:dyDescent="0.35">
      <c r="A43" s="9" t="str">
        <f>'[1]cycle 1-3_1.xlsx'!A43</f>
        <v>F7</v>
      </c>
      <c r="B43">
        <f>'[1]cycle 1-3_11.xlsx'!B43 + 66</f>
        <v>139.34177591849999</v>
      </c>
      <c r="C43">
        <f>'[1]cycle 1-3_11.xlsx'!C43</f>
        <v>9.0851017058577696E-5</v>
      </c>
      <c r="D43">
        <f>'[1]cycle 1-3_11.xlsx'!D43</f>
        <v>1.808795387959477E-3</v>
      </c>
    </row>
    <row r="44" spans="1:4" x14ac:dyDescent="0.35">
      <c r="A44" s="9" t="str">
        <f>'[1]cycle 1-3_1.xlsx'!A44</f>
        <v>F8</v>
      </c>
      <c r="B44" t="str">
        <f>'[1]cycle 1-3_11.xlsx'!B44</f>
        <v>N/A</v>
      </c>
      <c r="C44" t="str">
        <f>'[1]cycle 1-3_11.xlsx'!C44</f>
        <v>N/A</v>
      </c>
      <c r="D44">
        <f>'[1]cycle 1-3_11.xlsx'!D44</f>
        <v>-2.8267130438989249E-4</v>
      </c>
    </row>
    <row r="45" spans="1:4" x14ac:dyDescent="0.35">
      <c r="A45" s="9" t="str">
        <f>'[1]cycle 1-3_1.xlsx'!A45</f>
        <v>E8</v>
      </c>
      <c r="B45">
        <f>'[1]cycle 1-3_11.xlsx'!B45 + 66</f>
        <v>108.2170041518056</v>
      </c>
      <c r="C45">
        <f>'[1]cycle 1-3_11.xlsx'!C45</f>
        <v>5.0055565287558727E-5</v>
      </c>
      <c r="D45">
        <f>'[1]cycle 1-3_11.xlsx'!D45</f>
        <v>2.3271136550479729E-3</v>
      </c>
    </row>
    <row r="46" spans="1:4" x14ac:dyDescent="0.35">
      <c r="A46" s="9" t="str">
        <f>'[1]cycle 1-3_1.xlsx'!A46</f>
        <v>D8</v>
      </c>
      <c r="B46">
        <f>'[1]cycle 1-3_11.xlsx'!B46 + 66</f>
        <v>105.7019374534722</v>
      </c>
      <c r="C46">
        <f>'[1]cycle 1-3_11.xlsx'!C46</f>
        <v>4.4378863522214313E-5</v>
      </c>
      <c r="D46">
        <f>'[1]cycle 1-3_11.xlsx'!D46</f>
        <v>2.032961464388677E-3</v>
      </c>
    </row>
    <row r="47" spans="1:4" x14ac:dyDescent="0.35">
      <c r="A47" s="9" t="str">
        <f>'[1]cycle 1-3_1.xlsx'!A47</f>
        <v>C8</v>
      </c>
      <c r="B47" t="str">
        <f>'[1]cycle 1-3_11.xlsx'!B47</f>
        <v>N/A</v>
      </c>
      <c r="C47" t="str">
        <f>'[1]cycle 1-3_11.xlsx'!C47</f>
        <v>N/A</v>
      </c>
      <c r="D47">
        <f>'[1]cycle 1-3_11.xlsx'!D47</f>
        <v>1.2949051235666921E-3</v>
      </c>
    </row>
    <row r="48" spans="1:4" x14ac:dyDescent="0.35">
      <c r="A48" s="9" t="str">
        <f>'[1]cycle 1-3_1.xlsx'!A48</f>
        <v>B8</v>
      </c>
      <c r="B48">
        <f>'[1]cycle 1-3_11.xlsx'!B48 + 66</f>
        <v>150.39159950461109</v>
      </c>
      <c r="C48">
        <f>'[1]cycle 1-3_11.xlsx'!C48</f>
        <v>5.7741846414854873E-5</v>
      </c>
      <c r="D48">
        <f>'[1]cycle 1-3_11.xlsx'!D48</f>
        <v>1.2447124698834371E-3</v>
      </c>
    </row>
    <row r="49" spans="1:4" x14ac:dyDescent="0.35">
      <c r="A49" s="9" t="str">
        <f>'[1]cycle 1-3_1.xlsx'!A49</f>
        <v>A8</v>
      </c>
      <c r="B49">
        <f>'[1]cycle 1-3_11.xlsx'!B49 + 66</f>
        <v>104.1961690065</v>
      </c>
      <c r="C49">
        <f>'[1]cycle 1-3_11.xlsx'!C49</f>
        <v>6.1892381463366059E-5</v>
      </c>
      <c r="D49">
        <f>'[1]cycle 1-3_11.xlsx'!D49</f>
        <v>2.172200109225531E-3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7975-D618-492F-9F0A-AE10C9874CCB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1-3_12.xlsx'!B2 + 66</f>
        <v>138.34011515363892</v>
      </c>
      <c r="C2">
        <f>'[1]cycle 1-3_12.xlsx'!C2</f>
        <v>6.6123170541994254E-5</v>
      </c>
      <c r="D2">
        <f>'[1]cycle 1-3_12.xlsx'!D2</f>
        <v>1.4234352700074129E-3</v>
      </c>
      <c r="F2" s="2" t="s">
        <v>53</v>
      </c>
      <c r="G2">
        <f>AVERAGE(B2:B49)</f>
        <v>140.10504582729661</v>
      </c>
      <c r="H2">
        <f>AVERAGE(C2:C49)</f>
        <v>7.216103779158635E-5</v>
      </c>
      <c r="I2">
        <f>AVERAGE(D2:D49)</f>
        <v>1.4692984322441361E-3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1-3_12.xlsx'!B3</f>
        <v>N/A</v>
      </c>
      <c r="C3" t="str">
        <f>'[1]cycle 1-3_12.xlsx'!C3</f>
        <v>N/A</v>
      </c>
      <c r="D3">
        <f>'[1]cycle 1-3_12.xlsx'!D3</f>
        <v>1.2796285562387459E-3</v>
      </c>
      <c r="F3" s="2" t="s">
        <v>54</v>
      </c>
      <c r="G3">
        <f>G4/SQRT(COUNT(B2:B49))</f>
        <v>3.0954075479865772</v>
      </c>
      <c r="H3">
        <f>H4/SQRT(COUNT(C2:C49))</f>
        <v>2.092825516461812E-6</v>
      </c>
      <c r="I3">
        <f>I4/SQRT(COUNT(D2:D49))</f>
        <v>8.8897248304330737E-5</v>
      </c>
    </row>
    <row r="4" spans="1:10" x14ac:dyDescent="0.35">
      <c r="A4" s="9" t="str">
        <f>'[1]cycle 1-3_1.xlsx'!A4</f>
        <v>C1</v>
      </c>
      <c r="B4">
        <f>'[1]cycle 1-3_12.xlsx'!B4 + 66</f>
        <v>158.94373877222222</v>
      </c>
      <c r="C4">
        <f>'[1]cycle 1-3_12.xlsx'!C4</f>
        <v>9.2293048423144664E-5</v>
      </c>
      <c r="D4">
        <f>'[1]cycle 1-3_12.xlsx'!D4</f>
        <v>3.2852638860743971E-3</v>
      </c>
      <c r="F4" s="2" t="s">
        <v>55</v>
      </c>
      <c r="G4">
        <f>_xlfn.STDEV.S(B2:B49)</f>
        <v>16.379357156729434</v>
      </c>
      <c r="H4">
        <f>_xlfn.STDEV.S(C2:C196)</f>
        <v>1.1074191708016536E-5</v>
      </c>
      <c r="I4">
        <f>_xlfn.STDEV.S(D2:D196)</f>
        <v>6.1589820286466824E-4</v>
      </c>
    </row>
    <row r="5" spans="1:10" x14ac:dyDescent="0.35">
      <c r="A5" s="9" t="str">
        <f>'[1]cycle 1-3_1.xlsx'!A5</f>
        <v>D1</v>
      </c>
      <c r="B5">
        <f>'[1]cycle 1-3_12.xlsx'!B5 + 66</f>
        <v>110.7296274684722</v>
      </c>
      <c r="C5">
        <f>'[1]cycle 1-3_12.xlsx'!C5</f>
        <v>7.470435152073294E-5</v>
      </c>
      <c r="D5">
        <f>'[1]cycle 1-3_12.xlsx'!D5</f>
        <v>2.0924165208460492E-3</v>
      </c>
      <c r="F5" s="2" t="s">
        <v>56</v>
      </c>
      <c r="G5" s="3">
        <f>G4/G2</f>
        <v>0.11690768922712311</v>
      </c>
      <c r="H5" s="3">
        <f>H4/H2</f>
        <v>0.15346497288468511</v>
      </c>
      <c r="I5" s="3">
        <f>I4/I2</f>
        <v>0.41917842512359782</v>
      </c>
    </row>
    <row r="6" spans="1:10" x14ac:dyDescent="0.35">
      <c r="A6" s="9" t="str">
        <f>'[1]cycle 1-3_1.xlsx'!A6</f>
        <v>E1</v>
      </c>
      <c r="B6">
        <f>'[1]cycle 1-3_12.xlsx'!B6 + 66</f>
        <v>146.3833499018333</v>
      </c>
      <c r="C6">
        <f>'[1]cycle 1-3_12.xlsx'!C6</f>
        <v>7.2014165425778848E-5</v>
      </c>
      <c r="D6">
        <f>'[1]cycle 1-3_12.xlsx'!D6</f>
        <v>7.80129288106983E-4</v>
      </c>
      <c r="F6" s="2" t="s">
        <v>57</v>
      </c>
      <c r="G6">
        <f>COUNT(B2:B196)</f>
        <v>28</v>
      </c>
      <c r="H6">
        <f>COUNT(C2:C196)</f>
        <v>28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1-3_12.xlsx'!B7</f>
        <v>N/A</v>
      </c>
      <c r="C7" t="str">
        <f>'[1]cycle 1-3_12.xlsx'!C7</f>
        <v>N/A</v>
      </c>
      <c r="D7">
        <f>'[1]cycle 1-3_12.xlsx'!D7</f>
        <v>1.764551672095627E-3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1-3_12.xlsx'!B8 + 66</f>
        <v>114.2351298083889</v>
      </c>
      <c r="C8">
        <f>'[1]cycle 1-3_12.xlsx'!C8</f>
        <v>9.3771534968178352E-5</v>
      </c>
      <c r="D8">
        <f>'[1]cycle 1-3_12.xlsx'!D8</f>
        <v>2.2708146251901578E-3</v>
      </c>
    </row>
    <row r="9" spans="1:10" x14ac:dyDescent="0.35">
      <c r="A9" s="9" t="str">
        <f>'[1]cycle 1-3_1.xlsx'!A9</f>
        <v>E2</v>
      </c>
      <c r="B9" t="str">
        <f>'[1]cycle 1-3_12.xlsx'!B9</f>
        <v>N/A</v>
      </c>
      <c r="C9" t="str">
        <f>'[1]cycle 1-3_12.xlsx'!C9</f>
        <v>N/A</v>
      </c>
      <c r="D9">
        <f>'[1]cycle 1-3_12.xlsx'!D9</f>
        <v>8.4758723761166365E-4</v>
      </c>
      <c r="F9" s="2" t="s">
        <v>59</v>
      </c>
      <c r="G9">
        <f>MAX(B2:B49)</f>
        <v>178.31256274708301</v>
      </c>
      <c r="H9">
        <f>MAX(C2:C49)</f>
        <v>9.3771534968178352E-5</v>
      </c>
      <c r="I9">
        <f>MAX(D2:D49)</f>
        <v>3.2852638860743971E-3</v>
      </c>
    </row>
    <row r="10" spans="1:10" x14ac:dyDescent="0.35">
      <c r="A10" s="9" t="str">
        <f>'[1]cycle 1-3_1.xlsx'!A10</f>
        <v>D2</v>
      </c>
      <c r="B10">
        <f>'[1]cycle 1-3_12.xlsx'!B10 + 66</f>
        <v>156.93378483127782</v>
      </c>
      <c r="C10">
        <f>'[1]cycle 1-3_12.xlsx'!C10</f>
        <v>8.5043217161271515E-5</v>
      </c>
      <c r="D10">
        <f>'[1]cycle 1-3_12.xlsx'!D10</f>
        <v>1.5336114411305349E-3</v>
      </c>
      <c r="F10" s="2" t="s">
        <v>60</v>
      </c>
      <c r="G10">
        <f>MIN(B2:B49)</f>
        <v>110.7296274684722</v>
      </c>
      <c r="H10">
        <f>MIN(C2:C49)</f>
        <v>5.114513715006876E-5</v>
      </c>
      <c r="I10">
        <f>MIN(D2:D49)</f>
        <v>-1.7404561559783891E-5</v>
      </c>
    </row>
    <row r="11" spans="1:10" x14ac:dyDescent="0.35">
      <c r="A11" s="9" t="str">
        <f>'[1]cycle 1-3_1.xlsx'!A11</f>
        <v>C2</v>
      </c>
      <c r="B11" t="str">
        <f>'[1]cycle 1-3_12.xlsx'!B11</f>
        <v>N/A</v>
      </c>
      <c r="C11" t="str">
        <f>'[1]cycle 1-3_12.xlsx'!C11</f>
        <v>N/A</v>
      </c>
      <c r="D11">
        <f>'[1]cycle 1-3_12.xlsx'!D11</f>
        <v>1.080114422256886E-3</v>
      </c>
    </row>
    <row r="12" spans="1:10" x14ac:dyDescent="0.35">
      <c r="A12" s="9" t="str">
        <f>'[1]cycle 1-3_1.xlsx'!A12</f>
        <v>B2</v>
      </c>
      <c r="B12">
        <f>'[1]cycle 1-3_12.xlsx'!B12 + 66</f>
        <v>132.8194374134722</v>
      </c>
      <c r="C12">
        <f>'[1]cycle 1-3_12.xlsx'!C12</f>
        <v>6.7935434737049859E-5</v>
      </c>
      <c r="D12">
        <f>'[1]cycle 1-3_12.xlsx'!D12</f>
        <v>2.4469551372441919E-3</v>
      </c>
      <c r="F12" s="2" t="s">
        <v>61</v>
      </c>
      <c r="G12">
        <f>(16*G5^2)</f>
        <v>0.21867852480680955</v>
      </c>
      <c r="H12">
        <f>(16*H5^2)</f>
        <v>0.37682396643995419</v>
      </c>
      <c r="I12">
        <f>(16*I5^2)</f>
        <v>2.8113688334255951</v>
      </c>
    </row>
    <row r="13" spans="1:10" x14ac:dyDescent="0.35">
      <c r="A13" s="9" t="str">
        <f>'[1]cycle 1-3_1.xlsx'!A13</f>
        <v>A2</v>
      </c>
      <c r="B13">
        <f>'[1]cycle 1-3_12.xlsx'!B13 + 66</f>
        <v>176.30012906375001</v>
      </c>
      <c r="C13">
        <f>'[1]cycle 1-3_12.xlsx'!C13</f>
        <v>5.114513715006876E-5</v>
      </c>
      <c r="D13">
        <f>'[1]cycle 1-3_12.xlsx'!D13</f>
        <v>1.8386445752014769E-3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1-3_12.xlsx'!B14</f>
        <v>N/A</v>
      </c>
      <c r="C14" t="str">
        <f>'[1]cycle 1-3_12.xlsx'!C14</f>
        <v>N/A</v>
      </c>
      <c r="D14">
        <f>'[1]cycle 1-3_12.xlsx'!D14</f>
        <v>1.654773541662229E-3</v>
      </c>
      <c r="F14" s="2" t="s">
        <v>63</v>
      </c>
      <c r="G14">
        <f>G12/G13</f>
        <v>2.6422903464881107</v>
      </c>
      <c r="H14">
        <f>H12/H13</f>
        <v>4.5531600770092888</v>
      </c>
      <c r="I14">
        <f>I12/I13</f>
        <v>33.969740446807108</v>
      </c>
    </row>
    <row r="15" spans="1:10" x14ac:dyDescent="0.35">
      <c r="A15" s="9" t="str">
        <f>'[1]cycle 1-3_1.xlsx'!A15</f>
        <v>B3</v>
      </c>
      <c r="B15" t="str">
        <f>'[1]cycle 1-3_12.xlsx'!B15</f>
        <v>N/A</v>
      </c>
      <c r="C15" t="str">
        <f>'[1]cycle 1-3_12.xlsx'!C15</f>
        <v>N/A</v>
      </c>
      <c r="D15">
        <f>'[1]cycle 1-3_12.xlsx'!D15</f>
        <v>1.489048087798582E-3</v>
      </c>
      <c r="F15" s="2" t="s">
        <v>64</v>
      </c>
      <c r="G15">
        <f>ROUND(G14,0)</f>
        <v>3</v>
      </c>
      <c r="H15">
        <f>ROUND(H14,0)</f>
        <v>5</v>
      </c>
      <c r="I15">
        <f>ROUND(I14,0)</f>
        <v>34</v>
      </c>
    </row>
    <row r="16" spans="1:10" x14ac:dyDescent="0.35">
      <c r="A16" s="9" t="str">
        <f>'[1]cycle 1-3_1.xlsx'!A16</f>
        <v>C3</v>
      </c>
      <c r="B16" t="str">
        <f>'[1]cycle 1-3_12.xlsx'!B16</f>
        <v>N/A</v>
      </c>
      <c r="C16" t="str">
        <f>'[1]cycle 1-3_12.xlsx'!C16</f>
        <v>N/A</v>
      </c>
      <c r="D16">
        <f>'[1]cycle 1-3_12.xlsx'!D16</f>
        <v>1.4351681939624389E-3</v>
      </c>
    </row>
    <row r="17" spans="1:4" x14ac:dyDescent="0.35">
      <c r="A17" s="9" t="str">
        <f>'[1]cycle 1-3_1.xlsx'!A17</f>
        <v>D3</v>
      </c>
      <c r="B17">
        <f>'[1]cycle 1-3_12.xlsx'!B17 + 66</f>
        <v>148.88948999558329</v>
      </c>
      <c r="C17">
        <f>'[1]cycle 1-3_12.xlsx'!C17</f>
        <v>5.5291249213100111E-5</v>
      </c>
      <c r="D17">
        <f>'[1]cycle 1-3_12.xlsx'!D17</f>
        <v>1.2602104308508119E-3</v>
      </c>
    </row>
    <row r="18" spans="1:4" x14ac:dyDescent="0.35">
      <c r="A18" s="9" t="str">
        <f>'[1]cycle 1-3_1.xlsx'!A18</f>
        <v>E3</v>
      </c>
      <c r="B18" t="str">
        <f>'[1]cycle 1-3_12.xlsx'!B18</f>
        <v>N/A</v>
      </c>
      <c r="C18" t="str">
        <f>'[1]cycle 1-3_12.xlsx'!C18</f>
        <v>N/A</v>
      </c>
      <c r="D18">
        <f>'[1]cycle 1-3_12.xlsx'!D18</f>
        <v>1.4702588481113671E-3</v>
      </c>
    </row>
    <row r="19" spans="1:4" x14ac:dyDescent="0.35">
      <c r="A19" s="9" t="str">
        <f>'[1]cycle 1-3_1.xlsx'!A19</f>
        <v>F3</v>
      </c>
      <c r="B19">
        <f>'[1]cycle 1-3_12.xlsx'!B19 + 66</f>
        <v>136.3359296038611</v>
      </c>
      <c r="C19">
        <f>'[1]cycle 1-3_12.xlsx'!C19</f>
        <v>7.1978999786868197E-5</v>
      </c>
      <c r="D19">
        <f>'[1]cycle 1-3_12.xlsx'!D19</f>
        <v>1.822467117177031E-3</v>
      </c>
    </row>
    <row r="20" spans="1:4" x14ac:dyDescent="0.35">
      <c r="A20" s="9" t="str">
        <f>'[1]cycle 1-3_1.xlsx'!A20</f>
        <v>F4</v>
      </c>
      <c r="B20" t="str">
        <f>'[1]cycle 1-3_12.xlsx'!B20</f>
        <v>N/A</v>
      </c>
      <c r="C20" t="str">
        <f>'[1]cycle 1-3_12.xlsx'!C20</f>
        <v>N/A</v>
      </c>
      <c r="D20">
        <f>'[1]cycle 1-3_12.xlsx'!D20</f>
        <v>1.4435145496621809E-3</v>
      </c>
    </row>
    <row r="21" spans="1:4" x14ac:dyDescent="0.35">
      <c r="A21" s="9" t="str">
        <f>'[1]cycle 1-3_1.xlsx'!A21</f>
        <v>E4</v>
      </c>
      <c r="B21">
        <f>'[1]cycle 1-3_12.xlsx'!B21 + 66</f>
        <v>144.87460961552779</v>
      </c>
      <c r="C21">
        <f>'[1]cycle 1-3_12.xlsx'!C21</f>
        <v>7.6320268005297223E-5</v>
      </c>
      <c r="D21">
        <f>'[1]cycle 1-3_12.xlsx'!D21</f>
        <v>5.7805687889884267E-4</v>
      </c>
    </row>
    <row r="22" spans="1:4" x14ac:dyDescent="0.35">
      <c r="A22" s="9" t="str">
        <f>'[1]cycle 1-3_1.xlsx'!A22</f>
        <v>D4</v>
      </c>
      <c r="B22" t="str">
        <f>'[1]cycle 1-3_12.xlsx'!B22</f>
        <v>N/A</v>
      </c>
      <c r="C22" t="str">
        <f>'[1]cycle 1-3_12.xlsx'!C22</f>
        <v>N/A</v>
      </c>
      <c r="D22">
        <f>'[1]cycle 1-3_12.xlsx'!D22</f>
        <v>7.2477780331248686E-4</v>
      </c>
    </row>
    <row r="23" spans="1:4" x14ac:dyDescent="0.35">
      <c r="A23" s="9" t="str">
        <f>'[1]cycle 1-3_1.xlsx'!A23</f>
        <v>C4</v>
      </c>
      <c r="B23" t="str">
        <f>'[1]cycle 1-3_12.xlsx'!B23</f>
        <v>N/A</v>
      </c>
      <c r="C23" t="str">
        <f>'[1]cycle 1-3_12.xlsx'!C23</f>
        <v>N/A</v>
      </c>
      <c r="D23">
        <f>'[1]cycle 1-3_12.xlsx'!D23</f>
        <v>2.234149235837259E-3</v>
      </c>
    </row>
    <row r="24" spans="1:4" x14ac:dyDescent="0.35">
      <c r="A24" s="9" t="str">
        <f>'[1]cycle 1-3_1.xlsx'!A24</f>
        <v>B4</v>
      </c>
      <c r="B24" t="str">
        <f>'[1]cycle 1-3_12.xlsx'!B24</f>
        <v>N/A</v>
      </c>
      <c r="C24" t="str">
        <f>'[1]cycle 1-3_12.xlsx'!C24</f>
        <v>N/A</v>
      </c>
      <c r="D24">
        <f>'[1]cycle 1-3_12.xlsx'!D24</f>
        <v>2.4709202017513053E-4</v>
      </c>
    </row>
    <row r="25" spans="1:4" x14ac:dyDescent="0.35">
      <c r="A25" s="9" t="str">
        <f>'[1]cycle 1-3_1.xlsx'!A25</f>
        <v>A4</v>
      </c>
      <c r="B25">
        <f>'[1]cycle 1-3_12.xlsx'!B25 + 66</f>
        <v>159.4440985071667</v>
      </c>
      <c r="C25">
        <f>'[1]cycle 1-3_12.xlsx'!C25</f>
        <v>8.747240293543299E-5</v>
      </c>
      <c r="D25">
        <f>'[1]cycle 1-3_12.xlsx'!D25</f>
        <v>1.2923391688384679E-3</v>
      </c>
    </row>
    <row r="26" spans="1:4" x14ac:dyDescent="0.35">
      <c r="A26" s="9" t="str">
        <f>'[1]cycle 1-3_1.xlsx'!A26</f>
        <v>A5</v>
      </c>
      <c r="B26">
        <f>'[1]cycle 1-3_12.xlsx'!B26 + 66</f>
        <v>140.34767146213892</v>
      </c>
      <c r="C26">
        <f>'[1]cycle 1-3_12.xlsx'!C26</f>
        <v>6.657312190312384E-5</v>
      </c>
      <c r="D26">
        <f>'[1]cycle 1-3_12.xlsx'!D26</f>
        <v>9.5567326433401972E-4</v>
      </c>
    </row>
    <row r="27" spans="1:4" x14ac:dyDescent="0.35">
      <c r="A27" s="9" t="str">
        <f>'[1]cycle 1-3_1.xlsx'!A27</f>
        <v>B5</v>
      </c>
      <c r="B27">
        <f>'[1]cycle 1-3_12.xlsx'!B27 + 66</f>
        <v>148.3879513990278</v>
      </c>
      <c r="C27">
        <f>'[1]cycle 1-3_12.xlsx'!C27</f>
        <v>8.0005832247328687E-5</v>
      </c>
      <c r="D27">
        <f>'[1]cycle 1-3_12.xlsx'!D27</f>
        <v>1.215759484434627E-3</v>
      </c>
    </row>
    <row r="28" spans="1:4" x14ac:dyDescent="0.35">
      <c r="A28" s="9" t="str">
        <f>'[1]cycle 1-3_1.xlsx'!A28</f>
        <v>C5</v>
      </c>
      <c r="B28" t="str">
        <f>'[1]cycle 1-3_12.xlsx'!B28</f>
        <v>N/A</v>
      </c>
      <c r="C28" t="str">
        <f>'[1]cycle 1-3_12.xlsx'!C28</f>
        <v>N/A</v>
      </c>
      <c r="D28">
        <f>'[1]cycle 1-3_12.xlsx'!D28</f>
        <v>1.405721460449985E-3</v>
      </c>
    </row>
    <row r="29" spans="1:4" x14ac:dyDescent="0.35">
      <c r="A29" s="9" t="str">
        <f>'[1]cycle 1-3_1.xlsx'!A29</f>
        <v>D5</v>
      </c>
      <c r="B29">
        <f>'[1]cycle 1-3_12.xlsx'!B29 + 66</f>
        <v>178.31256274708301</v>
      </c>
      <c r="C29">
        <f>'[1]cycle 1-3_12.xlsx'!C29</f>
        <v>6.3690416103293702E-5</v>
      </c>
      <c r="D29">
        <f>'[1]cycle 1-3_12.xlsx'!D29</f>
        <v>1.165097484873843E-3</v>
      </c>
    </row>
    <row r="30" spans="1:4" x14ac:dyDescent="0.35">
      <c r="A30" s="9" t="str">
        <f>'[1]cycle 1-3_1.xlsx'!A30</f>
        <v>E5</v>
      </c>
      <c r="B30">
        <f>'[1]cycle 1-3_12.xlsx'!B30 + 66</f>
        <v>122.27846924672221</v>
      </c>
      <c r="C30">
        <f>'[1]cycle 1-3_12.xlsx'!C30</f>
        <v>8.9064639276892937E-5</v>
      </c>
      <c r="D30">
        <f>'[1]cycle 1-3_12.xlsx'!D30</f>
        <v>1.948018909590435E-3</v>
      </c>
    </row>
    <row r="31" spans="1:4" x14ac:dyDescent="0.35">
      <c r="A31" s="9" t="str">
        <f>'[1]cycle 1-3_1.xlsx'!A31</f>
        <v>F5</v>
      </c>
      <c r="B31">
        <f>'[1]cycle 1-3_12.xlsx'!B31 + 66</f>
        <v>123.28313477155561</v>
      </c>
      <c r="C31">
        <f>'[1]cycle 1-3_12.xlsx'!C31</f>
        <v>7.0422159328491167E-5</v>
      </c>
      <c r="D31">
        <f>'[1]cycle 1-3_12.xlsx'!D31</f>
        <v>1.6204384802685141E-3</v>
      </c>
    </row>
    <row r="32" spans="1:4" x14ac:dyDescent="0.35">
      <c r="A32" s="9" t="str">
        <f>'[1]cycle 1-3_1.xlsx'!A32</f>
        <v>F6</v>
      </c>
      <c r="B32">
        <f>'[1]cycle 1-3_12.xlsx'!B32 + 66</f>
        <v>134.33064442327782</v>
      </c>
      <c r="C32">
        <f>'[1]cycle 1-3_12.xlsx'!C32</f>
        <v>6.5550445710600149E-5</v>
      </c>
      <c r="D32">
        <f>'[1]cycle 1-3_12.xlsx'!D32</f>
        <v>8.3743015561206328E-4</v>
      </c>
    </row>
    <row r="33" spans="1:4" x14ac:dyDescent="0.35">
      <c r="A33" s="9" t="str">
        <f>'[1]cycle 1-3_1.xlsx'!A33</f>
        <v>E6</v>
      </c>
      <c r="B33" t="str">
        <f>'[1]cycle 1-3_12.xlsx'!B33</f>
        <v>N/A</v>
      </c>
      <c r="C33" t="str">
        <f>'[1]cycle 1-3_12.xlsx'!C33</f>
        <v>N/A</v>
      </c>
      <c r="D33">
        <f>'[1]cycle 1-3_12.xlsx'!D33</f>
        <v>1.757046159148128E-3</v>
      </c>
    </row>
    <row r="34" spans="1:4" x14ac:dyDescent="0.35">
      <c r="A34" s="9" t="str">
        <f>'[1]cycle 1-3_1.xlsx'!A34</f>
        <v>D6</v>
      </c>
      <c r="B34">
        <f>'[1]cycle 1-3_12.xlsx'!B34 + 66</f>
        <v>147.3851715179444</v>
      </c>
      <c r="C34">
        <f>'[1]cycle 1-3_12.xlsx'!C34</f>
        <v>7.7461565285044871E-5</v>
      </c>
      <c r="D34">
        <f>'[1]cycle 1-3_12.xlsx'!D34</f>
        <v>1.291494808383517E-3</v>
      </c>
    </row>
    <row r="35" spans="1:4" x14ac:dyDescent="0.35">
      <c r="A35" s="9" t="str">
        <f>'[1]cycle 1-3_1.xlsx'!A35</f>
        <v>C6</v>
      </c>
      <c r="B35">
        <f>'[1]cycle 1-3_12.xlsx'!B35 + 66</f>
        <v>131.81196332352781</v>
      </c>
      <c r="C35">
        <f>'[1]cycle 1-3_12.xlsx'!C35</f>
        <v>6.9234228571115683E-5</v>
      </c>
      <c r="D35">
        <f>'[1]cycle 1-3_12.xlsx'!D35</f>
        <v>1.2733701655365231E-3</v>
      </c>
    </row>
    <row r="36" spans="1:4" x14ac:dyDescent="0.35">
      <c r="A36" s="9" t="str">
        <f>'[1]cycle 1-3_1.xlsx'!A36</f>
        <v>B6</v>
      </c>
      <c r="B36">
        <f>'[1]cycle 1-3_12.xlsx'!B36 + 66</f>
        <v>144.37072241452779</v>
      </c>
      <c r="C36">
        <f>'[1]cycle 1-3_12.xlsx'!C36</f>
        <v>6.6551866556043929E-5</v>
      </c>
      <c r="D36">
        <f>'[1]cycle 1-3_12.xlsx'!D36</f>
        <v>2.0846034070225818E-3</v>
      </c>
    </row>
    <row r="37" spans="1:4" x14ac:dyDescent="0.35">
      <c r="A37" s="9" t="str">
        <f>'[1]cycle 1-3_1.xlsx'!A37</f>
        <v>A6</v>
      </c>
      <c r="B37">
        <f>'[1]cycle 1-3_12.xlsx'!B37 + 66</f>
        <v>143.86716411519438</v>
      </c>
      <c r="C37">
        <f>'[1]cycle 1-3_12.xlsx'!C37</f>
        <v>6.7193143135869997E-5</v>
      </c>
      <c r="D37">
        <f>'[1]cycle 1-3_12.xlsx'!D37</f>
        <v>1.2330760232751241E-3</v>
      </c>
    </row>
    <row r="38" spans="1:4" x14ac:dyDescent="0.35">
      <c r="A38" s="9" t="str">
        <f>'[1]cycle 1-3_1.xlsx'!A38</f>
        <v>A7</v>
      </c>
      <c r="B38" t="str">
        <f>'[1]cycle 1-3_12.xlsx'!B38</f>
        <v>N/A</v>
      </c>
      <c r="C38" t="str">
        <f>'[1]cycle 1-3_12.xlsx'!C38</f>
        <v>N/A</v>
      </c>
      <c r="D38">
        <f>'[1]cycle 1-3_12.xlsx'!D38</f>
        <v>1.5199334186635229E-3</v>
      </c>
    </row>
    <row r="39" spans="1:4" x14ac:dyDescent="0.35">
      <c r="A39" s="9" t="str">
        <f>'[1]cycle 1-3_1.xlsx'!A39</f>
        <v>B7</v>
      </c>
      <c r="B39">
        <f>'[1]cycle 1-3_12.xlsx'!B39 + 66</f>
        <v>127.2907790868056</v>
      </c>
      <c r="C39">
        <f>'[1]cycle 1-3_12.xlsx'!C39</f>
        <v>7.4323617582269937E-5</v>
      </c>
      <c r="D39">
        <f>'[1]cycle 1-3_12.xlsx'!D39</f>
        <v>1.6078958983701799E-3</v>
      </c>
    </row>
    <row r="40" spans="1:4" x14ac:dyDescent="0.35">
      <c r="A40" s="9" t="str">
        <f>'[1]cycle 1-3_1.xlsx'!A40</f>
        <v>C7</v>
      </c>
      <c r="B40">
        <f>'[1]cycle 1-3_12.xlsx'!B40 + 66</f>
        <v>118.25086940425</v>
      </c>
      <c r="C40">
        <f>'[1]cycle 1-3_12.xlsx'!C40</f>
        <v>7.6471732487399206E-5</v>
      </c>
      <c r="D40">
        <f>'[1]cycle 1-3_12.xlsx'!D40</f>
        <v>1.396034923972986E-3</v>
      </c>
    </row>
    <row r="41" spans="1:4" x14ac:dyDescent="0.35">
      <c r="A41" s="9" t="str">
        <f>'[1]cycle 1-3_1.xlsx'!A41</f>
        <v>D7</v>
      </c>
      <c r="B41" t="str">
        <f>'[1]cycle 1-3_12.xlsx'!B41</f>
        <v>N/A</v>
      </c>
      <c r="C41" t="str">
        <f>'[1]cycle 1-3_12.xlsx'!C41</f>
        <v>N/A</v>
      </c>
      <c r="D41">
        <f>'[1]cycle 1-3_12.xlsx'!D41</f>
        <v>1.1801765525598501E-3</v>
      </c>
    </row>
    <row r="42" spans="1:4" x14ac:dyDescent="0.35">
      <c r="A42" s="9" t="str">
        <f>'[1]cycle 1-3_1.xlsx'!A42</f>
        <v>E7</v>
      </c>
      <c r="B42" t="str">
        <f>'[1]cycle 1-3_12.xlsx'!B42</f>
        <v>N/A</v>
      </c>
      <c r="C42" t="str">
        <f>'[1]cycle 1-3_12.xlsx'!C42</f>
        <v>N/A</v>
      </c>
      <c r="D42">
        <f>'[1]cycle 1-3_12.xlsx'!D42</f>
        <v>1.124933398171374E-3</v>
      </c>
    </row>
    <row r="43" spans="1:4" x14ac:dyDescent="0.35">
      <c r="A43" s="9" t="str">
        <f>'[1]cycle 1-3_1.xlsx'!A43</f>
        <v>F7</v>
      </c>
      <c r="B43">
        <f>'[1]cycle 1-3_12.xlsx'!B43 + 66</f>
        <v>137.8389142615278</v>
      </c>
      <c r="C43">
        <f>'[1]cycle 1-3_12.xlsx'!C43</f>
        <v>6.4826637123940498E-5</v>
      </c>
      <c r="D43">
        <f>'[1]cycle 1-3_12.xlsx'!D43</f>
        <v>1.843225158893033E-3</v>
      </c>
    </row>
    <row r="44" spans="1:4" x14ac:dyDescent="0.35">
      <c r="A44" s="9" t="str">
        <f>'[1]cycle 1-3_1.xlsx'!A44</f>
        <v>F8</v>
      </c>
      <c r="B44" t="str">
        <f>'[1]cycle 1-3_12.xlsx'!B44</f>
        <v>N/A</v>
      </c>
      <c r="C44" t="str">
        <f>'[1]cycle 1-3_12.xlsx'!C44</f>
        <v>N/A</v>
      </c>
      <c r="D44">
        <f>'[1]cycle 1-3_12.xlsx'!D44</f>
        <v>-1.7404561559783891E-5</v>
      </c>
    </row>
    <row r="45" spans="1:4" x14ac:dyDescent="0.35">
      <c r="A45" s="9" t="str">
        <f>'[1]cycle 1-3_1.xlsx'!A45</f>
        <v>E8</v>
      </c>
      <c r="B45">
        <f>'[1]cycle 1-3_12.xlsx'!B45 + 66</f>
        <v>130.8061374574722</v>
      </c>
      <c r="C45">
        <f>'[1]cycle 1-3_12.xlsx'!C45</f>
        <v>5.4635173831348792E-5</v>
      </c>
      <c r="D45">
        <f>'[1]cycle 1-3_12.xlsx'!D45</f>
        <v>3.0957860612313348E-3</v>
      </c>
    </row>
    <row r="46" spans="1:4" x14ac:dyDescent="0.35">
      <c r="A46" s="9" t="str">
        <f>'[1]cycle 1-3_1.xlsx'!A46</f>
        <v>D8</v>
      </c>
      <c r="B46">
        <f>'[1]cycle 1-3_12.xlsx'!B46 + 66</f>
        <v>128.79671939086109</v>
      </c>
      <c r="C46">
        <f>'[1]cycle 1-3_12.xlsx'!C46</f>
        <v>8.1441749173710408E-5</v>
      </c>
      <c r="D46">
        <f>'[1]cycle 1-3_12.xlsx'!D46</f>
        <v>2.0072194146508382E-3</v>
      </c>
    </row>
    <row r="47" spans="1:4" x14ac:dyDescent="0.35">
      <c r="A47" s="9" t="str">
        <f>'[1]cycle 1-3_1.xlsx'!A47</f>
        <v>C8</v>
      </c>
      <c r="B47" t="str">
        <f>'[1]cycle 1-3_12.xlsx'!B47</f>
        <v>N/A</v>
      </c>
      <c r="C47" t="str">
        <f>'[1]cycle 1-3_12.xlsx'!C47</f>
        <v>N/A</v>
      </c>
      <c r="D47">
        <f>'[1]cycle 1-3_12.xlsx'!D47</f>
        <v>1.1084874114848039E-3</v>
      </c>
    </row>
    <row r="48" spans="1:4" x14ac:dyDescent="0.35">
      <c r="A48" s="9" t="str">
        <f>'[1]cycle 1-3_1.xlsx'!A48</f>
        <v>B8</v>
      </c>
      <c r="B48">
        <f>'[1]cycle 1-3_12.xlsx'!B48 + 66</f>
        <v>141.35296800719442</v>
      </c>
      <c r="C48">
        <f>'[1]cycle 1-3_12.xlsx'!C48</f>
        <v>5.8969749979026728E-5</v>
      </c>
      <c r="D48">
        <f>'[1]cycle 1-3_12.xlsx'!D48</f>
        <v>9.5034269935002588E-4</v>
      </c>
    </row>
    <row r="49" spans="1:4" x14ac:dyDescent="0.35">
      <c r="A49" s="9" t="str">
        <f>'[1]cycle 1-3_1.xlsx'!A49</f>
        <v>A8</v>
      </c>
      <c r="B49" t="str">
        <f>'[1]cycle 1-3_12.xlsx'!B49</f>
        <v>N/A</v>
      </c>
      <c r="C49" t="str">
        <f>'[1]cycle 1-3_12.xlsx'!C49</f>
        <v>N/A</v>
      </c>
      <c r="D49">
        <f>'[1]cycle 1-3_12.xlsx'!D49</f>
        <v>1.626956060710045E-3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21B5-15F3-4B39-9741-E2F1082C95C9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 t="str">
        <f>'[1]cycle 1-3_13.xlsx'!B2</f>
        <v>N/A</v>
      </c>
      <c r="C2" t="str">
        <f>'[1]cycle 1-3_13.xlsx'!C2</f>
        <v>N/A</v>
      </c>
      <c r="D2">
        <f>'[1]cycle 1-3_13.xlsx'!D2</f>
        <v>2.1040199830298341E-3</v>
      </c>
      <c r="F2" s="2" t="s">
        <v>53</v>
      </c>
      <c r="G2">
        <f>AVERAGE(B2:B49)</f>
        <v>153.29221943085423</v>
      </c>
      <c r="H2">
        <f>AVERAGE(C2:C49)</f>
        <v>6.4177740548505553E-5</v>
      </c>
      <c r="I2">
        <f>AVERAGE(D2:D49)</f>
        <v>1.3131458850667067E-3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1-3_13.xlsx'!B3</f>
        <v>N/A</v>
      </c>
      <c r="C3" t="str">
        <f>'[1]cycle 1-3_13.xlsx'!C3</f>
        <v>N/A</v>
      </c>
      <c r="D3">
        <f>'[1]cycle 1-3_13.xlsx'!D3</f>
        <v>9.1392908870128618E-4</v>
      </c>
      <c r="F3" s="2" t="s">
        <v>54</v>
      </c>
      <c r="G3">
        <f>G4/SQRT(COUNT(B2:B49))</f>
        <v>6.9184227834779621</v>
      </c>
      <c r="H3">
        <f>H4/SQRT(COUNT(C2:C49))</f>
        <v>7.3318321802542955E-6</v>
      </c>
      <c r="I3">
        <f>I4/SQRT(COUNT(D2:D49))</f>
        <v>7.0240884897917398E-5</v>
      </c>
    </row>
    <row r="4" spans="1:10" x14ac:dyDescent="0.35">
      <c r="A4" s="9" t="str">
        <f>'[1]cycle 1-3_1.xlsx'!A4</f>
        <v>C1</v>
      </c>
      <c r="B4" t="str">
        <f>'[1]cycle 1-3_13.xlsx'!B4</f>
        <v>N/A</v>
      </c>
      <c r="C4" t="str">
        <f>'[1]cycle 1-3_13.xlsx'!C4</f>
        <v>N/A</v>
      </c>
      <c r="D4">
        <f>'[1]cycle 1-3_13.xlsx'!D4</f>
        <v>1.8496460613109059E-3</v>
      </c>
      <c r="F4" s="2" t="s">
        <v>55</v>
      </c>
      <c r="G4">
        <f>_xlfn.STDEV.S(B2:B49)</f>
        <v>13.836845566955924</v>
      </c>
      <c r="H4">
        <f>_xlfn.STDEV.S(C2:C196)</f>
        <v>1.4663664360508591E-5</v>
      </c>
      <c r="I4">
        <f>_xlfn.STDEV.S(D2:D196)</f>
        <v>4.8664312564716155E-4</v>
      </c>
    </row>
    <row r="5" spans="1:10" x14ac:dyDescent="0.35">
      <c r="A5" s="9" t="str">
        <f>'[1]cycle 1-3_1.xlsx'!A5</f>
        <v>D1</v>
      </c>
      <c r="B5" t="str">
        <f>'[1]cycle 1-3_13.xlsx'!B5</f>
        <v>N/A</v>
      </c>
      <c r="C5" t="str">
        <f>'[1]cycle 1-3_13.xlsx'!C5</f>
        <v>N/A</v>
      </c>
      <c r="D5">
        <f>'[1]cycle 1-3_13.xlsx'!D5</f>
        <v>1.2434331900610439E-3</v>
      </c>
      <c r="F5" s="2" t="s">
        <v>56</v>
      </c>
      <c r="G5" s="3">
        <f>G4/G2</f>
        <v>9.0264500170521261E-2</v>
      </c>
      <c r="H5" s="3">
        <f>H4/H2</f>
        <v>0.22848520741277561</v>
      </c>
      <c r="I5" s="3">
        <f>I4/I2</f>
        <v>0.37059334471618172</v>
      </c>
    </row>
    <row r="6" spans="1:10" x14ac:dyDescent="0.35">
      <c r="A6" s="9" t="str">
        <f>'[1]cycle 1-3_1.xlsx'!A6</f>
        <v>E1</v>
      </c>
      <c r="B6" t="str">
        <f>'[1]cycle 1-3_13.xlsx'!B6</f>
        <v>N/A</v>
      </c>
      <c r="C6" t="str">
        <f>'[1]cycle 1-3_13.xlsx'!C6</f>
        <v>N/A</v>
      </c>
      <c r="D6">
        <f>'[1]cycle 1-3_13.xlsx'!D6</f>
        <v>1.594061788049748E-3</v>
      </c>
      <c r="F6" s="2" t="s">
        <v>57</v>
      </c>
      <c r="G6">
        <f>COUNT(B2:B196)</f>
        <v>4</v>
      </c>
      <c r="H6">
        <f>COUNT(C2:C196)</f>
        <v>4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1-3_13.xlsx'!B7</f>
        <v>N/A</v>
      </c>
      <c r="C7" t="str">
        <f>'[1]cycle 1-3_13.xlsx'!C7</f>
        <v>N/A</v>
      </c>
      <c r="D7">
        <f>'[1]cycle 1-3_13.xlsx'!D7</f>
        <v>1.7317177627104419E-3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>
        <f>'[1]cycle 1-3_13.xlsx'!B8 + 66</f>
        <v>157.44070710897222</v>
      </c>
      <c r="C8">
        <f>'[1]cycle 1-3_13.xlsx'!C8</f>
        <v>5.6567231810361673E-5</v>
      </c>
      <c r="D8">
        <f>'[1]cycle 1-3_13.xlsx'!D8</f>
        <v>1.860353481799416E-3</v>
      </c>
    </row>
    <row r="9" spans="1:10" x14ac:dyDescent="0.35">
      <c r="A9" s="9" t="str">
        <f>'[1]cycle 1-3_1.xlsx'!A9</f>
        <v>E2</v>
      </c>
      <c r="B9" t="str">
        <f>'[1]cycle 1-3_13.xlsx'!B9</f>
        <v>N/A</v>
      </c>
      <c r="C9" t="str">
        <f>'[1]cycle 1-3_13.xlsx'!C9</f>
        <v>N/A</v>
      </c>
      <c r="D9">
        <f>'[1]cycle 1-3_13.xlsx'!D9</f>
        <v>1.270777432344282E-3</v>
      </c>
      <c r="F9" s="2" t="s">
        <v>59</v>
      </c>
      <c r="G9">
        <f>MAX(B2:B49)</f>
        <v>166.47465143891699</v>
      </c>
      <c r="H9">
        <f>MAX(C2:C49)</f>
        <v>8.6023544870818819E-5</v>
      </c>
      <c r="I9">
        <f>MAX(D2:D49)</f>
        <v>2.2014908013894552E-3</v>
      </c>
    </row>
    <row r="10" spans="1:10" x14ac:dyDescent="0.35">
      <c r="A10" s="9" t="str">
        <f>'[1]cycle 1-3_1.xlsx'!A10</f>
        <v>D2</v>
      </c>
      <c r="B10" t="str">
        <f>'[1]cycle 1-3_13.xlsx'!B10</f>
        <v>N/A</v>
      </c>
      <c r="C10" t="str">
        <f>'[1]cycle 1-3_13.xlsx'!C10</f>
        <v>N/A</v>
      </c>
      <c r="D10">
        <f>'[1]cycle 1-3_13.xlsx'!D10</f>
        <v>1.042724346650813E-3</v>
      </c>
      <c r="F10" s="2" t="s">
        <v>60</v>
      </c>
      <c r="G10">
        <f>MIN(B2:B49)</f>
        <v>133.82842560783331</v>
      </c>
      <c r="H10">
        <f>MIN(C2:C49)</f>
        <v>5.4987856342971862E-5</v>
      </c>
      <c r="I10">
        <f>MIN(D2:D49)</f>
        <v>-2.4639380054431381E-4</v>
      </c>
    </row>
    <row r="11" spans="1:10" x14ac:dyDescent="0.35">
      <c r="A11" s="9" t="str">
        <f>'[1]cycle 1-3_1.xlsx'!A11</f>
        <v>C2</v>
      </c>
      <c r="B11" t="str">
        <f>'[1]cycle 1-3_13.xlsx'!B11</f>
        <v>N/A</v>
      </c>
      <c r="C11" t="str">
        <f>'[1]cycle 1-3_13.xlsx'!C11</f>
        <v>N/A</v>
      </c>
      <c r="D11">
        <f>'[1]cycle 1-3_13.xlsx'!D11</f>
        <v>8.915896262592023E-4</v>
      </c>
    </row>
    <row r="12" spans="1:10" x14ac:dyDescent="0.35">
      <c r="A12" s="9" t="str">
        <f>'[1]cycle 1-3_1.xlsx'!A12</f>
        <v>B2</v>
      </c>
      <c r="B12" t="str">
        <f>'[1]cycle 1-3_13.xlsx'!B12</f>
        <v>N/A</v>
      </c>
      <c r="C12" t="str">
        <f>'[1]cycle 1-3_13.xlsx'!C12</f>
        <v>N/A</v>
      </c>
      <c r="D12">
        <f>'[1]cycle 1-3_13.xlsx'!D12</f>
        <v>1.7779179849980111E-3</v>
      </c>
      <c r="F12" s="2" t="s">
        <v>61</v>
      </c>
      <c r="G12">
        <f>(16*G5^2)</f>
        <v>0.13036287985654452</v>
      </c>
      <c r="H12">
        <f>(16*H5^2)</f>
        <v>0.83528784010334545</v>
      </c>
      <c r="I12">
        <f>(16*I5^2)</f>
        <v>2.197430834366827</v>
      </c>
    </row>
    <row r="13" spans="1:10" x14ac:dyDescent="0.35">
      <c r="A13" s="9" t="str">
        <f>'[1]cycle 1-3_1.xlsx'!A13</f>
        <v>A2</v>
      </c>
      <c r="B13" t="str">
        <f>'[1]cycle 1-3_13.xlsx'!B13</f>
        <v>N/A</v>
      </c>
      <c r="C13" t="str">
        <f>'[1]cycle 1-3_13.xlsx'!C13</f>
        <v>N/A</v>
      </c>
      <c r="D13">
        <f>'[1]cycle 1-3_13.xlsx'!D13</f>
        <v>8.9159949250903179E-4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1-3_13.xlsx'!B14</f>
        <v>N/A</v>
      </c>
      <c r="C14" t="str">
        <f>'[1]cycle 1-3_13.xlsx'!C14</f>
        <v>N/A</v>
      </c>
      <c r="D14">
        <f>'[1]cycle 1-3_13.xlsx'!D14</f>
        <v>1.2206007408259751E-3</v>
      </c>
      <c r="F14" s="2" t="s">
        <v>63</v>
      </c>
      <c r="G14">
        <f>G12/G13</f>
        <v>1.5751733248138808</v>
      </c>
      <c r="H14">
        <f>H12/H13</f>
        <v>10.092774305999191</v>
      </c>
      <c r="I14">
        <f>I12/I13</f>
        <v>26.551533973682528</v>
      </c>
    </row>
    <row r="15" spans="1:10" x14ac:dyDescent="0.35">
      <c r="A15" s="9" t="str">
        <f>'[1]cycle 1-3_1.xlsx'!A15</f>
        <v>B3</v>
      </c>
      <c r="B15" t="str">
        <f>'[1]cycle 1-3_13.xlsx'!B15</f>
        <v>N/A</v>
      </c>
      <c r="C15" t="str">
        <f>'[1]cycle 1-3_13.xlsx'!C15</f>
        <v>N/A</v>
      </c>
      <c r="D15">
        <f>'[1]cycle 1-3_13.xlsx'!D15</f>
        <v>1.5446773264317991E-3</v>
      </c>
      <c r="F15" s="2" t="s">
        <v>64</v>
      </c>
      <c r="G15">
        <f>ROUND(G14,0)</f>
        <v>2</v>
      </c>
      <c r="H15">
        <f>ROUND(H14,0)</f>
        <v>10</v>
      </c>
      <c r="I15">
        <f>ROUND(I14,0)</f>
        <v>27</v>
      </c>
    </row>
    <row r="16" spans="1:10" x14ac:dyDescent="0.35">
      <c r="A16" s="9" t="str">
        <f>'[1]cycle 1-3_1.xlsx'!A16</f>
        <v>C3</v>
      </c>
      <c r="B16" t="str">
        <f>'[1]cycle 1-3_13.xlsx'!B16</f>
        <v>N/A</v>
      </c>
      <c r="C16" t="str">
        <f>'[1]cycle 1-3_13.xlsx'!C16</f>
        <v>N/A</v>
      </c>
      <c r="D16">
        <f>'[1]cycle 1-3_13.xlsx'!D16</f>
        <v>1.899803175219797E-3</v>
      </c>
    </row>
    <row r="17" spans="1:4" x14ac:dyDescent="0.35">
      <c r="A17" s="9" t="str">
        <f>'[1]cycle 1-3_1.xlsx'!A17</f>
        <v>D3</v>
      </c>
      <c r="B17" t="str">
        <f>'[1]cycle 1-3_13.xlsx'!B17</f>
        <v>N/A</v>
      </c>
      <c r="C17" t="str">
        <f>'[1]cycle 1-3_13.xlsx'!C17</f>
        <v>N/A</v>
      </c>
      <c r="D17">
        <f>'[1]cycle 1-3_13.xlsx'!D17</f>
        <v>1.228516473730411E-3</v>
      </c>
    </row>
    <row r="18" spans="1:4" x14ac:dyDescent="0.35">
      <c r="A18" s="9" t="str">
        <f>'[1]cycle 1-3_1.xlsx'!A18</f>
        <v>E3</v>
      </c>
      <c r="B18" t="str">
        <f>'[1]cycle 1-3_13.xlsx'!B18</f>
        <v>N/A</v>
      </c>
      <c r="C18" t="str">
        <f>'[1]cycle 1-3_13.xlsx'!C18</f>
        <v>N/A</v>
      </c>
      <c r="D18">
        <f>'[1]cycle 1-3_13.xlsx'!D18</f>
        <v>1.5403971854549591E-3</v>
      </c>
    </row>
    <row r="19" spans="1:4" x14ac:dyDescent="0.35">
      <c r="A19" s="9" t="str">
        <f>'[1]cycle 1-3_1.xlsx'!A19</f>
        <v>F3</v>
      </c>
      <c r="B19" t="str">
        <f>'[1]cycle 1-3_13.xlsx'!B19</f>
        <v>N/A</v>
      </c>
      <c r="C19" t="str">
        <f>'[1]cycle 1-3_13.xlsx'!C19</f>
        <v>N/A</v>
      </c>
      <c r="D19">
        <f>'[1]cycle 1-3_13.xlsx'!D19</f>
        <v>1.923147621405283E-3</v>
      </c>
    </row>
    <row r="20" spans="1:4" x14ac:dyDescent="0.35">
      <c r="A20" s="9" t="str">
        <f>'[1]cycle 1-3_1.xlsx'!A20</f>
        <v>F4</v>
      </c>
      <c r="B20" t="str">
        <f>'[1]cycle 1-3_13.xlsx'!B20</f>
        <v>N/A</v>
      </c>
      <c r="C20" t="str">
        <f>'[1]cycle 1-3_13.xlsx'!C20</f>
        <v>N/A</v>
      </c>
      <c r="D20">
        <f>'[1]cycle 1-3_13.xlsx'!D20</f>
        <v>8.7911071480566681E-4</v>
      </c>
    </row>
    <row r="21" spans="1:4" x14ac:dyDescent="0.35">
      <c r="A21" s="9" t="str">
        <f>'[1]cycle 1-3_1.xlsx'!A21</f>
        <v>E4</v>
      </c>
      <c r="B21" t="str">
        <f>'[1]cycle 1-3_13.xlsx'!B21</f>
        <v>N/A</v>
      </c>
      <c r="C21" t="str">
        <f>'[1]cycle 1-3_13.xlsx'!C21</f>
        <v>N/A</v>
      </c>
      <c r="D21">
        <f>'[1]cycle 1-3_13.xlsx'!D21</f>
        <v>1.464067474597139E-3</v>
      </c>
    </row>
    <row r="22" spans="1:4" x14ac:dyDescent="0.35">
      <c r="A22" s="9" t="str">
        <f>'[1]cycle 1-3_1.xlsx'!A22</f>
        <v>D4</v>
      </c>
      <c r="B22" t="str">
        <f>'[1]cycle 1-3_13.xlsx'!B22</f>
        <v>N/A</v>
      </c>
      <c r="C22" t="str">
        <f>'[1]cycle 1-3_13.xlsx'!C22</f>
        <v>N/A</v>
      </c>
      <c r="D22">
        <f>'[1]cycle 1-3_13.xlsx'!D22</f>
        <v>6.5644111775028545E-4</v>
      </c>
    </row>
    <row r="23" spans="1:4" x14ac:dyDescent="0.35">
      <c r="A23" s="9" t="str">
        <f>'[1]cycle 1-3_1.xlsx'!A23</f>
        <v>C4</v>
      </c>
      <c r="B23" t="str">
        <f>'[1]cycle 1-3_13.xlsx'!B23</f>
        <v>N/A</v>
      </c>
      <c r="C23" t="str">
        <f>'[1]cycle 1-3_13.xlsx'!C23</f>
        <v>N/A</v>
      </c>
      <c r="D23">
        <f>'[1]cycle 1-3_13.xlsx'!D23</f>
        <v>8.1698468826001971E-4</v>
      </c>
    </row>
    <row r="24" spans="1:4" x14ac:dyDescent="0.35">
      <c r="A24" s="9" t="str">
        <f>'[1]cycle 1-3_1.xlsx'!A24</f>
        <v>B4</v>
      </c>
      <c r="B24" t="str">
        <f>'[1]cycle 1-3_13.xlsx'!B24</f>
        <v>N/A</v>
      </c>
      <c r="C24" t="str">
        <f>'[1]cycle 1-3_13.xlsx'!C24</f>
        <v>N/A</v>
      </c>
      <c r="D24">
        <f>'[1]cycle 1-3_13.xlsx'!D24</f>
        <v>8.1388699254553566E-4</v>
      </c>
    </row>
    <row r="25" spans="1:4" x14ac:dyDescent="0.35">
      <c r="A25" s="9" t="str">
        <f>'[1]cycle 1-3_1.xlsx'!A25</f>
        <v>A4</v>
      </c>
      <c r="B25" t="str">
        <f>'[1]cycle 1-3_13.xlsx'!B25</f>
        <v>N/A</v>
      </c>
      <c r="C25" t="str">
        <f>'[1]cycle 1-3_13.xlsx'!C25</f>
        <v>N/A</v>
      </c>
      <c r="D25">
        <f>'[1]cycle 1-3_13.xlsx'!D25</f>
        <v>4.3868241440392998E-4</v>
      </c>
    </row>
    <row r="26" spans="1:4" x14ac:dyDescent="0.35">
      <c r="A26" s="9" t="str">
        <f>'[1]cycle 1-3_1.xlsx'!A26</f>
        <v>A5</v>
      </c>
      <c r="B26">
        <f>'[1]cycle 1-3_13.xlsx'!B26 + 66</f>
        <v>133.82842560783331</v>
      </c>
      <c r="C26">
        <f>'[1]cycle 1-3_13.xlsx'!C26</f>
        <v>5.9132329169869851E-5</v>
      </c>
      <c r="D26">
        <f>'[1]cycle 1-3_13.xlsx'!D26</f>
        <v>1.650934563869285E-3</v>
      </c>
    </row>
    <row r="27" spans="1:4" x14ac:dyDescent="0.35">
      <c r="A27" s="9" t="str">
        <f>'[1]cycle 1-3_1.xlsx'!A27</f>
        <v>B5</v>
      </c>
      <c r="B27" t="str">
        <f>'[1]cycle 1-3_13.xlsx'!B27</f>
        <v>N/A</v>
      </c>
      <c r="C27" t="str">
        <f>'[1]cycle 1-3_13.xlsx'!C27</f>
        <v>N/A</v>
      </c>
      <c r="D27">
        <f>'[1]cycle 1-3_13.xlsx'!D27</f>
        <v>1.1516108970026711E-3</v>
      </c>
    </row>
    <row r="28" spans="1:4" x14ac:dyDescent="0.35">
      <c r="A28" s="9" t="str">
        <f>'[1]cycle 1-3_1.xlsx'!A28</f>
        <v>C5</v>
      </c>
      <c r="B28" t="str">
        <f>'[1]cycle 1-3_13.xlsx'!B28</f>
        <v>N/A</v>
      </c>
      <c r="C28" t="str">
        <f>'[1]cycle 1-3_13.xlsx'!C28</f>
        <v>N/A</v>
      </c>
      <c r="D28">
        <f>'[1]cycle 1-3_13.xlsx'!D28</f>
        <v>1.9415272028973131E-3</v>
      </c>
    </row>
    <row r="29" spans="1:4" x14ac:dyDescent="0.35">
      <c r="A29" s="9" t="str">
        <f>'[1]cycle 1-3_1.xlsx'!A29</f>
        <v>D5</v>
      </c>
      <c r="B29" t="str">
        <f>'[1]cycle 1-3_13.xlsx'!B29</f>
        <v>N/A</v>
      </c>
      <c r="C29" t="str">
        <f>'[1]cycle 1-3_13.xlsx'!C29</f>
        <v>N/A</v>
      </c>
      <c r="D29">
        <f>'[1]cycle 1-3_13.xlsx'!D29</f>
        <v>8.9665785417412393E-4</v>
      </c>
    </row>
    <row r="30" spans="1:4" x14ac:dyDescent="0.35">
      <c r="A30" s="9" t="str">
        <f>'[1]cycle 1-3_1.xlsx'!A30</f>
        <v>E5</v>
      </c>
      <c r="B30">
        <f>'[1]cycle 1-3_13.xlsx'!B30 + 66</f>
        <v>155.4250935676944</v>
      </c>
      <c r="C30">
        <f>'[1]cycle 1-3_13.xlsx'!C30</f>
        <v>8.6023544870818819E-5</v>
      </c>
      <c r="D30">
        <f>'[1]cycle 1-3_13.xlsx'!D30</f>
        <v>1.9319755769199381E-3</v>
      </c>
    </row>
    <row r="31" spans="1:4" x14ac:dyDescent="0.35">
      <c r="A31" s="9" t="str">
        <f>'[1]cycle 1-3_1.xlsx'!A31</f>
        <v>F5</v>
      </c>
      <c r="B31" t="str">
        <f>'[1]cycle 1-3_13.xlsx'!B31</f>
        <v>N/A</v>
      </c>
      <c r="C31" t="str">
        <f>'[1]cycle 1-3_13.xlsx'!C31</f>
        <v>N/A</v>
      </c>
      <c r="D31">
        <f>'[1]cycle 1-3_13.xlsx'!D31</f>
        <v>1.1491875173014719E-3</v>
      </c>
    </row>
    <row r="32" spans="1:4" x14ac:dyDescent="0.35">
      <c r="A32" s="9" t="str">
        <f>'[1]cycle 1-3_1.xlsx'!A32</f>
        <v>F6</v>
      </c>
      <c r="B32" t="str">
        <f>'[1]cycle 1-3_13.xlsx'!B32</f>
        <v>N/A</v>
      </c>
      <c r="C32" t="str">
        <f>'[1]cycle 1-3_13.xlsx'!C32</f>
        <v>N/A</v>
      </c>
      <c r="D32">
        <f>'[1]cycle 1-3_13.xlsx'!D32</f>
        <v>1.1872574386503881E-3</v>
      </c>
    </row>
    <row r="33" spans="1:4" x14ac:dyDescent="0.35">
      <c r="A33" s="9" t="str">
        <f>'[1]cycle 1-3_1.xlsx'!A33</f>
        <v>E6</v>
      </c>
      <c r="B33" t="str">
        <f>'[1]cycle 1-3_13.xlsx'!B33</f>
        <v>N/A</v>
      </c>
      <c r="C33" t="str">
        <f>'[1]cycle 1-3_13.xlsx'!C33</f>
        <v>N/A</v>
      </c>
      <c r="D33">
        <f>'[1]cycle 1-3_13.xlsx'!D33</f>
        <v>1.7271224475084921E-3</v>
      </c>
    </row>
    <row r="34" spans="1:4" x14ac:dyDescent="0.35">
      <c r="A34" s="9" t="str">
        <f>'[1]cycle 1-3_1.xlsx'!A34</f>
        <v>D6</v>
      </c>
      <c r="B34" t="str">
        <f>'[1]cycle 1-3_13.xlsx'!B34</f>
        <v>N/A</v>
      </c>
      <c r="C34" t="str">
        <f>'[1]cycle 1-3_13.xlsx'!C34</f>
        <v>N/A</v>
      </c>
      <c r="D34">
        <f>'[1]cycle 1-3_13.xlsx'!D34</f>
        <v>1.5794642293137709E-3</v>
      </c>
    </row>
    <row r="35" spans="1:4" x14ac:dyDescent="0.35">
      <c r="A35" s="9" t="str">
        <f>'[1]cycle 1-3_1.xlsx'!A35</f>
        <v>C6</v>
      </c>
      <c r="B35">
        <f>'[1]cycle 1-3_13.xlsx'!B35 + 66</f>
        <v>166.47465143891699</v>
      </c>
      <c r="C35">
        <f>'[1]cycle 1-3_13.xlsx'!C35</f>
        <v>5.4987856342971862E-5</v>
      </c>
      <c r="D35">
        <f>'[1]cycle 1-3_13.xlsx'!D35</f>
        <v>1.4679246666781381E-3</v>
      </c>
    </row>
    <row r="36" spans="1:4" x14ac:dyDescent="0.35">
      <c r="A36" s="9" t="str">
        <f>'[1]cycle 1-3_1.xlsx'!A36</f>
        <v>B6</v>
      </c>
      <c r="B36" t="str">
        <f>'[1]cycle 1-3_13.xlsx'!B36</f>
        <v>N/A</v>
      </c>
      <c r="C36" t="str">
        <f>'[1]cycle 1-3_13.xlsx'!C36</f>
        <v>N/A</v>
      </c>
      <c r="D36">
        <f>'[1]cycle 1-3_13.xlsx'!D36</f>
        <v>1.1033662611674309E-3</v>
      </c>
    </row>
    <row r="37" spans="1:4" x14ac:dyDescent="0.35">
      <c r="A37" s="9" t="str">
        <f>'[1]cycle 1-3_1.xlsx'!A37</f>
        <v>A6</v>
      </c>
      <c r="B37" t="str">
        <f>'[1]cycle 1-3_13.xlsx'!B37</f>
        <v>N/A</v>
      </c>
      <c r="C37" t="str">
        <f>'[1]cycle 1-3_13.xlsx'!C37</f>
        <v>N/A</v>
      </c>
      <c r="D37">
        <f>'[1]cycle 1-3_13.xlsx'!D37</f>
        <v>2.2014908013894552E-3</v>
      </c>
    </row>
    <row r="38" spans="1:4" x14ac:dyDescent="0.35">
      <c r="A38" s="9" t="str">
        <f>'[1]cycle 1-3_1.xlsx'!A38</f>
        <v>A7</v>
      </c>
      <c r="B38" t="str">
        <f>'[1]cycle 1-3_13.xlsx'!B38</f>
        <v>N/A</v>
      </c>
      <c r="C38" t="str">
        <f>'[1]cycle 1-3_13.xlsx'!C38</f>
        <v>N/A</v>
      </c>
      <c r="D38">
        <f>'[1]cycle 1-3_13.xlsx'!D38</f>
        <v>1.5880554330924351E-3</v>
      </c>
    </row>
    <row r="39" spans="1:4" x14ac:dyDescent="0.35">
      <c r="A39" s="9" t="str">
        <f>'[1]cycle 1-3_1.xlsx'!A39</f>
        <v>B7</v>
      </c>
      <c r="B39" t="str">
        <f>'[1]cycle 1-3_13.xlsx'!B39</f>
        <v>N/A</v>
      </c>
      <c r="C39" t="str">
        <f>'[1]cycle 1-3_13.xlsx'!C39</f>
        <v>N/A</v>
      </c>
      <c r="D39">
        <f>'[1]cycle 1-3_13.xlsx'!D39</f>
        <v>1.768264337440967E-3</v>
      </c>
    </row>
    <row r="40" spans="1:4" x14ac:dyDescent="0.35">
      <c r="A40" s="9" t="str">
        <f>'[1]cycle 1-3_1.xlsx'!A40</f>
        <v>C7</v>
      </c>
      <c r="B40" t="str">
        <f>'[1]cycle 1-3_13.xlsx'!B40</f>
        <v>N/A</v>
      </c>
      <c r="C40" t="str">
        <f>'[1]cycle 1-3_13.xlsx'!C40</f>
        <v>N/A</v>
      </c>
      <c r="D40">
        <f>'[1]cycle 1-3_13.xlsx'!D40</f>
        <v>9.7792371385944802E-4</v>
      </c>
    </row>
    <row r="41" spans="1:4" x14ac:dyDescent="0.35">
      <c r="A41" s="9" t="str">
        <f>'[1]cycle 1-3_1.xlsx'!A41</f>
        <v>D7</v>
      </c>
      <c r="B41" t="str">
        <f>'[1]cycle 1-3_13.xlsx'!B41</f>
        <v>N/A</v>
      </c>
      <c r="C41" t="str">
        <f>'[1]cycle 1-3_13.xlsx'!C41</f>
        <v>N/A</v>
      </c>
      <c r="D41">
        <f>'[1]cycle 1-3_13.xlsx'!D41</f>
        <v>1.2964159069641351E-3</v>
      </c>
    </row>
    <row r="42" spans="1:4" x14ac:dyDescent="0.35">
      <c r="A42" s="9" t="str">
        <f>'[1]cycle 1-3_1.xlsx'!A42</f>
        <v>E7</v>
      </c>
      <c r="B42" t="str">
        <f>'[1]cycle 1-3_13.xlsx'!B42</f>
        <v>N/A</v>
      </c>
      <c r="C42" t="str">
        <f>'[1]cycle 1-3_13.xlsx'!C42</f>
        <v>N/A</v>
      </c>
      <c r="D42">
        <f>'[1]cycle 1-3_13.xlsx'!D42</f>
        <v>1.166968357394201E-3</v>
      </c>
    </row>
    <row r="43" spans="1:4" x14ac:dyDescent="0.35">
      <c r="A43" s="9" t="str">
        <f>'[1]cycle 1-3_1.xlsx'!A43</f>
        <v>F7</v>
      </c>
      <c r="B43" t="str">
        <f>'[1]cycle 1-3_13.xlsx'!B43</f>
        <v>N/A</v>
      </c>
      <c r="C43" t="str">
        <f>'[1]cycle 1-3_13.xlsx'!C43</f>
        <v>N/A</v>
      </c>
      <c r="D43">
        <f>'[1]cycle 1-3_13.xlsx'!D43</f>
        <v>7.0292408968733748E-4</v>
      </c>
    </row>
    <row r="44" spans="1:4" x14ac:dyDescent="0.35">
      <c r="A44" s="9" t="str">
        <f>'[1]cycle 1-3_1.xlsx'!A44</f>
        <v>F8</v>
      </c>
      <c r="B44" t="str">
        <f>'[1]cycle 1-3_13.xlsx'!B44</f>
        <v>N/A</v>
      </c>
      <c r="C44" t="str">
        <f>'[1]cycle 1-3_13.xlsx'!C44</f>
        <v>N/A</v>
      </c>
      <c r="D44">
        <f>'[1]cycle 1-3_13.xlsx'!D44</f>
        <v>-2.4639380054431381E-4</v>
      </c>
    </row>
    <row r="45" spans="1:4" x14ac:dyDescent="0.35">
      <c r="A45" s="9" t="str">
        <f>'[1]cycle 1-3_1.xlsx'!A45</f>
        <v>E8</v>
      </c>
      <c r="B45" t="str">
        <f>'[1]cycle 1-3_13.xlsx'!B45</f>
        <v>N/A</v>
      </c>
      <c r="C45" t="str">
        <f>'[1]cycle 1-3_13.xlsx'!C45</f>
        <v>N/A</v>
      </c>
      <c r="D45">
        <f>'[1]cycle 1-3_13.xlsx'!D45</f>
        <v>1.6510512695139281E-3</v>
      </c>
    </row>
    <row r="46" spans="1:4" x14ac:dyDescent="0.35">
      <c r="A46" s="9" t="str">
        <f>'[1]cycle 1-3_1.xlsx'!A46</f>
        <v>D8</v>
      </c>
      <c r="B46" t="str">
        <f>'[1]cycle 1-3_13.xlsx'!B46</f>
        <v>N/A</v>
      </c>
      <c r="C46" t="str">
        <f>'[1]cycle 1-3_13.xlsx'!C46</f>
        <v>N/A</v>
      </c>
      <c r="D46">
        <f>'[1]cycle 1-3_13.xlsx'!D46</f>
        <v>1.5508040793178E-3</v>
      </c>
    </row>
    <row r="47" spans="1:4" x14ac:dyDescent="0.35">
      <c r="A47" s="9" t="str">
        <f>'[1]cycle 1-3_1.xlsx'!A47</f>
        <v>C8</v>
      </c>
      <c r="B47" t="str">
        <f>'[1]cycle 1-3_13.xlsx'!B47</f>
        <v>N/A</v>
      </c>
      <c r="C47" t="str">
        <f>'[1]cycle 1-3_13.xlsx'!C47</f>
        <v>N/A</v>
      </c>
      <c r="D47">
        <f>'[1]cycle 1-3_13.xlsx'!D47</f>
        <v>7.5366597813783932E-4</v>
      </c>
    </row>
    <row r="48" spans="1:4" x14ac:dyDescent="0.35">
      <c r="A48" s="9" t="str">
        <f>'[1]cycle 1-3_1.xlsx'!A48</f>
        <v>B8</v>
      </c>
      <c r="B48" t="str">
        <f>'[1]cycle 1-3_13.xlsx'!B48</f>
        <v>N/A</v>
      </c>
      <c r="C48" t="str">
        <f>'[1]cycle 1-3_13.xlsx'!C48</f>
        <v>N/A</v>
      </c>
      <c r="D48">
        <f>'[1]cycle 1-3_13.xlsx'!D48</f>
        <v>1.3388762680817509E-3</v>
      </c>
    </row>
    <row r="49" spans="1:4" x14ac:dyDescent="0.35">
      <c r="A49" s="9" t="str">
        <f>'[1]cycle 1-3_1.xlsx'!A49</f>
        <v>A8</v>
      </c>
      <c r="B49" t="str">
        <f>'[1]cycle 1-3_13.xlsx'!B49</f>
        <v>N/A</v>
      </c>
      <c r="C49" t="str">
        <f>'[1]cycle 1-3_13.xlsx'!C49</f>
        <v>N/A</v>
      </c>
      <c r="D49">
        <f>'[1]cycle 1-3_13.xlsx'!D49</f>
        <v>8.9584122952910197E-4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6141-600B-421A-B53C-7E5FAE6A3A01}">
  <dimension ref="A1:J49"/>
  <sheetViews>
    <sheetView workbookViewId="0">
      <selection activeCell="B2" sqref="B2:D50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>
        <f>'[1]cycle 1-3_14.xlsx'!B2 + 66</f>
        <v>169.78028396480602</v>
      </c>
      <c r="C2">
        <f>'[1]cycle 1-3_14.xlsx'!C2</f>
        <v>5.4397683945308308E-5</v>
      </c>
      <c r="D2">
        <f>'[1]cycle 1-3_14.xlsx'!D2</f>
        <v>1.5318528049780001E-3</v>
      </c>
      <c r="F2" s="2" t="s">
        <v>53</v>
      </c>
      <c r="G2">
        <f>AVERAGE(B2:B49)</f>
        <v>178.72067504039833</v>
      </c>
      <c r="H2">
        <f>AVERAGE(C2:C49)</f>
        <v>8.0062167496077914E-5</v>
      </c>
      <c r="I2">
        <f>AVERAGE(D2:D49)</f>
        <v>1.5274015929534444E-3</v>
      </c>
      <c r="J2">
        <v>0.25</v>
      </c>
    </row>
    <row r="3" spans="1:10" x14ac:dyDescent="0.35">
      <c r="A3" s="9" t="str">
        <f>'[1]cycle 1-3_1.xlsx'!A3</f>
        <v>B1</v>
      </c>
      <c r="B3" t="str">
        <f>'[1]cycle 1-3_14.xlsx'!B3</f>
        <v>N/A</v>
      </c>
      <c r="C3" t="str">
        <f>'[1]cycle 1-3_14.xlsx'!C3</f>
        <v>N/A</v>
      </c>
      <c r="D3">
        <f>'[1]cycle 1-3_14.xlsx'!D3</f>
        <v>1.201321105656858E-3</v>
      </c>
      <c r="F3" s="2" t="s">
        <v>54</v>
      </c>
      <c r="G3">
        <f>G4/SQRT(COUNT(B2:B49))</f>
        <v>10.635081625976483</v>
      </c>
      <c r="H3">
        <f>H4/SQRT(COUNT(C2:C49))</f>
        <v>1.8018308363510842E-5</v>
      </c>
      <c r="I3">
        <f>I4/SQRT(COUNT(D2:D49))</f>
        <v>7.1855931794090937E-5</v>
      </c>
    </row>
    <row r="4" spans="1:10" x14ac:dyDescent="0.35">
      <c r="A4" s="9" t="str">
        <f>'[1]cycle 1-3_1.xlsx'!A4</f>
        <v>C1</v>
      </c>
      <c r="B4" t="str">
        <f>'[1]cycle 1-3_14.xlsx'!B4</f>
        <v>N/A</v>
      </c>
      <c r="C4" t="str">
        <f>'[1]cycle 1-3_14.xlsx'!C4</f>
        <v>N/A</v>
      </c>
      <c r="D4">
        <f>'[1]cycle 1-3_14.xlsx'!D4</f>
        <v>2.1047295687161749E-3</v>
      </c>
      <c r="F4" s="2" t="s">
        <v>55</v>
      </c>
      <c r="G4">
        <f>_xlfn.STDEV.S(B2:B49)</f>
        <v>18.420501718833496</v>
      </c>
      <c r="H4">
        <f>_xlfn.STDEV.S(C2:C196)</f>
        <v>3.1208625552044006E-5</v>
      </c>
      <c r="I4">
        <f>_xlfn.STDEV.S(D2:D196)</f>
        <v>4.9783249877027749E-4</v>
      </c>
    </row>
    <row r="5" spans="1:10" x14ac:dyDescent="0.35">
      <c r="A5" s="9" t="str">
        <f>'[1]cycle 1-3_1.xlsx'!A5</f>
        <v>D1</v>
      </c>
      <c r="B5" t="str">
        <f>'[1]cycle 1-3_14.xlsx'!B5</f>
        <v>N/A</v>
      </c>
      <c r="C5" t="str">
        <f>'[1]cycle 1-3_14.xlsx'!C5</f>
        <v>N/A</v>
      </c>
      <c r="D5">
        <f>'[1]cycle 1-3_14.xlsx'!D5</f>
        <v>1.580429197136655E-3</v>
      </c>
      <c r="F5" s="2" t="s">
        <v>56</v>
      </c>
      <c r="G5" s="3">
        <f>G4/G2</f>
        <v>0.10306866687175222</v>
      </c>
      <c r="H5" s="3">
        <f>H4/H2</f>
        <v>0.3898049044646818</v>
      </c>
      <c r="I5" s="3">
        <f>I4/I2</f>
        <v>0.32593425400823944</v>
      </c>
    </row>
    <row r="6" spans="1:10" x14ac:dyDescent="0.35">
      <c r="A6" s="9" t="str">
        <f>'[1]cycle 1-3_1.xlsx'!A6</f>
        <v>E1</v>
      </c>
      <c r="B6" t="str">
        <f>'[1]cycle 1-3_14.xlsx'!B6</f>
        <v>N/A</v>
      </c>
      <c r="C6" t="str">
        <f>'[1]cycle 1-3_14.xlsx'!C6</f>
        <v>N/A</v>
      </c>
      <c r="D6">
        <f>'[1]cycle 1-3_14.xlsx'!D6</f>
        <v>1.5394366333782131E-3</v>
      </c>
      <c r="F6" s="2" t="s">
        <v>57</v>
      </c>
      <c r="G6">
        <f>COUNT(B2:B196)</f>
        <v>3</v>
      </c>
      <c r="H6">
        <f>COUNT(C2:C196)</f>
        <v>3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1-3_14.xlsx'!B7</f>
        <v>N/A</v>
      </c>
      <c r="C7" t="str">
        <f>'[1]cycle 1-3_14.xlsx'!C7</f>
        <v>N/A</v>
      </c>
      <c r="D7">
        <f>'[1]cycle 1-3_14.xlsx'!D7</f>
        <v>1.452751147392582E-3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1-3_14.xlsx'!B8</f>
        <v>N/A</v>
      </c>
      <c r="C8" t="str">
        <f>'[1]cycle 1-3_14.xlsx'!C8</f>
        <v>N/A</v>
      </c>
      <c r="D8">
        <f>'[1]cycle 1-3_14.xlsx'!D8</f>
        <v>1.9766967694027802E-3</v>
      </c>
    </row>
    <row r="9" spans="1:10" x14ac:dyDescent="0.35">
      <c r="A9" s="9" t="str">
        <f>'[1]cycle 1-3_1.xlsx'!A9</f>
        <v>E2</v>
      </c>
      <c r="B9" t="str">
        <f>'[1]cycle 1-3_14.xlsx'!B9</f>
        <v>N/A</v>
      </c>
      <c r="C9" t="str">
        <f>'[1]cycle 1-3_14.xlsx'!C9</f>
        <v>N/A</v>
      </c>
      <c r="D9">
        <f>'[1]cycle 1-3_14.xlsx'!D9</f>
        <v>9.847954264471995E-4</v>
      </c>
      <c r="F9" s="2" t="s">
        <v>59</v>
      </c>
      <c r="G9">
        <f>MAX(B2:B49)</f>
        <v>199.90514409322199</v>
      </c>
      <c r="H9">
        <f>MAX(C2:C49)</f>
        <v>1.148028328090407E-4</v>
      </c>
      <c r="I9">
        <f>MAX(D2:D49)</f>
        <v>2.5945348594680461E-3</v>
      </c>
    </row>
    <row r="10" spans="1:10" x14ac:dyDescent="0.35">
      <c r="A10" s="9" t="str">
        <f>'[1]cycle 1-3_1.xlsx'!A10</f>
        <v>D2</v>
      </c>
      <c r="B10" t="str">
        <f>'[1]cycle 1-3_14.xlsx'!B10</f>
        <v>N/A</v>
      </c>
      <c r="C10" t="str">
        <f>'[1]cycle 1-3_14.xlsx'!C10</f>
        <v>N/A</v>
      </c>
      <c r="D10">
        <f>'[1]cycle 1-3_14.xlsx'!D10</f>
        <v>1.4537289275926161E-3</v>
      </c>
      <c r="F10" s="2" t="s">
        <v>60</v>
      </c>
      <c r="G10">
        <f>MIN(B2:B49)</f>
        <v>166.47659706316699</v>
      </c>
      <c r="H10">
        <f>MIN(C2:C49)</f>
        <v>5.4397683945308308E-5</v>
      </c>
      <c r="I10">
        <f>MIN(D2:D49)</f>
        <v>1.19857416480972E-5</v>
      </c>
    </row>
    <row r="11" spans="1:10" x14ac:dyDescent="0.35">
      <c r="A11" s="9" t="str">
        <f>'[1]cycle 1-3_1.xlsx'!A11</f>
        <v>C2</v>
      </c>
      <c r="B11">
        <f>'[1]cycle 1-3_14.xlsx'!B11 + 66</f>
        <v>166.47659706316699</v>
      </c>
      <c r="C11">
        <f>'[1]cycle 1-3_14.xlsx'!C11</f>
        <v>7.0985985733884707E-5</v>
      </c>
      <c r="D11">
        <f>'[1]cycle 1-3_14.xlsx'!D11</f>
        <v>2.0927994479061568E-3</v>
      </c>
    </row>
    <row r="12" spans="1:10" x14ac:dyDescent="0.35">
      <c r="A12" s="9" t="str">
        <f>'[1]cycle 1-3_1.xlsx'!A12</f>
        <v>B2</v>
      </c>
      <c r="B12" t="str">
        <f>'[1]cycle 1-3_14.xlsx'!B12</f>
        <v>N/A</v>
      </c>
      <c r="C12" t="str">
        <f>'[1]cycle 1-3_14.xlsx'!C12</f>
        <v>N/A</v>
      </c>
      <c r="D12">
        <f>'[1]cycle 1-3_14.xlsx'!D12</f>
        <v>1.4462920582698829E-3</v>
      </c>
      <c r="F12" s="2" t="s">
        <v>61</v>
      </c>
      <c r="G12">
        <f>(16*G5^2)</f>
        <v>0.16997040145152373</v>
      </c>
      <c r="H12">
        <f>(16*H5^2)</f>
        <v>2.4311658167155152</v>
      </c>
      <c r="I12">
        <f>(16*I5^2)</f>
        <v>1.6997302069745208</v>
      </c>
    </row>
    <row r="13" spans="1:10" x14ac:dyDescent="0.35">
      <c r="A13" s="9" t="str">
        <f>'[1]cycle 1-3_1.xlsx'!A13</f>
        <v>A2</v>
      </c>
      <c r="B13" t="str">
        <f>'[1]cycle 1-3_14.xlsx'!B13</f>
        <v>N/A</v>
      </c>
      <c r="C13" t="str">
        <f>'[1]cycle 1-3_14.xlsx'!C13</f>
        <v>N/A</v>
      </c>
      <c r="D13">
        <f>'[1]cycle 1-3_14.xlsx'!D13</f>
        <v>1.6466274622486559E-3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>
        <f>'[1]cycle 1-3_14.xlsx'!B14 + 66</f>
        <v>199.90514409322199</v>
      </c>
      <c r="C14">
        <f>'[1]cycle 1-3_14.xlsx'!C14</f>
        <v>1.148028328090407E-4</v>
      </c>
      <c r="D14">
        <f>'[1]cycle 1-3_14.xlsx'!D14</f>
        <v>8.8092853606281329E-4</v>
      </c>
      <c r="F14" s="2" t="s">
        <v>63</v>
      </c>
      <c r="G14">
        <f>G12/G13</f>
        <v>2.0537505973247026</v>
      </c>
      <c r="H14">
        <f>H12/H13</f>
        <v>29.375751340440967</v>
      </c>
      <c r="I14">
        <f>I12/I13</f>
        <v>20.537822456460805</v>
      </c>
    </row>
    <row r="15" spans="1:10" x14ac:dyDescent="0.35">
      <c r="A15" s="9" t="str">
        <f>'[1]cycle 1-3_1.xlsx'!A15</f>
        <v>B3</v>
      </c>
      <c r="B15" t="str">
        <f>'[1]cycle 1-3_14.xlsx'!B15</f>
        <v>N/A</v>
      </c>
      <c r="C15" t="str">
        <f>'[1]cycle 1-3_14.xlsx'!C15</f>
        <v>N/A</v>
      </c>
      <c r="D15">
        <f>'[1]cycle 1-3_14.xlsx'!D15</f>
        <v>1.9884886425609641E-3</v>
      </c>
      <c r="F15" s="2" t="s">
        <v>64</v>
      </c>
      <c r="G15">
        <f>ROUND(G14,0)</f>
        <v>2</v>
      </c>
      <c r="H15">
        <f>ROUND(H14,0)</f>
        <v>29</v>
      </c>
      <c r="I15">
        <f>ROUND(I14,0)</f>
        <v>21</v>
      </c>
    </row>
    <row r="16" spans="1:10" x14ac:dyDescent="0.35">
      <c r="A16" s="9" t="str">
        <f>'[1]cycle 1-3_1.xlsx'!A16</f>
        <v>C3</v>
      </c>
      <c r="B16" t="str">
        <f>'[1]cycle 1-3_14.xlsx'!B16</f>
        <v>N/A</v>
      </c>
      <c r="C16" t="str">
        <f>'[1]cycle 1-3_14.xlsx'!C16</f>
        <v>N/A</v>
      </c>
      <c r="D16">
        <f>'[1]cycle 1-3_14.xlsx'!D16</f>
        <v>1.723077650490511E-3</v>
      </c>
    </row>
    <row r="17" spans="1:4" x14ac:dyDescent="0.35">
      <c r="A17" s="9" t="str">
        <f>'[1]cycle 1-3_1.xlsx'!A17</f>
        <v>D3</v>
      </c>
      <c r="B17" t="str">
        <f>'[1]cycle 1-3_14.xlsx'!B17</f>
        <v>N/A</v>
      </c>
      <c r="C17" t="str">
        <f>'[1]cycle 1-3_14.xlsx'!C17</f>
        <v>N/A</v>
      </c>
      <c r="D17">
        <f>'[1]cycle 1-3_14.xlsx'!D17</f>
        <v>1.8040282801399599E-3</v>
      </c>
    </row>
    <row r="18" spans="1:4" x14ac:dyDescent="0.35">
      <c r="A18" s="9" t="str">
        <f>'[1]cycle 1-3_1.xlsx'!A18</f>
        <v>E3</v>
      </c>
      <c r="B18" t="str">
        <f>'[1]cycle 1-3_14.xlsx'!B18</f>
        <v>N/A</v>
      </c>
      <c r="C18" t="str">
        <f>'[1]cycle 1-3_14.xlsx'!C18</f>
        <v>N/A</v>
      </c>
      <c r="D18">
        <f>'[1]cycle 1-3_14.xlsx'!D18</f>
        <v>1.609935366020261E-3</v>
      </c>
    </row>
    <row r="19" spans="1:4" x14ac:dyDescent="0.35">
      <c r="A19" s="9" t="str">
        <f>'[1]cycle 1-3_1.xlsx'!A19</f>
        <v>F3</v>
      </c>
      <c r="B19" t="str">
        <f>'[1]cycle 1-3_14.xlsx'!B19</f>
        <v>N/A</v>
      </c>
      <c r="C19" t="str">
        <f>'[1]cycle 1-3_14.xlsx'!C19</f>
        <v>N/A</v>
      </c>
      <c r="D19">
        <f>'[1]cycle 1-3_14.xlsx'!D19</f>
        <v>2.090672459435121E-3</v>
      </c>
    </row>
    <row r="20" spans="1:4" x14ac:dyDescent="0.35">
      <c r="A20" s="9" t="str">
        <f>'[1]cycle 1-3_1.xlsx'!A20</f>
        <v>F4</v>
      </c>
      <c r="B20" t="str">
        <f>'[1]cycle 1-3_14.xlsx'!B20</f>
        <v>N/A</v>
      </c>
      <c r="C20" t="str">
        <f>'[1]cycle 1-3_14.xlsx'!C20</f>
        <v>N/A</v>
      </c>
      <c r="D20">
        <f>'[1]cycle 1-3_14.xlsx'!D20</f>
        <v>2.2937636496319822E-3</v>
      </c>
    </row>
    <row r="21" spans="1:4" x14ac:dyDescent="0.35">
      <c r="A21" s="9" t="str">
        <f>'[1]cycle 1-3_1.xlsx'!A21</f>
        <v>E4</v>
      </c>
      <c r="B21" t="str">
        <f>'[1]cycle 1-3_14.xlsx'!B21</f>
        <v>N/A</v>
      </c>
      <c r="C21" t="str">
        <f>'[1]cycle 1-3_14.xlsx'!C21</f>
        <v>N/A</v>
      </c>
      <c r="D21">
        <f>'[1]cycle 1-3_14.xlsx'!D21</f>
        <v>1.7447054035387561E-3</v>
      </c>
    </row>
    <row r="22" spans="1:4" x14ac:dyDescent="0.35">
      <c r="A22" s="9" t="str">
        <f>'[1]cycle 1-3_1.xlsx'!A22</f>
        <v>D4</v>
      </c>
      <c r="B22" t="str">
        <f>'[1]cycle 1-3_14.xlsx'!B22</f>
        <v>N/A</v>
      </c>
      <c r="C22" t="str">
        <f>'[1]cycle 1-3_14.xlsx'!C22</f>
        <v>N/A</v>
      </c>
      <c r="D22">
        <f>'[1]cycle 1-3_14.xlsx'!D22</f>
        <v>2.0892574905904942E-3</v>
      </c>
    </row>
    <row r="23" spans="1:4" x14ac:dyDescent="0.35">
      <c r="A23" s="9" t="str">
        <f>'[1]cycle 1-3_1.xlsx'!A23</f>
        <v>C4</v>
      </c>
      <c r="B23" t="str">
        <f>'[1]cycle 1-3_14.xlsx'!B23</f>
        <v>N/A</v>
      </c>
      <c r="C23" t="str">
        <f>'[1]cycle 1-3_14.xlsx'!C23</f>
        <v>N/A</v>
      </c>
      <c r="D23">
        <f>'[1]cycle 1-3_14.xlsx'!D23</f>
        <v>1.816926935629098E-3</v>
      </c>
    </row>
    <row r="24" spans="1:4" x14ac:dyDescent="0.35">
      <c r="A24" s="9" t="str">
        <f>'[1]cycle 1-3_1.xlsx'!A24</f>
        <v>B4</v>
      </c>
      <c r="B24" t="str">
        <f>'[1]cycle 1-3_14.xlsx'!B24</f>
        <v>N/A</v>
      </c>
      <c r="C24" t="str">
        <f>'[1]cycle 1-3_14.xlsx'!C24</f>
        <v>N/A</v>
      </c>
      <c r="D24">
        <f>'[1]cycle 1-3_14.xlsx'!D24</f>
        <v>1.2574279001218861E-3</v>
      </c>
    </row>
    <row r="25" spans="1:4" x14ac:dyDescent="0.35">
      <c r="A25" s="9" t="str">
        <f>'[1]cycle 1-3_1.xlsx'!A25</f>
        <v>A4</v>
      </c>
      <c r="B25" t="str">
        <f>'[1]cycle 1-3_14.xlsx'!B25</f>
        <v>N/A</v>
      </c>
      <c r="C25" t="str">
        <f>'[1]cycle 1-3_14.xlsx'!C25</f>
        <v>N/A</v>
      </c>
      <c r="D25">
        <f>'[1]cycle 1-3_14.xlsx'!D25</f>
        <v>7.3849233570727891E-4</v>
      </c>
    </row>
    <row r="26" spans="1:4" x14ac:dyDescent="0.35">
      <c r="A26" s="9" t="str">
        <f>'[1]cycle 1-3_1.xlsx'!A26</f>
        <v>A5</v>
      </c>
      <c r="B26" t="str">
        <f>'[1]cycle 1-3_14.xlsx'!B26</f>
        <v>N/A</v>
      </c>
      <c r="C26" t="str">
        <f>'[1]cycle 1-3_14.xlsx'!C26</f>
        <v>N/A</v>
      </c>
      <c r="D26">
        <f>'[1]cycle 1-3_14.xlsx'!D26</f>
        <v>2.0144925924453811E-3</v>
      </c>
    </row>
    <row r="27" spans="1:4" x14ac:dyDescent="0.35">
      <c r="A27" s="9" t="str">
        <f>'[1]cycle 1-3_1.xlsx'!A27</f>
        <v>B5</v>
      </c>
      <c r="B27" t="str">
        <f>'[1]cycle 1-3_14.xlsx'!B27</f>
        <v>N/A</v>
      </c>
      <c r="C27" t="str">
        <f>'[1]cycle 1-3_14.xlsx'!C27</f>
        <v>N/A</v>
      </c>
      <c r="D27">
        <f>'[1]cycle 1-3_14.xlsx'!D27</f>
        <v>8.9951127446724123E-4</v>
      </c>
    </row>
    <row r="28" spans="1:4" x14ac:dyDescent="0.35">
      <c r="A28" s="9" t="str">
        <f>'[1]cycle 1-3_1.xlsx'!A28</f>
        <v>C5</v>
      </c>
      <c r="B28" t="str">
        <f>'[1]cycle 1-3_14.xlsx'!B28</f>
        <v>N/A</v>
      </c>
      <c r="C28" t="str">
        <f>'[1]cycle 1-3_14.xlsx'!C28</f>
        <v>N/A</v>
      </c>
      <c r="D28">
        <f>'[1]cycle 1-3_14.xlsx'!D28</f>
        <v>7.6177935949636494E-4</v>
      </c>
    </row>
    <row r="29" spans="1:4" x14ac:dyDescent="0.35">
      <c r="A29" s="9" t="str">
        <f>'[1]cycle 1-3_1.xlsx'!A29</f>
        <v>D5</v>
      </c>
      <c r="B29" t="str">
        <f>'[1]cycle 1-3_14.xlsx'!B29</f>
        <v>N/A</v>
      </c>
      <c r="C29" t="str">
        <f>'[1]cycle 1-3_14.xlsx'!C29</f>
        <v>N/A</v>
      </c>
      <c r="D29">
        <f>'[1]cycle 1-3_14.xlsx'!D29</f>
        <v>1.3851936720408219E-3</v>
      </c>
    </row>
    <row r="30" spans="1:4" x14ac:dyDescent="0.35">
      <c r="A30" s="9" t="str">
        <f>'[1]cycle 1-3_1.xlsx'!A30</f>
        <v>E5</v>
      </c>
      <c r="B30" t="str">
        <f>'[1]cycle 1-3_14.xlsx'!B30</f>
        <v>N/A</v>
      </c>
      <c r="C30" t="str">
        <f>'[1]cycle 1-3_14.xlsx'!C30</f>
        <v>N/A</v>
      </c>
      <c r="D30">
        <f>'[1]cycle 1-3_14.xlsx'!D30</f>
        <v>9.557391094067901E-4</v>
      </c>
    </row>
    <row r="31" spans="1:4" x14ac:dyDescent="0.35">
      <c r="A31" s="9" t="str">
        <f>'[1]cycle 1-3_1.xlsx'!A31</f>
        <v>F5</v>
      </c>
      <c r="B31" t="str">
        <f>'[1]cycle 1-3_14.xlsx'!B31</f>
        <v>N/A</v>
      </c>
      <c r="C31" t="str">
        <f>'[1]cycle 1-3_14.xlsx'!C31</f>
        <v>N/A</v>
      </c>
      <c r="D31">
        <f>'[1]cycle 1-3_14.xlsx'!D31</f>
        <v>2.2363736727887681E-3</v>
      </c>
    </row>
    <row r="32" spans="1:4" x14ac:dyDescent="0.35">
      <c r="A32" s="9" t="str">
        <f>'[1]cycle 1-3_1.xlsx'!A32</f>
        <v>F6</v>
      </c>
      <c r="B32" t="str">
        <f>'[1]cycle 1-3_14.xlsx'!B32</f>
        <v>N/A</v>
      </c>
      <c r="C32" t="str">
        <f>'[1]cycle 1-3_14.xlsx'!C32</f>
        <v>N/A</v>
      </c>
      <c r="D32">
        <f>'[1]cycle 1-3_14.xlsx'!D32</f>
        <v>1.416415741553998E-3</v>
      </c>
    </row>
    <row r="33" spans="1:4" x14ac:dyDescent="0.35">
      <c r="A33" s="9" t="str">
        <f>'[1]cycle 1-3_1.xlsx'!A33</f>
        <v>E6</v>
      </c>
      <c r="B33" t="str">
        <f>'[1]cycle 1-3_14.xlsx'!B33</f>
        <v>N/A</v>
      </c>
      <c r="C33" t="str">
        <f>'[1]cycle 1-3_14.xlsx'!C33</f>
        <v>N/A</v>
      </c>
      <c r="D33">
        <f>'[1]cycle 1-3_14.xlsx'!D33</f>
        <v>1.0752389514547241E-3</v>
      </c>
    </row>
    <row r="34" spans="1:4" x14ac:dyDescent="0.35">
      <c r="A34" s="9" t="str">
        <f>'[1]cycle 1-3_1.xlsx'!A34</f>
        <v>D6</v>
      </c>
      <c r="B34" t="str">
        <f>'[1]cycle 1-3_14.xlsx'!B34</f>
        <v>N/A</v>
      </c>
      <c r="C34" t="str">
        <f>'[1]cycle 1-3_14.xlsx'!C34</f>
        <v>N/A</v>
      </c>
      <c r="D34">
        <f>'[1]cycle 1-3_14.xlsx'!D34</f>
        <v>1.469770956236838E-3</v>
      </c>
    </row>
    <row r="35" spans="1:4" x14ac:dyDescent="0.35">
      <c r="A35" s="9" t="str">
        <f>'[1]cycle 1-3_1.xlsx'!A35</f>
        <v>C6</v>
      </c>
      <c r="B35" t="str">
        <f>'[1]cycle 1-3_14.xlsx'!B35</f>
        <v>N/A</v>
      </c>
      <c r="C35" t="str">
        <f>'[1]cycle 1-3_14.xlsx'!C35</f>
        <v>N/A</v>
      </c>
      <c r="D35">
        <f>'[1]cycle 1-3_14.xlsx'!D35</f>
        <v>1.3909471337900381E-3</v>
      </c>
    </row>
    <row r="36" spans="1:4" x14ac:dyDescent="0.35">
      <c r="A36" s="9" t="str">
        <f>'[1]cycle 1-3_1.xlsx'!A36</f>
        <v>B6</v>
      </c>
      <c r="B36" t="str">
        <f>'[1]cycle 1-3_14.xlsx'!B36</f>
        <v>N/A</v>
      </c>
      <c r="C36" t="str">
        <f>'[1]cycle 1-3_14.xlsx'!C36</f>
        <v>N/A</v>
      </c>
      <c r="D36">
        <f>'[1]cycle 1-3_14.xlsx'!D36</f>
        <v>1.853627110886439E-3</v>
      </c>
    </row>
    <row r="37" spans="1:4" x14ac:dyDescent="0.35">
      <c r="A37" s="9" t="str">
        <f>'[1]cycle 1-3_1.xlsx'!A37</f>
        <v>A6</v>
      </c>
      <c r="B37" t="str">
        <f>'[1]cycle 1-3_14.xlsx'!B37</f>
        <v>N/A</v>
      </c>
      <c r="C37" t="str">
        <f>'[1]cycle 1-3_14.xlsx'!C37</f>
        <v>N/A</v>
      </c>
      <c r="D37">
        <f>'[1]cycle 1-3_14.xlsx'!D37</f>
        <v>5.8577465359750311E-4</v>
      </c>
    </row>
    <row r="38" spans="1:4" x14ac:dyDescent="0.35">
      <c r="A38" s="9" t="str">
        <f>'[1]cycle 1-3_1.xlsx'!A38</f>
        <v>A7</v>
      </c>
      <c r="B38" t="str">
        <f>'[1]cycle 1-3_14.xlsx'!B38</f>
        <v>N/A</v>
      </c>
      <c r="C38" t="str">
        <f>'[1]cycle 1-3_14.xlsx'!C38</f>
        <v>N/A</v>
      </c>
      <c r="D38">
        <f>'[1]cycle 1-3_14.xlsx'!D38</f>
        <v>2.0723120687119109E-3</v>
      </c>
    </row>
    <row r="39" spans="1:4" x14ac:dyDescent="0.35">
      <c r="A39" s="9" t="str">
        <f>'[1]cycle 1-3_1.xlsx'!A39</f>
        <v>B7</v>
      </c>
      <c r="B39" t="str">
        <f>'[1]cycle 1-3_14.xlsx'!B39</f>
        <v>N/A</v>
      </c>
      <c r="C39" t="str">
        <f>'[1]cycle 1-3_14.xlsx'!C39</f>
        <v>N/A</v>
      </c>
      <c r="D39">
        <f>'[1]cycle 1-3_14.xlsx'!D39</f>
        <v>1.476373592788671E-3</v>
      </c>
    </row>
    <row r="40" spans="1:4" x14ac:dyDescent="0.35">
      <c r="A40" s="9" t="str">
        <f>'[1]cycle 1-3_1.xlsx'!A40</f>
        <v>C7</v>
      </c>
      <c r="B40" t="str">
        <f>'[1]cycle 1-3_14.xlsx'!B40</f>
        <v>N/A</v>
      </c>
      <c r="C40" t="str">
        <f>'[1]cycle 1-3_14.xlsx'!C40</f>
        <v>N/A</v>
      </c>
      <c r="D40">
        <f>'[1]cycle 1-3_14.xlsx'!D40</f>
        <v>1.285144426714677E-3</v>
      </c>
    </row>
    <row r="41" spans="1:4" x14ac:dyDescent="0.35">
      <c r="A41" s="9" t="str">
        <f>'[1]cycle 1-3_1.xlsx'!A41</f>
        <v>D7</v>
      </c>
      <c r="B41" t="str">
        <f>'[1]cycle 1-3_14.xlsx'!B41</f>
        <v>N/A</v>
      </c>
      <c r="C41" t="str">
        <f>'[1]cycle 1-3_14.xlsx'!C41</f>
        <v>N/A</v>
      </c>
      <c r="D41">
        <f>'[1]cycle 1-3_14.xlsx'!D41</f>
        <v>1.7556506459150869E-3</v>
      </c>
    </row>
    <row r="42" spans="1:4" x14ac:dyDescent="0.35">
      <c r="A42" s="9" t="str">
        <f>'[1]cycle 1-3_1.xlsx'!A42</f>
        <v>E7</v>
      </c>
      <c r="B42" t="str">
        <f>'[1]cycle 1-3_14.xlsx'!B42</f>
        <v>N/A</v>
      </c>
      <c r="C42" t="str">
        <f>'[1]cycle 1-3_14.xlsx'!C42</f>
        <v>N/A</v>
      </c>
      <c r="D42">
        <f>'[1]cycle 1-3_14.xlsx'!D42</f>
        <v>1.776441423582078E-3</v>
      </c>
    </row>
    <row r="43" spans="1:4" x14ac:dyDescent="0.35">
      <c r="A43" s="9" t="str">
        <f>'[1]cycle 1-3_1.xlsx'!A43</f>
        <v>F7</v>
      </c>
      <c r="B43" t="str">
        <f>'[1]cycle 1-3_14.xlsx'!B43</f>
        <v>N/A</v>
      </c>
      <c r="C43" t="str">
        <f>'[1]cycle 1-3_14.xlsx'!C43</f>
        <v>N/A</v>
      </c>
      <c r="D43">
        <f>'[1]cycle 1-3_14.xlsx'!D43</f>
        <v>1.0271740798927229E-3</v>
      </c>
    </row>
    <row r="44" spans="1:4" x14ac:dyDescent="0.35">
      <c r="A44" s="9" t="str">
        <f>'[1]cycle 1-3_1.xlsx'!A44</f>
        <v>F8</v>
      </c>
      <c r="B44" t="str">
        <f>'[1]cycle 1-3_14.xlsx'!B44</f>
        <v>N/A</v>
      </c>
      <c r="C44" t="str">
        <f>'[1]cycle 1-3_14.xlsx'!C44</f>
        <v>N/A</v>
      </c>
      <c r="D44">
        <f>'[1]cycle 1-3_14.xlsx'!D44</f>
        <v>1.19857416480972E-5</v>
      </c>
    </row>
    <row r="45" spans="1:4" x14ac:dyDescent="0.35">
      <c r="A45" s="9" t="str">
        <f>'[1]cycle 1-3_1.xlsx'!A45</f>
        <v>E8</v>
      </c>
      <c r="B45" t="str">
        <f>'[1]cycle 1-3_14.xlsx'!B45</f>
        <v>N/A</v>
      </c>
      <c r="C45" t="str">
        <f>'[1]cycle 1-3_14.xlsx'!C45</f>
        <v>N/A</v>
      </c>
      <c r="D45">
        <f>'[1]cycle 1-3_14.xlsx'!D45</f>
        <v>2.5945348594680461E-3</v>
      </c>
    </row>
    <row r="46" spans="1:4" x14ac:dyDescent="0.35">
      <c r="A46" s="9" t="str">
        <f>'[1]cycle 1-3_1.xlsx'!A46</f>
        <v>D8</v>
      </c>
      <c r="B46" t="str">
        <f>'[1]cycle 1-3_14.xlsx'!B46</f>
        <v>N/A</v>
      </c>
      <c r="C46" t="str">
        <f>'[1]cycle 1-3_14.xlsx'!C46</f>
        <v>N/A</v>
      </c>
      <c r="D46">
        <f>'[1]cycle 1-3_14.xlsx'!D46</f>
        <v>1.436686632820411E-3</v>
      </c>
    </row>
    <row r="47" spans="1:4" x14ac:dyDescent="0.35">
      <c r="A47" s="9" t="str">
        <f>'[1]cycle 1-3_1.xlsx'!A47</f>
        <v>C8</v>
      </c>
      <c r="B47" t="str">
        <f>'[1]cycle 1-3_14.xlsx'!B47</f>
        <v>N/A</v>
      </c>
      <c r="C47" t="str">
        <f>'[1]cycle 1-3_14.xlsx'!C47</f>
        <v>N/A</v>
      </c>
      <c r="D47">
        <f>'[1]cycle 1-3_14.xlsx'!D47</f>
        <v>1.372309085909058E-3</v>
      </c>
    </row>
    <row r="48" spans="1:4" x14ac:dyDescent="0.35">
      <c r="A48" s="9" t="str">
        <f>'[1]cycle 1-3_1.xlsx'!A48</f>
        <v>B8</v>
      </c>
      <c r="B48" t="str">
        <f>'[1]cycle 1-3_14.xlsx'!B48</f>
        <v>N/A</v>
      </c>
      <c r="C48" t="str">
        <f>'[1]cycle 1-3_14.xlsx'!C48</f>
        <v>N/A</v>
      </c>
      <c r="D48">
        <f>'[1]cycle 1-3_14.xlsx'!D48</f>
        <v>1.651618892309242E-3</v>
      </c>
    </row>
    <row r="49" spans="1:4" x14ac:dyDescent="0.35">
      <c r="A49" s="9" t="str">
        <f>'[1]cycle 1-3_1.xlsx'!A49</f>
        <v>A8</v>
      </c>
      <c r="B49" t="str">
        <f>'[1]cycle 1-3_14.xlsx'!B49</f>
        <v>N/A</v>
      </c>
      <c r="C49" t="str">
        <f>'[1]cycle 1-3_14.xlsx'!C49</f>
        <v>N/A</v>
      </c>
      <c r="D49">
        <f>'[1]cycle 1-3_14.xlsx'!D49</f>
        <v>1.7610155847855081E-3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2340-24D2-4B64-8E02-E5C5985A2E31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A1" s="9"/>
      <c r="B1" s="9" t="str">
        <f>'[1]cycle 1-3_1.xlsx'!B1</f>
        <v>Germtime</v>
      </c>
      <c r="C1" s="9" t="str">
        <f>'[1]cycle 1-3_1.xlsx'!C1</f>
        <v>Slope Coefficient</v>
      </c>
      <c r="D1" s="9" t="str">
        <f>'[1]cycle 1-3_1.xlsx'!D1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1-3_1.xlsx'!A2</f>
        <v>A1</v>
      </c>
      <c r="B2" t="str">
        <f>'[1]cycle 1-3_15.xlsx'!B2</f>
        <v>N/A</v>
      </c>
      <c r="C2" t="str">
        <f>'[1]cycle 1-3_15.xlsx'!C2</f>
        <v>N/A</v>
      </c>
      <c r="D2">
        <f>'[1]cycle 1-3_15.xlsx'!D2</f>
        <v>2.8939763995690712E-4</v>
      </c>
      <c r="F2" s="2" t="s">
        <v>53</v>
      </c>
      <c r="G2">
        <f>AVERAGE(B2:B49)</f>
        <v>151.90603442097222</v>
      </c>
      <c r="H2">
        <f>AVERAGE(C2:C49)</f>
        <v>7.808256339804297E-5</v>
      </c>
      <c r="I2">
        <f>AVERAGE(D2:D49)</f>
        <v>8.1428208005610979E-4</v>
      </c>
      <c r="J2">
        <v>0.25</v>
      </c>
    </row>
    <row r="3" spans="1:10" x14ac:dyDescent="0.35">
      <c r="A3" s="9" t="str">
        <f>'[1]cycle 1-3_1.xlsx'!A3</f>
        <v>B1</v>
      </c>
      <c r="B3" t="str">
        <f>'[1]cycle 1-3_15.xlsx'!B3</f>
        <v>N/A</v>
      </c>
      <c r="C3" t="str">
        <f>'[1]cycle 1-3_15.xlsx'!C3</f>
        <v>N/A</v>
      </c>
      <c r="D3">
        <f>'[1]cycle 1-3_15.xlsx'!D3</f>
        <v>1.0249873040704489E-3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4.8548442395897358E-5</v>
      </c>
    </row>
    <row r="4" spans="1:10" x14ac:dyDescent="0.35">
      <c r="A4" s="9" t="str">
        <f>'[1]cycle 1-3_1.xlsx'!A4</f>
        <v>C1</v>
      </c>
      <c r="B4" t="str">
        <f>'[1]cycle 1-3_15.xlsx'!B4</f>
        <v>N/A</v>
      </c>
      <c r="C4" t="str">
        <f>'[1]cycle 1-3_15.xlsx'!C4</f>
        <v>N/A</v>
      </c>
      <c r="D4">
        <f>'[1]cycle 1-3_15.xlsx'!D4</f>
        <v>1.033215506640111E-3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3.3635347543210055E-4</v>
      </c>
    </row>
    <row r="5" spans="1:10" x14ac:dyDescent="0.35">
      <c r="A5" s="9" t="str">
        <f>'[1]cycle 1-3_1.xlsx'!A5</f>
        <v>D1</v>
      </c>
      <c r="B5" t="str">
        <f>'[1]cycle 1-3_15.xlsx'!B5</f>
        <v>N/A</v>
      </c>
      <c r="C5" t="str">
        <f>'[1]cycle 1-3_15.xlsx'!C5</f>
        <v>N/A</v>
      </c>
      <c r="D5">
        <f>'[1]cycle 1-3_15.xlsx'!D5</f>
        <v>8.3644726100699145E-4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0.4130675151403595</v>
      </c>
    </row>
    <row r="6" spans="1:10" x14ac:dyDescent="0.35">
      <c r="A6" s="9" t="str">
        <f>'[1]cycle 1-3_1.xlsx'!A6</f>
        <v>E1</v>
      </c>
      <c r="B6" t="str">
        <f>'[1]cycle 1-3_15.xlsx'!B6</f>
        <v>N/A</v>
      </c>
      <c r="C6" t="str">
        <f>'[1]cycle 1-3_15.xlsx'!C6</f>
        <v>N/A</v>
      </c>
      <c r="D6">
        <f>'[1]cycle 1-3_15.xlsx'!D6</f>
        <v>4.4945607089399081E-4</v>
      </c>
      <c r="F6" s="2" t="s">
        <v>57</v>
      </c>
      <c r="G6">
        <f>COUNT(B2:B196)</f>
        <v>1</v>
      </c>
      <c r="H6">
        <f>COUNT(C2:C196)</f>
        <v>1</v>
      </c>
      <c r="I6">
        <f>COUNT(D2:D196)</f>
        <v>48</v>
      </c>
    </row>
    <row r="7" spans="1:10" x14ac:dyDescent="0.35">
      <c r="A7" s="9" t="str">
        <f>'[1]cycle 1-3_1.xlsx'!A7</f>
        <v>F1</v>
      </c>
      <c r="B7" t="str">
        <f>'[1]cycle 1-3_15.xlsx'!B7</f>
        <v>N/A</v>
      </c>
      <c r="C7" t="str">
        <f>'[1]cycle 1-3_15.xlsx'!C7</f>
        <v>N/A</v>
      </c>
      <c r="D7">
        <f>'[1]cycle 1-3_15.xlsx'!D7</f>
        <v>4.751585769973248E-4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1-3_1.xlsx'!A8</f>
        <v>F2</v>
      </c>
      <c r="B8" t="str">
        <f>'[1]cycle 1-3_15.xlsx'!B8</f>
        <v>N/A</v>
      </c>
      <c r="C8" t="str">
        <f>'[1]cycle 1-3_15.xlsx'!C8</f>
        <v>N/A</v>
      </c>
      <c r="D8">
        <f>'[1]cycle 1-3_15.xlsx'!D8</f>
        <v>1.0477376535768879E-3</v>
      </c>
    </row>
    <row r="9" spans="1:10" x14ac:dyDescent="0.35">
      <c r="A9" s="9" t="str">
        <f>'[1]cycle 1-3_1.xlsx'!A9</f>
        <v>E2</v>
      </c>
      <c r="B9" t="str">
        <f>'[1]cycle 1-3_15.xlsx'!B9</f>
        <v>N/A</v>
      </c>
      <c r="C9" t="str">
        <f>'[1]cycle 1-3_15.xlsx'!C9</f>
        <v>N/A</v>
      </c>
      <c r="D9">
        <f>'[1]cycle 1-3_15.xlsx'!D9</f>
        <v>6.9536854658264126E-4</v>
      </c>
      <c r="F9" s="2" t="s">
        <v>59</v>
      </c>
      <c r="G9">
        <f>MAX(B2:B49)</f>
        <v>151.90603442097222</v>
      </c>
      <c r="H9">
        <f>MAX(C2:C49)</f>
        <v>7.808256339804297E-5</v>
      </c>
      <c r="I9">
        <f>MAX(D2:D49)</f>
        <v>1.855810537590297E-3</v>
      </c>
    </row>
    <row r="10" spans="1:10" x14ac:dyDescent="0.35">
      <c r="A10" s="9" t="str">
        <f>'[1]cycle 1-3_1.xlsx'!A10</f>
        <v>D2</v>
      </c>
      <c r="B10" t="str">
        <f>'[1]cycle 1-3_15.xlsx'!B10</f>
        <v>N/A</v>
      </c>
      <c r="C10" t="str">
        <f>'[1]cycle 1-3_15.xlsx'!C10</f>
        <v>N/A</v>
      </c>
      <c r="D10">
        <f>'[1]cycle 1-3_15.xlsx'!D10</f>
        <v>9.7492252435667681E-4</v>
      </c>
      <c r="F10" s="2" t="s">
        <v>60</v>
      </c>
      <c r="G10">
        <f>MIN(B2:B49)</f>
        <v>151.90603442097222</v>
      </c>
      <c r="H10">
        <f>MIN(C2:C49)</f>
        <v>7.808256339804297E-5</v>
      </c>
      <c r="I10">
        <f>MIN(D2:D49)</f>
        <v>2.8073660847177559E-4</v>
      </c>
    </row>
    <row r="11" spans="1:10" x14ac:dyDescent="0.35">
      <c r="A11" s="9" t="str">
        <f>'[1]cycle 1-3_1.xlsx'!A11</f>
        <v>C2</v>
      </c>
      <c r="B11" t="str">
        <f>'[1]cycle 1-3_15.xlsx'!B11</f>
        <v>N/A</v>
      </c>
      <c r="C11" t="str">
        <f>'[1]cycle 1-3_15.xlsx'!C11</f>
        <v>N/A</v>
      </c>
      <c r="D11">
        <f>'[1]cycle 1-3_15.xlsx'!D11</f>
        <v>1.386436741940969E-3</v>
      </c>
    </row>
    <row r="12" spans="1:10" x14ac:dyDescent="0.35">
      <c r="A12" s="9" t="str">
        <f>'[1]cycle 1-3_1.xlsx'!A12</f>
        <v>B2</v>
      </c>
      <c r="B12" t="str">
        <f>'[1]cycle 1-3_15.xlsx'!B12</f>
        <v>N/A</v>
      </c>
      <c r="C12" t="str">
        <f>'[1]cycle 1-3_15.xlsx'!C12</f>
        <v>N/A</v>
      </c>
      <c r="D12">
        <f>'[1]cycle 1-3_15.xlsx'!D12</f>
        <v>5.7592153604104203E-4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2.7299963530276981</v>
      </c>
    </row>
    <row r="13" spans="1:10" x14ac:dyDescent="0.35">
      <c r="A13" s="9" t="str">
        <f>'[1]cycle 1-3_1.xlsx'!A13</f>
        <v>A2</v>
      </c>
      <c r="B13" t="str">
        <f>'[1]cycle 1-3_15.xlsx'!B13</f>
        <v>N/A</v>
      </c>
      <c r="C13" t="str">
        <f>'[1]cycle 1-3_15.xlsx'!C13</f>
        <v>N/A</v>
      </c>
      <c r="D13">
        <f>'[1]cycle 1-3_15.xlsx'!D13</f>
        <v>5.1831304065193446E-4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1-3_1.xlsx'!A14</f>
        <v>A3</v>
      </c>
      <c r="B14" t="str">
        <f>'[1]cycle 1-3_15.xlsx'!B14</f>
        <v>N/A</v>
      </c>
      <c r="C14" t="str">
        <f>'[1]cycle 1-3_15.xlsx'!C14</f>
        <v>N/A</v>
      </c>
      <c r="D14">
        <f>'[1]cycle 1-3_15.xlsx'!D14</f>
        <v>6.6839154857909876E-4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32.986517610384993</v>
      </c>
    </row>
    <row r="15" spans="1:10" x14ac:dyDescent="0.35">
      <c r="A15" s="9" t="str">
        <f>'[1]cycle 1-3_1.xlsx'!A15</f>
        <v>B3</v>
      </c>
      <c r="B15" t="str">
        <f>'[1]cycle 1-3_15.xlsx'!B15</f>
        <v>N/A</v>
      </c>
      <c r="C15" t="str">
        <f>'[1]cycle 1-3_15.xlsx'!C15</f>
        <v>N/A</v>
      </c>
      <c r="D15">
        <f>'[1]cycle 1-3_15.xlsx'!D15</f>
        <v>6.7417479740134931E-4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33</v>
      </c>
    </row>
    <row r="16" spans="1:10" x14ac:dyDescent="0.35">
      <c r="A16" s="9" t="str">
        <f>'[1]cycle 1-3_1.xlsx'!A16</f>
        <v>C3</v>
      </c>
      <c r="B16" t="str">
        <f>'[1]cycle 1-3_15.xlsx'!B16</f>
        <v>N/A</v>
      </c>
      <c r="C16" t="str">
        <f>'[1]cycle 1-3_15.xlsx'!C16</f>
        <v>N/A</v>
      </c>
      <c r="D16">
        <f>'[1]cycle 1-3_15.xlsx'!D16</f>
        <v>1.662682779701047E-3</v>
      </c>
    </row>
    <row r="17" spans="1:4" x14ac:dyDescent="0.35">
      <c r="A17" s="9" t="str">
        <f>'[1]cycle 1-3_1.xlsx'!A17</f>
        <v>D3</v>
      </c>
      <c r="B17" t="str">
        <f>'[1]cycle 1-3_15.xlsx'!B17</f>
        <v>N/A</v>
      </c>
      <c r="C17" t="str">
        <f>'[1]cycle 1-3_15.xlsx'!C17</f>
        <v>N/A</v>
      </c>
      <c r="D17">
        <f>'[1]cycle 1-3_15.xlsx'!D17</f>
        <v>6.2590893077837625E-4</v>
      </c>
    </row>
    <row r="18" spans="1:4" x14ac:dyDescent="0.35">
      <c r="A18" s="9" t="str">
        <f>'[1]cycle 1-3_1.xlsx'!A18</f>
        <v>E3</v>
      </c>
      <c r="B18" t="str">
        <f>'[1]cycle 1-3_15.xlsx'!B18</f>
        <v>N/A</v>
      </c>
      <c r="C18" t="str">
        <f>'[1]cycle 1-3_15.xlsx'!C18</f>
        <v>N/A</v>
      </c>
      <c r="D18">
        <f>'[1]cycle 1-3_15.xlsx'!D18</f>
        <v>9.8795035126109662E-4</v>
      </c>
    </row>
    <row r="19" spans="1:4" x14ac:dyDescent="0.35">
      <c r="A19" s="9" t="str">
        <f>'[1]cycle 1-3_1.xlsx'!A19</f>
        <v>F3</v>
      </c>
      <c r="B19" t="str">
        <f>'[1]cycle 1-3_15.xlsx'!B19</f>
        <v>N/A</v>
      </c>
      <c r="C19" t="str">
        <f>'[1]cycle 1-3_15.xlsx'!C19</f>
        <v>N/A</v>
      </c>
      <c r="D19">
        <f>'[1]cycle 1-3_15.xlsx'!D19</f>
        <v>7.5746522759246942E-4</v>
      </c>
    </row>
    <row r="20" spans="1:4" x14ac:dyDescent="0.35">
      <c r="A20" s="9" t="str">
        <f>'[1]cycle 1-3_1.xlsx'!A20</f>
        <v>F4</v>
      </c>
      <c r="B20" t="str">
        <f>'[1]cycle 1-3_15.xlsx'!B20</f>
        <v>N/A</v>
      </c>
      <c r="C20" t="str">
        <f>'[1]cycle 1-3_15.xlsx'!C20</f>
        <v>N/A</v>
      </c>
      <c r="D20">
        <f>'[1]cycle 1-3_15.xlsx'!D20</f>
        <v>6.2227703739435104E-4</v>
      </c>
    </row>
    <row r="21" spans="1:4" x14ac:dyDescent="0.35">
      <c r="A21" s="9" t="str">
        <f>'[1]cycle 1-3_1.xlsx'!A21</f>
        <v>E4</v>
      </c>
      <c r="B21" t="str">
        <f>'[1]cycle 1-3_15.xlsx'!B21</f>
        <v>N/A</v>
      </c>
      <c r="C21" t="str">
        <f>'[1]cycle 1-3_15.xlsx'!C21</f>
        <v>N/A</v>
      </c>
      <c r="D21">
        <f>'[1]cycle 1-3_15.xlsx'!D21</f>
        <v>6.7935493295239585E-4</v>
      </c>
    </row>
    <row r="22" spans="1:4" x14ac:dyDescent="0.35">
      <c r="A22" s="9" t="str">
        <f>'[1]cycle 1-3_1.xlsx'!A22</f>
        <v>D4</v>
      </c>
      <c r="B22" t="str">
        <f>'[1]cycle 1-3_15.xlsx'!B22</f>
        <v>N/A</v>
      </c>
      <c r="C22" t="str">
        <f>'[1]cycle 1-3_15.xlsx'!C22</f>
        <v>N/A</v>
      </c>
      <c r="D22">
        <f>'[1]cycle 1-3_15.xlsx'!D22</f>
        <v>1.017718042457628E-3</v>
      </c>
    </row>
    <row r="23" spans="1:4" x14ac:dyDescent="0.35">
      <c r="A23" s="9" t="str">
        <f>'[1]cycle 1-3_1.xlsx'!A23</f>
        <v>C4</v>
      </c>
      <c r="B23" t="str">
        <f>'[1]cycle 1-3_15.xlsx'!B23</f>
        <v>N/A</v>
      </c>
      <c r="C23" t="str">
        <f>'[1]cycle 1-3_15.xlsx'!C23</f>
        <v>N/A</v>
      </c>
      <c r="D23">
        <f>'[1]cycle 1-3_15.xlsx'!D23</f>
        <v>7.9467872352393439E-4</v>
      </c>
    </row>
    <row r="24" spans="1:4" x14ac:dyDescent="0.35">
      <c r="A24" s="9" t="str">
        <f>'[1]cycle 1-3_1.xlsx'!A24</f>
        <v>B4</v>
      </c>
      <c r="B24" t="str">
        <f>'[1]cycle 1-3_15.xlsx'!B24</f>
        <v>N/A</v>
      </c>
      <c r="C24" t="str">
        <f>'[1]cycle 1-3_15.xlsx'!C24</f>
        <v>N/A</v>
      </c>
      <c r="D24">
        <f>'[1]cycle 1-3_15.xlsx'!D24</f>
        <v>6.908612107613633E-4</v>
      </c>
    </row>
    <row r="25" spans="1:4" x14ac:dyDescent="0.35">
      <c r="A25" s="9" t="str">
        <f>'[1]cycle 1-3_1.xlsx'!A25</f>
        <v>A4</v>
      </c>
      <c r="B25" t="str">
        <f>'[1]cycle 1-3_15.xlsx'!B25</f>
        <v>N/A</v>
      </c>
      <c r="C25" t="str">
        <f>'[1]cycle 1-3_15.xlsx'!C25</f>
        <v>N/A</v>
      </c>
      <c r="D25">
        <f>'[1]cycle 1-3_15.xlsx'!D25</f>
        <v>2.8073660847177559E-4</v>
      </c>
    </row>
    <row r="26" spans="1:4" x14ac:dyDescent="0.35">
      <c r="A26" s="9" t="str">
        <f>'[1]cycle 1-3_1.xlsx'!A26</f>
        <v>A5</v>
      </c>
      <c r="B26" t="str">
        <f>'[1]cycle 1-3_15.xlsx'!B26</f>
        <v>N/A</v>
      </c>
      <c r="C26" t="str">
        <f>'[1]cycle 1-3_15.xlsx'!C26</f>
        <v>N/A</v>
      </c>
      <c r="D26">
        <f>'[1]cycle 1-3_15.xlsx'!D26</f>
        <v>9.8552346793262004E-4</v>
      </c>
    </row>
    <row r="27" spans="1:4" x14ac:dyDescent="0.35">
      <c r="A27" s="9" t="str">
        <f>'[1]cycle 1-3_1.xlsx'!A27</f>
        <v>B5</v>
      </c>
      <c r="B27" t="str">
        <f>'[1]cycle 1-3_15.xlsx'!B27</f>
        <v>N/A</v>
      </c>
      <c r="C27" t="str">
        <f>'[1]cycle 1-3_15.xlsx'!C27</f>
        <v>N/A</v>
      </c>
      <c r="D27">
        <f>'[1]cycle 1-3_15.xlsx'!D27</f>
        <v>5.2021749469192361E-4</v>
      </c>
    </row>
    <row r="28" spans="1:4" x14ac:dyDescent="0.35">
      <c r="A28" s="9" t="str">
        <f>'[1]cycle 1-3_1.xlsx'!A28</f>
        <v>C5</v>
      </c>
      <c r="B28" t="str">
        <f>'[1]cycle 1-3_15.xlsx'!B28</f>
        <v>N/A</v>
      </c>
      <c r="C28" t="str">
        <f>'[1]cycle 1-3_15.xlsx'!C28</f>
        <v>N/A</v>
      </c>
      <c r="D28">
        <f>'[1]cycle 1-3_15.xlsx'!D28</f>
        <v>9.1135761389246042E-4</v>
      </c>
    </row>
    <row r="29" spans="1:4" x14ac:dyDescent="0.35">
      <c r="A29" s="9" t="str">
        <f>'[1]cycle 1-3_1.xlsx'!A29</f>
        <v>D5</v>
      </c>
      <c r="B29" t="str">
        <f>'[1]cycle 1-3_15.xlsx'!B29</f>
        <v>N/A</v>
      </c>
      <c r="C29" t="str">
        <f>'[1]cycle 1-3_15.xlsx'!C29</f>
        <v>N/A</v>
      </c>
      <c r="D29">
        <f>'[1]cycle 1-3_15.xlsx'!D29</f>
        <v>8.6528503377483127E-4</v>
      </c>
    </row>
    <row r="30" spans="1:4" x14ac:dyDescent="0.35">
      <c r="A30" s="9" t="str">
        <f>'[1]cycle 1-3_1.xlsx'!A30</f>
        <v>E5</v>
      </c>
      <c r="B30">
        <f>'[1]cycle 1-3_15.xlsx'!B30 + 66</f>
        <v>151.90603442097222</v>
      </c>
      <c r="C30">
        <f>'[1]cycle 1-3_15.xlsx'!C30</f>
        <v>7.808256339804297E-5</v>
      </c>
      <c r="D30">
        <f>'[1]cycle 1-3_15.xlsx'!D30</f>
        <v>1.337299282559703E-3</v>
      </c>
    </row>
    <row r="31" spans="1:4" x14ac:dyDescent="0.35">
      <c r="A31" s="9" t="str">
        <f>'[1]cycle 1-3_1.xlsx'!A31</f>
        <v>F5</v>
      </c>
      <c r="B31" t="str">
        <f>'[1]cycle 1-3_15.xlsx'!B31</f>
        <v>N/A</v>
      </c>
      <c r="C31" t="str">
        <f>'[1]cycle 1-3_15.xlsx'!C31</f>
        <v>N/A</v>
      </c>
      <c r="D31">
        <f>'[1]cycle 1-3_15.xlsx'!D31</f>
        <v>6.3999126897352934E-4</v>
      </c>
    </row>
    <row r="32" spans="1:4" x14ac:dyDescent="0.35">
      <c r="A32" s="9" t="str">
        <f>'[1]cycle 1-3_1.xlsx'!A32</f>
        <v>F6</v>
      </c>
      <c r="B32" t="str">
        <f>'[1]cycle 1-3_15.xlsx'!B32</f>
        <v>N/A</v>
      </c>
      <c r="C32" t="str">
        <f>'[1]cycle 1-3_15.xlsx'!C32</f>
        <v>N/A</v>
      </c>
      <c r="D32">
        <f>'[1]cycle 1-3_15.xlsx'!D32</f>
        <v>1.0792148657960969E-3</v>
      </c>
    </row>
    <row r="33" spans="1:4" x14ac:dyDescent="0.35">
      <c r="A33" s="9" t="str">
        <f>'[1]cycle 1-3_1.xlsx'!A33</f>
        <v>E6</v>
      </c>
      <c r="B33" t="str">
        <f>'[1]cycle 1-3_15.xlsx'!B33</f>
        <v>N/A</v>
      </c>
      <c r="C33" t="str">
        <f>'[1]cycle 1-3_15.xlsx'!C33</f>
        <v>N/A</v>
      </c>
      <c r="D33">
        <f>'[1]cycle 1-3_15.xlsx'!D33</f>
        <v>4.8611249376911882E-4</v>
      </c>
    </row>
    <row r="34" spans="1:4" x14ac:dyDescent="0.35">
      <c r="A34" s="9" t="str">
        <f>'[1]cycle 1-3_1.xlsx'!A34</f>
        <v>D6</v>
      </c>
      <c r="B34" t="str">
        <f>'[1]cycle 1-3_15.xlsx'!B34</f>
        <v>N/A</v>
      </c>
      <c r="C34" t="str">
        <f>'[1]cycle 1-3_15.xlsx'!C34</f>
        <v>N/A</v>
      </c>
      <c r="D34">
        <f>'[1]cycle 1-3_15.xlsx'!D34</f>
        <v>1.1113477883765289E-3</v>
      </c>
    </row>
    <row r="35" spans="1:4" x14ac:dyDescent="0.35">
      <c r="A35" s="9" t="str">
        <f>'[1]cycle 1-3_1.xlsx'!A35</f>
        <v>C6</v>
      </c>
      <c r="B35" t="str">
        <f>'[1]cycle 1-3_15.xlsx'!B35</f>
        <v>N/A</v>
      </c>
      <c r="C35" t="str">
        <f>'[1]cycle 1-3_15.xlsx'!C35</f>
        <v>N/A</v>
      </c>
      <c r="D35">
        <f>'[1]cycle 1-3_15.xlsx'!D35</f>
        <v>1.130616815456151E-3</v>
      </c>
    </row>
    <row r="36" spans="1:4" x14ac:dyDescent="0.35">
      <c r="A36" s="9" t="str">
        <f>'[1]cycle 1-3_1.xlsx'!A36</f>
        <v>B6</v>
      </c>
      <c r="B36" t="str">
        <f>'[1]cycle 1-3_15.xlsx'!B36</f>
        <v>N/A</v>
      </c>
      <c r="C36" t="str">
        <f>'[1]cycle 1-3_15.xlsx'!C36</f>
        <v>N/A</v>
      </c>
      <c r="D36">
        <f>'[1]cycle 1-3_15.xlsx'!D36</f>
        <v>8.3321697846370298E-4</v>
      </c>
    </row>
    <row r="37" spans="1:4" x14ac:dyDescent="0.35">
      <c r="A37" s="9" t="str">
        <f>'[1]cycle 1-3_1.xlsx'!A37</f>
        <v>A6</v>
      </c>
      <c r="B37" t="str">
        <f>'[1]cycle 1-3_15.xlsx'!B37</f>
        <v>N/A</v>
      </c>
      <c r="C37" t="str">
        <f>'[1]cycle 1-3_15.xlsx'!C37</f>
        <v>N/A</v>
      </c>
      <c r="D37">
        <f>'[1]cycle 1-3_15.xlsx'!D37</f>
        <v>7.6492121492473188E-4</v>
      </c>
    </row>
    <row r="38" spans="1:4" x14ac:dyDescent="0.35">
      <c r="A38" s="9" t="str">
        <f>'[1]cycle 1-3_1.xlsx'!A38</f>
        <v>A7</v>
      </c>
      <c r="B38" t="str">
        <f>'[1]cycle 1-3_15.xlsx'!B38</f>
        <v>N/A</v>
      </c>
      <c r="C38" t="str">
        <f>'[1]cycle 1-3_15.xlsx'!C38</f>
        <v>N/A</v>
      </c>
      <c r="D38">
        <f>'[1]cycle 1-3_15.xlsx'!D38</f>
        <v>3.8963733622177982E-4</v>
      </c>
    </row>
    <row r="39" spans="1:4" x14ac:dyDescent="0.35">
      <c r="A39" s="9" t="str">
        <f>'[1]cycle 1-3_1.xlsx'!A39</f>
        <v>B7</v>
      </c>
      <c r="B39" t="str">
        <f>'[1]cycle 1-3_15.xlsx'!B39</f>
        <v>N/A</v>
      </c>
      <c r="C39" t="str">
        <f>'[1]cycle 1-3_15.xlsx'!C39</f>
        <v>N/A</v>
      </c>
      <c r="D39">
        <f>'[1]cycle 1-3_15.xlsx'!D39</f>
        <v>5.4906232054746358E-4</v>
      </c>
    </row>
    <row r="40" spans="1:4" x14ac:dyDescent="0.35">
      <c r="A40" s="9" t="str">
        <f>'[1]cycle 1-3_1.xlsx'!A40</f>
        <v>C7</v>
      </c>
      <c r="B40" t="str">
        <f>'[1]cycle 1-3_15.xlsx'!B40</f>
        <v>N/A</v>
      </c>
      <c r="C40" t="str">
        <f>'[1]cycle 1-3_15.xlsx'!C40</f>
        <v>N/A</v>
      </c>
      <c r="D40">
        <f>'[1]cycle 1-3_15.xlsx'!D40</f>
        <v>7.7898405891044242E-4</v>
      </c>
    </row>
    <row r="41" spans="1:4" x14ac:dyDescent="0.35">
      <c r="A41" s="9" t="str">
        <f>'[1]cycle 1-3_1.xlsx'!A41</f>
        <v>D7</v>
      </c>
      <c r="B41" t="str">
        <f>'[1]cycle 1-3_15.xlsx'!B41</f>
        <v>N/A</v>
      </c>
      <c r="C41" t="str">
        <f>'[1]cycle 1-3_15.xlsx'!C41</f>
        <v>N/A</v>
      </c>
      <c r="D41">
        <f>'[1]cycle 1-3_15.xlsx'!D41</f>
        <v>1.0862581681211939E-3</v>
      </c>
    </row>
    <row r="42" spans="1:4" x14ac:dyDescent="0.35">
      <c r="A42" s="9" t="str">
        <f>'[1]cycle 1-3_1.xlsx'!A42</f>
        <v>E7</v>
      </c>
      <c r="B42" t="str">
        <f>'[1]cycle 1-3_15.xlsx'!B42</f>
        <v>N/A</v>
      </c>
      <c r="C42" t="str">
        <f>'[1]cycle 1-3_15.xlsx'!C42</f>
        <v>N/A</v>
      </c>
      <c r="D42">
        <f>'[1]cycle 1-3_15.xlsx'!D42</f>
        <v>1.855810537590297E-3</v>
      </c>
    </row>
    <row r="43" spans="1:4" x14ac:dyDescent="0.35">
      <c r="A43" s="9" t="str">
        <f>'[1]cycle 1-3_1.xlsx'!A43</f>
        <v>F7</v>
      </c>
      <c r="B43" t="str">
        <f>'[1]cycle 1-3_15.xlsx'!B43</f>
        <v>N/A</v>
      </c>
      <c r="C43" t="str">
        <f>'[1]cycle 1-3_15.xlsx'!C43</f>
        <v>N/A</v>
      </c>
      <c r="D43">
        <f>'[1]cycle 1-3_15.xlsx'!D43</f>
        <v>7.9947387900238876E-4</v>
      </c>
    </row>
    <row r="44" spans="1:4" x14ac:dyDescent="0.35">
      <c r="A44" s="9" t="str">
        <f>'[1]cycle 1-3_1.xlsx'!A44</f>
        <v>F8</v>
      </c>
      <c r="B44" t="str">
        <f>'[1]cycle 1-3_15.xlsx'!B44</f>
        <v>N/A</v>
      </c>
      <c r="C44" t="str">
        <f>'[1]cycle 1-3_15.xlsx'!C44</f>
        <v>N/A</v>
      </c>
      <c r="D44">
        <f>'[1]cycle 1-3_15.xlsx'!D44</f>
        <v>2.8231376019241002E-4</v>
      </c>
    </row>
    <row r="45" spans="1:4" x14ac:dyDescent="0.35">
      <c r="A45" s="9" t="str">
        <f>'[1]cycle 1-3_1.xlsx'!A45</f>
        <v>E8</v>
      </c>
      <c r="B45" t="str">
        <f>'[1]cycle 1-3_15.xlsx'!B45</f>
        <v>N/A</v>
      </c>
      <c r="C45" t="str">
        <f>'[1]cycle 1-3_15.xlsx'!C45</f>
        <v>N/A</v>
      </c>
      <c r="D45">
        <f>'[1]cycle 1-3_15.xlsx'!D45</f>
        <v>7.6243334031260315E-4</v>
      </c>
    </row>
    <row r="46" spans="1:4" x14ac:dyDescent="0.35">
      <c r="A46" s="9" t="str">
        <f>'[1]cycle 1-3_1.xlsx'!A46</f>
        <v>D8</v>
      </c>
      <c r="B46" t="str">
        <f>'[1]cycle 1-3_15.xlsx'!B46</f>
        <v>N/A</v>
      </c>
      <c r="C46" t="str">
        <f>'[1]cycle 1-3_15.xlsx'!C46</f>
        <v>N/A</v>
      </c>
      <c r="D46">
        <f>'[1]cycle 1-3_15.xlsx'!D46</f>
        <v>4.7861037866423519E-4</v>
      </c>
    </row>
    <row r="47" spans="1:4" x14ac:dyDescent="0.35">
      <c r="A47" s="9" t="str">
        <f>'[1]cycle 1-3_1.xlsx'!A47</f>
        <v>C8</v>
      </c>
      <c r="B47" t="str">
        <f>'[1]cycle 1-3_15.xlsx'!B47</f>
        <v>N/A</v>
      </c>
      <c r="C47" t="str">
        <f>'[1]cycle 1-3_15.xlsx'!C47</f>
        <v>N/A</v>
      </c>
      <c r="D47">
        <f>'[1]cycle 1-3_15.xlsx'!D47</f>
        <v>4.6870012593837508E-4</v>
      </c>
    </row>
    <row r="48" spans="1:4" x14ac:dyDescent="0.35">
      <c r="A48" s="9" t="str">
        <f>'[1]cycle 1-3_1.xlsx'!A48</f>
        <v>B8</v>
      </c>
      <c r="B48" t="str">
        <f>'[1]cycle 1-3_15.xlsx'!B48</f>
        <v>N/A</v>
      </c>
      <c r="C48" t="str">
        <f>'[1]cycle 1-3_15.xlsx'!C48</f>
        <v>N/A</v>
      </c>
      <c r="D48">
        <f>'[1]cycle 1-3_15.xlsx'!D48</f>
        <v>1.1888940150660929E-3</v>
      </c>
    </row>
    <row r="49" spans="1:4" x14ac:dyDescent="0.35">
      <c r="A49" s="9" t="str">
        <f>'[1]cycle 1-3_1.xlsx'!A49</f>
        <v>A8</v>
      </c>
      <c r="B49" t="str">
        <f>'[1]cycle 1-3_15.xlsx'!B49</f>
        <v>N/A</v>
      </c>
      <c r="C49" t="str">
        <f>'[1]cycle 1-3_15.xlsx'!C49</f>
        <v>N/A</v>
      </c>
      <c r="D49">
        <f>'[1]cycle 1-3_15.xlsx'!D49</f>
        <v>1.010695009923781E-3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BA8A-F9C9-4E92-83F6-8FA57A0B97D8}">
  <dimension ref="A1:J49"/>
  <sheetViews>
    <sheetView workbookViewId="0">
      <selection activeCell="B2" sqref="B2"/>
    </sheetView>
  </sheetViews>
  <sheetFormatPr defaultRowHeight="14.5" x14ac:dyDescent="0.35"/>
  <cols>
    <col min="2" max="2" width="11.81640625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>
        <f>'[1]Cycle 3_1.xlsx'!B2</f>
        <v>113.996388859389</v>
      </c>
      <c r="C2">
        <f>'[1]Cycle 3_1.xlsx'!C2</f>
        <v>9.3953482490313748E-5</v>
      </c>
      <c r="D2">
        <f>'[1]Cycle 3_1.xlsx'!D2</f>
        <v>2.4626727165709388E-3</v>
      </c>
      <c r="F2" s="2" t="s">
        <v>53</v>
      </c>
      <c r="G2">
        <f>AVERAGE(B2:B49)</f>
        <v>99.102894706340209</v>
      </c>
      <c r="H2">
        <f>AVERAGE(C2:C49)</f>
        <v>9.3814093288827055E-5</v>
      </c>
      <c r="I2">
        <f>AVERAGE(D2:D49)</f>
        <v>2.3446093304897481E-3</v>
      </c>
      <c r="J2">
        <v>0.25</v>
      </c>
    </row>
    <row r="3" spans="1:10" x14ac:dyDescent="0.35">
      <c r="A3" s="9" t="str">
        <f>'[1]Cycle 3_1.xlsx'!A3</f>
        <v>B1</v>
      </c>
      <c r="B3" t="str">
        <f>'[1]Cycle 3_1.xlsx'!B3</f>
        <v>N/A</v>
      </c>
      <c r="C3" t="str">
        <f>'[1]Cycle 3_1.xlsx'!C3</f>
        <v>N/A</v>
      </c>
      <c r="D3">
        <f>'[1]Cycle 3_1.xlsx'!D3</f>
        <v>2.149521008038743E-3</v>
      </c>
      <c r="F3" s="2" t="s">
        <v>54</v>
      </c>
      <c r="G3">
        <f>G4/SQRT(COUNT(B2:B49))</f>
        <v>4.8602718573416039</v>
      </c>
      <c r="H3">
        <f>H4/SQRT(COUNT(C2:C49))</f>
        <v>1.9096373004652452E-6</v>
      </c>
      <c r="I3">
        <f>I4/SQRT(COUNT(D2:D49))</f>
        <v>8.4994972054332514E-5</v>
      </c>
    </row>
    <row r="4" spans="1:10" x14ac:dyDescent="0.35">
      <c r="A4" s="9" t="str">
        <f>'[1]Cycle 3_1.xlsx'!A4</f>
        <v>C1</v>
      </c>
      <c r="B4">
        <f>'[1]Cycle 3_1.xlsx'!B4</f>
        <v>113.996388859389</v>
      </c>
      <c r="C4">
        <f>'[1]Cycle 3_1.xlsx'!C4</f>
        <v>8.5256014162771811E-5</v>
      </c>
      <c r="D4">
        <f>'[1]Cycle 3_1.xlsx'!D4</f>
        <v>2.679438455246254E-3</v>
      </c>
      <c r="F4" s="2" t="s">
        <v>55</v>
      </c>
      <c r="G4">
        <f>_xlfn.STDEV.S(B2:B49)</f>
        <v>31.120924530256794</v>
      </c>
      <c r="H4">
        <f>_xlfn.STDEV.S(C2:C196)</f>
        <v>1.2227644883314846E-5</v>
      </c>
      <c r="I4">
        <f>_xlfn.STDEV.S(D2:D196)</f>
        <v>5.888624399440031E-4</v>
      </c>
    </row>
    <row r="5" spans="1:10" x14ac:dyDescent="0.35">
      <c r="A5" s="9" t="str">
        <f>'[1]Cycle 3_1.xlsx'!A5</f>
        <v>D1</v>
      </c>
      <c r="B5" t="str">
        <f>'[1]Cycle 3_1.xlsx'!B5</f>
        <v>N/A</v>
      </c>
      <c r="C5" t="str">
        <f>'[1]Cycle 3_1.xlsx'!C5</f>
        <v>N/A</v>
      </c>
      <c r="D5">
        <f>'[1]Cycle 3_1.xlsx'!D5</f>
        <v>3.4037740633360899E-3</v>
      </c>
      <c r="F5" s="2" t="s">
        <v>56</v>
      </c>
      <c r="G5" s="3">
        <f>G4/G2</f>
        <v>0.314026392694923</v>
      </c>
      <c r="H5" s="3">
        <f>H4/H2</f>
        <v>0.13033910422892844</v>
      </c>
      <c r="I5" s="3">
        <f>I4/I2</f>
        <v>0.25115588865331351</v>
      </c>
    </row>
    <row r="6" spans="1:10" x14ac:dyDescent="0.35">
      <c r="A6" s="9" t="str">
        <f>'[1]Cycle 3_1.xlsx'!A6</f>
        <v>E1</v>
      </c>
      <c r="B6" t="str">
        <f>'[1]Cycle 3_1.xlsx'!B6</f>
        <v>N/A</v>
      </c>
      <c r="C6" t="str">
        <f>'[1]Cycle 3_1.xlsx'!C6</f>
        <v>N/A</v>
      </c>
      <c r="D6">
        <f>'[1]Cycle 3_1.xlsx'!D6</f>
        <v>2.1347111757019791E-3</v>
      </c>
      <c r="F6" s="2" t="s">
        <v>57</v>
      </c>
      <c r="G6">
        <f>COUNT(B2:B196)</f>
        <v>41</v>
      </c>
      <c r="H6">
        <f>COUNT(C2:C196)</f>
        <v>41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3_1.xlsx'!B7</f>
        <v>N/A</v>
      </c>
      <c r="C7" t="str">
        <f>'[1]Cycle 3_1.xlsx'!C7</f>
        <v>N/A</v>
      </c>
      <c r="D7">
        <f>'[1]Cycle 3_1.xlsx'!D7</f>
        <v>1.8149866610194111E-3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>
        <f>'[1]Cycle 3_1.xlsx'!B8</f>
        <v>90.909208011277798</v>
      </c>
      <c r="C8">
        <f>'[1]Cycle 3_1.xlsx'!C8</f>
        <v>7.5869195105976353E-5</v>
      </c>
      <c r="D8">
        <f>'[1]Cycle 3_1.xlsx'!D8</f>
        <v>2.066697085914576E-3</v>
      </c>
    </row>
    <row r="9" spans="1:10" x14ac:dyDescent="0.35">
      <c r="A9" s="9" t="str">
        <f>'[1]Cycle 3_1.xlsx'!A9</f>
        <v>E2</v>
      </c>
      <c r="B9">
        <f>'[1]Cycle 3_1.xlsx'!B9</f>
        <v>99.943411460111093</v>
      </c>
      <c r="C9">
        <f>'[1]Cycle 3_1.xlsx'!C9</f>
        <v>7.0883652765445422E-5</v>
      </c>
      <c r="D9">
        <f>'[1]Cycle 3_1.xlsx'!D9</f>
        <v>2.2901667087220699E-3</v>
      </c>
      <c r="F9" s="2" t="s">
        <v>59</v>
      </c>
      <c r="G9">
        <f>MAX(B2:B49)</f>
        <v>183.76636175969401</v>
      </c>
      <c r="H9">
        <f>MAX(C2:C49)</f>
        <v>1.2348924374993881E-4</v>
      </c>
      <c r="I9">
        <f>MAX(D2:D49)</f>
        <v>3.553663296907119E-3</v>
      </c>
    </row>
    <row r="10" spans="1:10" x14ac:dyDescent="0.35">
      <c r="A10" s="9" t="str">
        <f>'[1]Cycle 3_1.xlsx'!A10</f>
        <v>D2</v>
      </c>
      <c r="B10" t="str">
        <f>'[1]Cycle 3_1.xlsx'!B10</f>
        <v>N/A</v>
      </c>
      <c r="C10" t="str">
        <f>'[1]Cycle 3_1.xlsx'!C10</f>
        <v>N/A</v>
      </c>
      <c r="D10">
        <f>'[1]Cycle 3_1.xlsx'!D10</f>
        <v>2.8501892172251029E-3</v>
      </c>
      <c r="F10" s="2" t="s">
        <v>60</v>
      </c>
      <c r="G10">
        <f>MIN(B2:B49)</f>
        <v>37.167872249638897</v>
      </c>
      <c r="H10">
        <f>MIN(C2:C49)</f>
        <v>6.8858792106689536E-5</v>
      </c>
      <c r="I10">
        <f>MIN(D2:D49)</f>
        <v>3.5904294923301631E-4</v>
      </c>
    </row>
    <row r="11" spans="1:10" x14ac:dyDescent="0.35">
      <c r="A11" s="9" t="str">
        <f>'[1]Cycle 3_1.xlsx'!A11</f>
        <v>C2</v>
      </c>
      <c r="B11">
        <f>'[1]Cycle 3_1.xlsx'!B11</f>
        <v>62.774757696111102</v>
      </c>
      <c r="C11">
        <f>'[1]Cycle 3_1.xlsx'!C11</f>
        <v>8.3806304697828495E-5</v>
      </c>
      <c r="D11">
        <f>'[1]Cycle 3_1.xlsx'!D11</f>
        <v>2.402792080107199E-3</v>
      </c>
    </row>
    <row r="12" spans="1:10" x14ac:dyDescent="0.35">
      <c r="A12" s="9" t="str">
        <f>'[1]Cycle 3_1.xlsx'!A12</f>
        <v>B2</v>
      </c>
      <c r="B12">
        <f>'[1]Cycle 3_1.xlsx'!B12</f>
        <v>122.02754263075001</v>
      </c>
      <c r="C12">
        <f>'[1]Cycle 3_1.xlsx'!C12</f>
        <v>9.3361021928244962E-5</v>
      </c>
      <c r="D12">
        <f>'[1]Cycle 3_1.xlsx'!D12</f>
        <v>1.8103221007843421E-3</v>
      </c>
      <c r="F12" s="2" t="s">
        <v>61</v>
      </c>
      <c r="G12">
        <f>(16*G5^2)</f>
        <v>1.5778012049437757</v>
      </c>
      <c r="H12">
        <f>(16*H5^2)</f>
        <v>0.27181251345919155</v>
      </c>
      <c r="I12">
        <f>(16*I5^2)</f>
        <v>1.0092684864837698</v>
      </c>
    </row>
    <row r="13" spans="1:10" x14ac:dyDescent="0.35">
      <c r="A13" s="9" t="str">
        <f>'[1]Cycle 3_1.xlsx'!A13</f>
        <v>A2</v>
      </c>
      <c r="B13" t="str">
        <f>'[1]Cycle 3_1.xlsx'!B13</f>
        <v>N/A</v>
      </c>
      <c r="C13" t="str">
        <f>'[1]Cycle 3_1.xlsx'!C13</f>
        <v>N/A</v>
      </c>
      <c r="D13">
        <f>'[1]Cycle 3_1.xlsx'!D13</f>
        <v>2.1198481724497018E-3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3_1.xlsx'!B14</f>
        <v>64.785056230611104</v>
      </c>
      <c r="C14">
        <f>'[1]Cycle 3_1.xlsx'!C14</f>
        <v>8.1210820496382835E-5</v>
      </c>
      <c r="D14">
        <f>'[1]Cycle 3_1.xlsx'!D14</f>
        <v>1.9488334344168301E-3</v>
      </c>
      <c r="F14" s="2" t="s">
        <v>63</v>
      </c>
      <c r="G14">
        <f>G12/G13</f>
        <v>19.064555589916008</v>
      </c>
      <c r="H14">
        <f>H12/H13</f>
        <v>3.2843077801187306</v>
      </c>
      <c r="I14">
        <f>I12/I13</f>
        <v>12.194980651194189</v>
      </c>
    </row>
    <row r="15" spans="1:10" x14ac:dyDescent="0.35">
      <c r="A15" s="9" t="str">
        <f>'[1]Cycle 3_1.xlsx'!A15</f>
        <v>B3</v>
      </c>
      <c r="B15">
        <f>'[1]Cycle 3_1.xlsx'!B15</f>
        <v>143.108986975167</v>
      </c>
      <c r="C15">
        <f>'[1]Cycle 3_1.xlsx'!C15</f>
        <v>1.0323213101743271E-4</v>
      </c>
      <c r="D15">
        <f>'[1]Cycle 3_1.xlsx'!D15</f>
        <v>2.218702566695967E-3</v>
      </c>
      <c r="F15" s="2" t="s">
        <v>64</v>
      </c>
      <c r="G15">
        <f>ROUND(G14,0)</f>
        <v>19</v>
      </c>
      <c r="H15">
        <f>ROUND(H14,0)</f>
        <v>3</v>
      </c>
      <c r="I15">
        <f>ROUND(I14,0)</f>
        <v>12</v>
      </c>
    </row>
    <row r="16" spans="1:10" x14ac:dyDescent="0.35">
      <c r="A16" s="9" t="str">
        <f>'[1]Cycle 3_1.xlsx'!A16</f>
        <v>C3</v>
      </c>
      <c r="B16">
        <f>'[1]Cycle 3_1.xlsx'!B16</f>
        <v>61.771156651888901</v>
      </c>
      <c r="C16">
        <f>'[1]Cycle 3_1.xlsx'!C16</f>
        <v>1.043304279089664E-4</v>
      </c>
      <c r="D16">
        <f>'[1]Cycle 3_1.xlsx'!D16</f>
        <v>2.1635351787666051E-3</v>
      </c>
    </row>
    <row r="17" spans="1:4" x14ac:dyDescent="0.35">
      <c r="A17" s="9" t="str">
        <f>'[1]Cycle 3_1.xlsx'!A17</f>
        <v>D3</v>
      </c>
      <c r="B17">
        <f>'[1]Cycle 3_1.xlsx'!B17</f>
        <v>137.08711594805601</v>
      </c>
      <c r="C17">
        <f>'[1]Cycle 3_1.xlsx'!C17</f>
        <v>1.154957697022877E-4</v>
      </c>
      <c r="D17">
        <f>'[1]Cycle 3_1.xlsx'!D17</f>
        <v>2.4622327607850248E-3</v>
      </c>
    </row>
    <row r="18" spans="1:4" x14ac:dyDescent="0.35">
      <c r="A18" s="9" t="str">
        <f>'[1]Cycle 3_1.xlsx'!A18</f>
        <v>E3</v>
      </c>
      <c r="B18">
        <f>'[1]Cycle 3_1.xlsx'!B18</f>
        <v>123.53193769030599</v>
      </c>
      <c r="C18">
        <f>'[1]Cycle 3_1.xlsx'!C18</f>
        <v>6.8858792106689536E-5</v>
      </c>
      <c r="D18">
        <f>'[1]Cycle 3_1.xlsx'!D18</f>
        <v>2.0302580397066131E-3</v>
      </c>
    </row>
    <row r="19" spans="1:4" x14ac:dyDescent="0.35">
      <c r="A19" s="9" t="str">
        <f>'[1]Cycle 3_1.xlsx'!A19</f>
        <v>F3</v>
      </c>
      <c r="B19">
        <f>'[1]Cycle 3_1.xlsx'!B19</f>
        <v>66.798076245805504</v>
      </c>
      <c r="C19">
        <f>'[1]Cycle 3_1.xlsx'!C19</f>
        <v>8.0679731217481507E-5</v>
      </c>
      <c r="D19">
        <f>'[1]Cycle 3_1.xlsx'!D19</f>
        <v>2.5165103505241258E-3</v>
      </c>
    </row>
    <row r="20" spans="1:4" x14ac:dyDescent="0.35">
      <c r="A20" s="9" t="str">
        <f>'[1]Cycle 3_1.xlsx'!A20</f>
        <v>F4</v>
      </c>
      <c r="B20">
        <f>'[1]Cycle 3_1.xlsx'!B20</f>
        <v>70.315973098388895</v>
      </c>
      <c r="C20">
        <f>'[1]Cycle 3_1.xlsx'!C20</f>
        <v>9.2441904911722626E-5</v>
      </c>
      <c r="D20">
        <f>'[1]Cycle 3_1.xlsx'!D20</f>
        <v>2.0807096019142719E-3</v>
      </c>
    </row>
    <row r="21" spans="1:4" x14ac:dyDescent="0.35">
      <c r="A21" s="9" t="str">
        <f>'[1]Cycle 3_1.xlsx'!A21</f>
        <v>E4</v>
      </c>
      <c r="B21">
        <f>'[1]Cycle 3_1.xlsx'!B21</f>
        <v>63.779265213916702</v>
      </c>
      <c r="C21">
        <f>'[1]Cycle 3_1.xlsx'!C21</f>
        <v>8.6242877216781221E-5</v>
      </c>
      <c r="D21">
        <f>'[1]Cycle 3_1.xlsx'!D21</f>
        <v>2.4296793821678669E-3</v>
      </c>
    </row>
    <row r="22" spans="1:4" x14ac:dyDescent="0.35">
      <c r="A22" s="9" t="str">
        <f>'[1]Cycle 3_1.xlsx'!A22</f>
        <v>D4</v>
      </c>
      <c r="B22">
        <f>'[1]Cycle 3_1.xlsx'!B22</f>
        <v>107.970882953806</v>
      </c>
      <c r="C22">
        <f>'[1]Cycle 3_1.xlsx'!C22</f>
        <v>9.9687487728964268E-5</v>
      </c>
      <c r="D22">
        <f>'[1]Cycle 3_1.xlsx'!D22</f>
        <v>2.0547161919796139E-3</v>
      </c>
    </row>
    <row r="23" spans="1:4" x14ac:dyDescent="0.35">
      <c r="A23" s="9" t="str">
        <f>'[1]Cycle 3_1.xlsx'!A23</f>
        <v>C4</v>
      </c>
      <c r="B23">
        <f>'[1]Cycle 3_1.xlsx'!B23</f>
        <v>132.064061801056</v>
      </c>
      <c r="C23">
        <f>'[1]Cycle 3_1.xlsx'!C23</f>
        <v>9.8012201820739966E-5</v>
      </c>
      <c r="D23">
        <f>'[1]Cycle 3_1.xlsx'!D23</f>
        <v>2.0066331675789731E-3</v>
      </c>
    </row>
    <row r="24" spans="1:4" x14ac:dyDescent="0.35">
      <c r="A24" s="9" t="str">
        <f>'[1]Cycle 3_1.xlsx'!A24</f>
        <v>B4</v>
      </c>
      <c r="B24">
        <f>'[1]Cycle 3_1.xlsx'!B24</f>
        <v>123.53193769030599</v>
      </c>
      <c r="C24">
        <f>'[1]Cycle 3_1.xlsx'!C24</f>
        <v>1.1076368865062549E-4</v>
      </c>
      <c r="D24">
        <f>'[1]Cycle 3_1.xlsx'!D24</f>
        <v>2.1651940288844639E-3</v>
      </c>
    </row>
    <row r="25" spans="1:4" x14ac:dyDescent="0.35">
      <c r="A25" s="9" t="str">
        <f>'[1]Cycle 3_1.xlsx'!A25</f>
        <v>A4</v>
      </c>
      <c r="B25">
        <f>'[1]Cycle 3_1.xlsx'!B25</f>
        <v>135.58173744566699</v>
      </c>
      <c r="C25">
        <f>'[1]Cycle 3_1.xlsx'!C25</f>
        <v>9.2821620546067437E-5</v>
      </c>
      <c r="D25">
        <f>'[1]Cycle 3_1.xlsx'!D25</f>
        <v>2.377192388332752E-3</v>
      </c>
    </row>
    <row r="26" spans="1:4" x14ac:dyDescent="0.35">
      <c r="A26" s="9" t="str">
        <f>'[1]Cycle 3_1.xlsx'!A26</f>
        <v>A5</v>
      </c>
      <c r="B26">
        <f>'[1]Cycle 3_1.xlsx'!B26</f>
        <v>92.914290801083297</v>
      </c>
      <c r="C26">
        <f>'[1]Cycle 3_1.xlsx'!C26</f>
        <v>9.7951563668086271E-5</v>
      </c>
      <c r="D26">
        <f>'[1]Cycle 3_1.xlsx'!D26</f>
        <v>2.2764910298821279E-3</v>
      </c>
    </row>
    <row r="27" spans="1:4" x14ac:dyDescent="0.35">
      <c r="A27" s="9" t="str">
        <f>'[1]Cycle 3_1.xlsx'!A27</f>
        <v>B5</v>
      </c>
      <c r="B27">
        <f>'[1]Cycle 3_1.xlsx'!B27</f>
        <v>102.45259934594399</v>
      </c>
      <c r="C27">
        <f>'[1]Cycle 3_1.xlsx'!C27</f>
        <v>8.3926346655474856E-5</v>
      </c>
      <c r="D27">
        <f>'[1]Cycle 3_1.xlsx'!D27</f>
        <v>1.904268922206431E-3</v>
      </c>
    </row>
    <row r="28" spans="1:4" x14ac:dyDescent="0.35">
      <c r="A28" s="9" t="str">
        <f>'[1]Cycle 3_1.xlsx'!A28</f>
        <v>C5</v>
      </c>
      <c r="B28">
        <f>'[1]Cycle 3_1.xlsx'!B28</f>
        <v>103.957982150389</v>
      </c>
      <c r="C28">
        <f>'[1]Cycle 3_1.xlsx'!C28</f>
        <v>1.128707234381576E-4</v>
      </c>
      <c r="D28">
        <f>'[1]Cycle 3_1.xlsx'!D28</f>
        <v>2.9817950545993079E-3</v>
      </c>
    </row>
    <row r="29" spans="1:4" x14ac:dyDescent="0.35">
      <c r="A29" s="9" t="str">
        <f>'[1]Cycle 3_1.xlsx'!A29</f>
        <v>D5</v>
      </c>
      <c r="B29">
        <f>'[1]Cycle 3_1.xlsx'!B29</f>
        <v>86.384789405333294</v>
      </c>
      <c r="C29">
        <f>'[1]Cycle 3_1.xlsx'!C29</f>
        <v>8.9696690507361186E-5</v>
      </c>
      <c r="D29">
        <f>'[1]Cycle 3_1.xlsx'!D29</f>
        <v>2.0253833069014968E-3</v>
      </c>
    </row>
    <row r="30" spans="1:4" x14ac:dyDescent="0.35">
      <c r="A30" s="9" t="str">
        <f>'[1]Cycle 3_1.xlsx'!A30</f>
        <v>E5</v>
      </c>
      <c r="B30">
        <f>'[1]Cycle 3_1.xlsx'!B30</f>
        <v>77.346230384777797</v>
      </c>
      <c r="C30">
        <f>'[1]Cycle 3_1.xlsx'!C30</f>
        <v>1.0259920382863541E-4</v>
      </c>
      <c r="D30">
        <f>'[1]Cycle 3_1.xlsx'!D30</f>
        <v>2.9015471740758891E-3</v>
      </c>
    </row>
    <row r="31" spans="1:4" x14ac:dyDescent="0.35">
      <c r="A31" s="9" t="str">
        <f>'[1]Cycle 3_1.xlsx'!A31</f>
        <v>F5</v>
      </c>
      <c r="B31">
        <f>'[1]Cycle 3_1.xlsx'!B31</f>
        <v>86.384789405333294</v>
      </c>
      <c r="C31">
        <f>'[1]Cycle 3_1.xlsx'!C31</f>
        <v>9.3300841872451462E-5</v>
      </c>
      <c r="D31">
        <f>'[1]Cycle 3_1.xlsx'!D31</f>
        <v>3.137164104592945E-3</v>
      </c>
    </row>
    <row r="32" spans="1:4" x14ac:dyDescent="0.35">
      <c r="A32" s="9" t="str">
        <f>'[1]Cycle 3_1.xlsx'!A32</f>
        <v>F6</v>
      </c>
      <c r="B32">
        <f>'[1]Cycle 3_1.xlsx'!B32</f>
        <v>111.489437678667</v>
      </c>
      <c r="C32">
        <f>'[1]Cycle 3_1.xlsx'!C32</f>
        <v>9.4686992912951153E-5</v>
      </c>
      <c r="D32">
        <f>'[1]Cycle 3_1.xlsx'!D32</f>
        <v>1.888802076132557E-3</v>
      </c>
    </row>
    <row r="33" spans="1:4" x14ac:dyDescent="0.35">
      <c r="A33" s="9" t="str">
        <f>'[1]Cycle 3_1.xlsx'!A33</f>
        <v>E6</v>
      </c>
      <c r="B33">
        <f>'[1]Cycle 3_1.xlsx'!B33</f>
        <v>41.184422436083302</v>
      </c>
      <c r="C33">
        <f>'[1]Cycle 3_1.xlsx'!C33</f>
        <v>9.9776448306161984E-5</v>
      </c>
      <c r="D33">
        <f>'[1]Cycle 3_1.xlsx'!D33</f>
        <v>3.2969305529361938E-3</v>
      </c>
    </row>
    <row r="34" spans="1:4" x14ac:dyDescent="0.35">
      <c r="A34" s="9" t="str">
        <f>'[1]Cycle 3_1.xlsx'!A34</f>
        <v>D6</v>
      </c>
      <c r="B34">
        <f>'[1]Cycle 3_1.xlsx'!B34</f>
        <v>72.822663775222196</v>
      </c>
      <c r="C34">
        <f>'[1]Cycle 3_1.xlsx'!C34</f>
        <v>8.0626100251123643E-5</v>
      </c>
      <c r="D34">
        <f>'[1]Cycle 3_1.xlsx'!D34</f>
        <v>2.828340470956175E-3</v>
      </c>
    </row>
    <row r="35" spans="1:4" x14ac:dyDescent="0.35">
      <c r="A35" s="9" t="str">
        <f>'[1]Cycle 3_1.xlsx'!A35</f>
        <v>C6</v>
      </c>
      <c r="B35">
        <f>'[1]Cycle 3_1.xlsx'!B35</f>
        <v>65.790776022861095</v>
      </c>
      <c r="C35">
        <f>'[1]Cycle 3_1.xlsx'!C35</f>
        <v>1.080161550348301E-4</v>
      </c>
      <c r="D35">
        <f>'[1]Cycle 3_1.xlsx'!D35</f>
        <v>2.518186637432075E-3</v>
      </c>
    </row>
    <row r="36" spans="1:4" x14ac:dyDescent="0.35">
      <c r="A36" s="9" t="str">
        <f>'[1]Cycle 3_1.xlsx'!A36</f>
        <v>B6</v>
      </c>
      <c r="B36">
        <f>'[1]Cycle 3_1.xlsx'!B36</f>
        <v>93.915760962944404</v>
      </c>
      <c r="C36">
        <f>'[1]Cycle 3_1.xlsx'!C36</f>
        <v>9.4882927193974258E-5</v>
      </c>
      <c r="D36">
        <f>'[1]Cycle 3_1.xlsx'!D36</f>
        <v>1.948919272320852E-3</v>
      </c>
    </row>
    <row r="37" spans="1:4" x14ac:dyDescent="0.35">
      <c r="A37" s="9" t="str">
        <f>'[1]Cycle 3_1.xlsx'!A37</f>
        <v>A6</v>
      </c>
      <c r="B37">
        <f>'[1]Cycle 3_1.xlsx'!B37</f>
        <v>123.53193769030599</v>
      </c>
      <c r="C37">
        <f>'[1]Cycle 3_1.xlsx'!C37</f>
        <v>9.7749978126419583E-5</v>
      </c>
      <c r="D37">
        <f>'[1]Cycle 3_1.xlsx'!D37</f>
        <v>1.3179868825278951E-3</v>
      </c>
    </row>
    <row r="38" spans="1:4" x14ac:dyDescent="0.35">
      <c r="A38" s="9" t="str">
        <f>'[1]Cycle 3_1.xlsx'!A38</f>
        <v>A7</v>
      </c>
      <c r="B38">
        <f>'[1]Cycle 3_1.xlsx'!B38</f>
        <v>63.277102468222203</v>
      </c>
      <c r="C38">
        <f>'[1]Cycle 3_1.xlsx'!C38</f>
        <v>9.7780434465330807E-5</v>
      </c>
      <c r="D38">
        <f>'[1]Cycle 3_1.xlsx'!D38</f>
        <v>3.0304097302922511E-3</v>
      </c>
    </row>
    <row r="39" spans="1:4" x14ac:dyDescent="0.35">
      <c r="A39" s="9" t="str">
        <f>'[1]Cycle 3_1.xlsx'!A39</f>
        <v>B7</v>
      </c>
      <c r="B39">
        <f>'[1]Cycle 3_1.xlsx'!B39</f>
        <v>104.95904650463901</v>
      </c>
      <c r="C39">
        <f>'[1]Cycle 3_1.xlsx'!C39</f>
        <v>1.1144196372869511E-4</v>
      </c>
      <c r="D39">
        <f>'[1]Cycle 3_1.xlsx'!D39</f>
        <v>3.2477346271051889E-3</v>
      </c>
    </row>
    <row r="40" spans="1:4" x14ac:dyDescent="0.35">
      <c r="A40" s="9" t="str">
        <f>'[1]Cycle 3_1.xlsx'!A40</f>
        <v>C7</v>
      </c>
      <c r="B40">
        <f>'[1]Cycle 3_1.xlsx'!B40</f>
        <v>117.00448354538899</v>
      </c>
      <c r="C40">
        <f>'[1]Cycle 3_1.xlsx'!C40</f>
        <v>8.0684280649758169E-5</v>
      </c>
      <c r="D40">
        <f>'[1]Cycle 3_1.xlsx'!D40</f>
        <v>1.9905977924828729E-3</v>
      </c>
    </row>
    <row r="41" spans="1:4" x14ac:dyDescent="0.35">
      <c r="A41" s="9" t="str">
        <f>'[1]Cycle 3_1.xlsx'!A41</f>
        <v>D7</v>
      </c>
      <c r="B41">
        <f>'[1]Cycle 3_1.xlsx'!B41</f>
        <v>111.993203769</v>
      </c>
      <c r="C41">
        <f>'[1]Cycle 3_1.xlsx'!C41</f>
        <v>9.3424039570188453E-5</v>
      </c>
      <c r="D41">
        <f>'[1]Cycle 3_1.xlsx'!D41</f>
        <v>3.142705999440951E-3</v>
      </c>
    </row>
    <row r="42" spans="1:4" x14ac:dyDescent="0.35">
      <c r="A42" s="9" t="str">
        <f>'[1]Cycle 3_1.xlsx'!A42</f>
        <v>E7</v>
      </c>
      <c r="B42">
        <f>'[1]Cycle 3_1.xlsx'!B42</f>
        <v>132.064061801056</v>
      </c>
      <c r="C42">
        <f>'[1]Cycle 3_1.xlsx'!C42</f>
        <v>9.4260033403656898E-5</v>
      </c>
      <c r="D42">
        <f>'[1]Cycle 3_1.xlsx'!D42</f>
        <v>1.9026120558379149E-3</v>
      </c>
    </row>
    <row r="43" spans="1:4" x14ac:dyDescent="0.35">
      <c r="A43" s="9" t="str">
        <f>'[1]Cycle 3_1.xlsx'!A43</f>
        <v>F7</v>
      </c>
      <c r="B43">
        <f>'[1]Cycle 3_1.xlsx'!B43</f>
        <v>94.416752110111105</v>
      </c>
      <c r="C43">
        <f>'[1]Cycle 3_1.xlsx'!C43</f>
        <v>7.4492867285053335E-5</v>
      </c>
      <c r="D43">
        <f>'[1]Cycle 3_1.xlsx'!D43</f>
        <v>1.741088615277959E-3</v>
      </c>
    </row>
    <row r="44" spans="1:4" x14ac:dyDescent="0.35">
      <c r="A44" s="9" t="str">
        <f>'[1]Cycle 3_1.xlsx'!A44</f>
        <v>F8</v>
      </c>
      <c r="B44" t="str">
        <f>'[1]Cycle 3_1.xlsx'!B44</f>
        <v>N/A</v>
      </c>
      <c r="C44" t="str">
        <f>'[1]Cycle 3_1.xlsx'!C44</f>
        <v>N/A</v>
      </c>
      <c r="D44">
        <f>'[1]Cycle 3_1.xlsx'!D44</f>
        <v>3.5904294923301631E-4</v>
      </c>
    </row>
    <row r="45" spans="1:4" x14ac:dyDescent="0.35">
      <c r="A45" s="9" t="str">
        <f>'[1]Cycle 3_1.xlsx'!A45</f>
        <v>E8</v>
      </c>
      <c r="B45">
        <f>'[1]Cycle 3_1.xlsx'!B45</f>
        <v>183.76636175969401</v>
      </c>
      <c r="C45">
        <f>'[1]Cycle 3_1.xlsx'!C45</f>
        <v>1.2348924374993881E-4</v>
      </c>
      <c r="D45">
        <f>'[1]Cycle 3_1.xlsx'!D45</f>
        <v>2.3137494381610369E-3</v>
      </c>
    </row>
    <row r="46" spans="1:4" x14ac:dyDescent="0.35">
      <c r="A46" s="9" t="str">
        <f>'[1]Cycle 3_1.xlsx'!A46</f>
        <v>D8</v>
      </c>
      <c r="B46">
        <f>'[1]Cycle 3_1.xlsx'!B46</f>
        <v>77.849929504833298</v>
      </c>
      <c r="C46">
        <f>'[1]Cycle 3_1.xlsx'!C46</f>
        <v>9.5295491605663487E-5</v>
      </c>
      <c r="D46">
        <f>'[1]Cycle 3_1.xlsx'!D46</f>
        <v>3.3495410644314022E-3</v>
      </c>
    </row>
    <row r="47" spans="1:4" x14ac:dyDescent="0.35">
      <c r="A47" s="9" t="str">
        <f>'[1]Cycle 3_1.xlsx'!A47</f>
        <v>C8</v>
      </c>
      <c r="B47">
        <f>'[1]Cycle 3_1.xlsx'!B47</f>
        <v>99.943411460111093</v>
      </c>
      <c r="C47">
        <f>'[1]Cycle 3_1.xlsx'!C47</f>
        <v>9.4485575077289649E-5</v>
      </c>
      <c r="D47">
        <f>'[1]Cycle 3_1.xlsx'!D47</f>
        <v>2.1087005416556789E-3</v>
      </c>
    </row>
    <row r="48" spans="1:4" x14ac:dyDescent="0.35">
      <c r="A48" s="9" t="str">
        <f>'[1]Cycle 3_1.xlsx'!A48</f>
        <v>B8</v>
      </c>
      <c r="B48">
        <f>'[1]Cycle 3_1.xlsx'!B48</f>
        <v>148.62689226630599</v>
      </c>
      <c r="C48">
        <f>'[1]Cycle 3_1.xlsx'!C48</f>
        <v>1.034817408743959E-4</v>
      </c>
      <c r="D48">
        <f>'[1]Cycle 3_1.xlsx'!D48</f>
        <v>2.1362697312490371E-3</v>
      </c>
    </row>
    <row r="49" spans="1:4" x14ac:dyDescent="0.35">
      <c r="A49" s="9" t="str">
        <f>'[1]Cycle 3_1.xlsx'!A49</f>
        <v>A8</v>
      </c>
      <c r="B49">
        <f>'[1]Cycle 3_1.xlsx'!B49</f>
        <v>37.167872249638897</v>
      </c>
      <c r="C49">
        <f>'[1]Cycle 3_1.xlsx'!C49</f>
        <v>8.4551058161587536E-5</v>
      </c>
      <c r="D49">
        <f>'[1]Cycle 3_1.xlsx'!D49</f>
        <v>3.553663296907119E-3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D1D4-9943-41EA-857F-FCF0DC70757E}">
  <dimension ref="A1:J49"/>
  <sheetViews>
    <sheetView workbookViewId="0">
      <selection activeCell="I5" sqref="I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3_2.xlsx'!B2</f>
        <v>N/A</v>
      </c>
      <c r="C2" t="str">
        <f>'[1]Cycle 3_2.xlsx'!C2</f>
        <v>N/A</v>
      </c>
      <c r="D2">
        <f>'[1]Cycle 3_2.xlsx'!D2</f>
        <v>1.1343815536328679E-3</v>
      </c>
      <c r="F2" s="2" t="s">
        <v>53</v>
      </c>
      <c r="G2">
        <f>AVERAGE(B2:B49)</f>
        <v>122.13308183971631</v>
      </c>
      <c r="H2">
        <f>AVERAGE(C2:C49)</f>
        <v>1.0061836305350961E-4</v>
      </c>
      <c r="I2">
        <f>AVERAGE(D2:D49)</f>
        <v>1.8047658120339302E-3</v>
      </c>
      <c r="J2">
        <v>0.25</v>
      </c>
    </row>
    <row r="3" spans="1:10" x14ac:dyDescent="0.35">
      <c r="A3" s="9" t="str">
        <f>'[1]Cycle 3_1.xlsx'!A3</f>
        <v>B1</v>
      </c>
      <c r="B3" t="str">
        <f>'[1]Cycle 3_2.xlsx'!B3</f>
        <v>N/A</v>
      </c>
      <c r="C3" t="str">
        <f>'[1]Cycle 3_2.xlsx'!C3</f>
        <v>N/A</v>
      </c>
      <c r="D3">
        <f>'[1]Cycle 3_2.xlsx'!D3</f>
        <v>1.338737794187862E-3</v>
      </c>
      <c r="F3" s="2" t="s">
        <v>54</v>
      </c>
      <c r="G3">
        <f>G4/SQRT(COUNT(B2:B49))</f>
        <v>9.7274487961566507</v>
      </c>
      <c r="H3">
        <f>H4/SQRT(COUNT(C2:C49))</f>
        <v>4.1215076536358676E-6</v>
      </c>
      <c r="I3">
        <f>I4/SQRT(COUNT(D2:D49))</f>
        <v>5.4527899120617289E-5</v>
      </c>
    </row>
    <row r="4" spans="1:10" x14ac:dyDescent="0.35">
      <c r="A4" s="9" t="str">
        <f>'[1]Cycle 3_1.xlsx'!A4</f>
        <v>C1</v>
      </c>
      <c r="B4" t="str">
        <f>'[1]Cycle 3_2.xlsx'!B4</f>
        <v>N/A</v>
      </c>
      <c r="C4" t="str">
        <f>'[1]Cycle 3_2.xlsx'!C4</f>
        <v>N/A</v>
      </c>
      <c r="D4">
        <f>'[1]Cycle 3_2.xlsx'!D4</f>
        <v>2.1344417425884208E-3</v>
      </c>
      <c r="F4" s="2" t="s">
        <v>55</v>
      </c>
      <c r="G4">
        <f>_xlfn.STDEV.S(B2:B49)</f>
        <v>36.396780642604817</v>
      </c>
      <c r="H4">
        <f>_xlfn.STDEV.S(C2:C196)</f>
        <v>1.5421269556871978E-5</v>
      </c>
      <c r="I4">
        <f>_xlfn.STDEV.S(D2:D196)</f>
        <v>3.7778036682759779E-4</v>
      </c>
    </row>
    <row r="5" spans="1:10" x14ac:dyDescent="0.35">
      <c r="A5" s="9" t="str">
        <f>'[1]Cycle 3_1.xlsx'!A5</f>
        <v>D1</v>
      </c>
      <c r="B5" t="str">
        <f>'[1]Cycle 3_2.xlsx'!B5</f>
        <v>N/A</v>
      </c>
      <c r="C5" t="str">
        <f>'[1]Cycle 3_2.xlsx'!C5</f>
        <v>N/A</v>
      </c>
      <c r="D5">
        <f>'[1]Cycle 3_2.xlsx'!D5</f>
        <v>1.550760018292234E-3</v>
      </c>
      <c r="F5" s="2" t="s">
        <v>56</v>
      </c>
      <c r="G5" s="3">
        <f>G4/G2</f>
        <v>0.29800918878286253</v>
      </c>
      <c r="H5" s="3">
        <f>H4/H2</f>
        <v>0.15326496167176593</v>
      </c>
      <c r="I5" s="3">
        <f>I4/I2</f>
        <v>0.20932376062789437</v>
      </c>
    </row>
    <row r="6" spans="1:10" x14ac:dyDescent="0.35">
      <c r="A6" s="9" t="str">
        <f>'[1]Cycle 3_1.xlsx'!A6</f>
        <v>E1</v>
      </c>
      <c r="B6">
        <f>'[1]Cycle 3_2.xlsx'!B6</f>
        <v>96.927790311750002</v>
      </c>
      <c r="C6">
        <f>'[1]Cycle 3_2.xlsx'!C6</f>
        <v>8.421251491973581E-5</v>
      </c>
      <c r="D6">
        <f>'[1]Cycle 3_2.xlsx'!D6</f>
        <v>1.5642346682480459E-3</v>
      </c>
      <c r="F6" s="2" t="s">
        <v>57</v>
      </c>
      <c r="G6">
        <f>COUNT(B2:B196)</f>
        <v>14</v>
      </c>
      <c r="H6">
        <f>COUNT(C2:C196)</f>
        <v>14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3_2.xlsx'!B7</f>
        <v>N/A</v>
      </c>
      <c r="C7" t="str">
        <f>'[1]Cycle 3_2.xlsx'!C7</f>
        <v>N/A</v>
      </c>
      <c r="D7">
        <f>'[1]Cycle 3_2.xlsx'!D7</f>
        <v>2.2491467357154652E-3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3_2.xlsx'!B8</f>
        <v>N/A</v>
      </c>
      <c r="C8" t="str">
        <f>'[1]Cycle 3_2.xlsx'!C8</f>
        <v>N/A</v>
      </c>
      <c r="D8">
        <f>'[1]Cycle 3_2.xlsx'!D8</f>
        <v>2.0755186019859729E-3</v>
      </c>
    </row>
    <row r="9" spans="1:10" x14ac:dyDescent="0.35">
      <c r="A9" s="9" t="str">
        <f>'[1]Cycle 3_1.xlsx'!A9</f>
        <v>E2</v>
      </c>
      <c r="B9" t="str">
        <f>'[1]Cycle 3_2.xlsx'!B9</f>
        <v>N/A</v>
      </c>
      <c r="C9" t="str">
        <f>'[1]Cycle 3_2.xlsx'!C9</f>
        <v>N/A</v>
      </c>
      <c r="D9">
        <f>'[1]Cycle 3_2.xlsx'!D9</f>
        <v>1.9982767698446362E-3</v>
      </c>
      <c r="F9" s="2" t="s">
        <v>59</v>
      </c>
      <c r="G9">
        <f>MAX(B2:B49)</f>
        <v>171.21116226405599</v>
      </c>
      <c r="H9">
        <f>MAX(C2:C49)</f>
        <v>1.3584088106598989E-4</v>
      </c>
      <c r="I9">
        <f>MAX(D2:D49)</f>
        <v>2.694762533216022E-3</v>
      </c>
    </row>
    <row r="10" spans="1:10" x14ac:dyDescent="0.35">
      <c r="A10" s="9" t="str">
        <f>'[1]Cycle 3_1.xlsx'!A10</f>
        <v>D2</v>
      </c>
      <c r="B10" t="str">
        <f>'[1]Cycle 3_2.xlsx'!B10</f>
        <v>N/A</v>
      </c>
      <c r="C10" t="str">
        <f>'[1]Cycle 3_2.xlsx'!C10</f>
        <v>N/A</v>
      </c>
      <c r="D10">
        <f>'[1]Cycle 3_2.xlsx'!D10</f>
        <v>1.510482412722913E-3</v>
      </c>
      <c r="F10" s="2" t="s">
        <v>60</v>
      </c>
      <c r="G10">
        <f>MIN(B2:B49)</f>
        <v>72.824095897944403</v>
      </c>
      <c r="H10">
        <f>MIN(C2:C49)</f>
        <v>7.8649753694761264E-5</v>
      </c>
      <c r="I10">
        <f>MIN(D2:D49)</f>
        <v>8.7036510306913407E-4</v>
      </c>
    </row>
    <row r="11" spans="1:10" x14ac:dyDescent="0.35">
      <c r="A11" s="9" t="str">
        <f>'[1]Cycle 3_1.xlsx'!A11</f>
        <v>C2</v>
      </c>
      <c r="B11" t="str">
        <f>'[1]Cycle 3_2.xlsx'!B11</f>
        <v>N/A</v>
      </c>
      <c r="C11" t="str">
        <f>'[1]Cycle 3_2.xlsx'!C11</f>
        <v>N/A</v>
      </c>
      <c r="D11">
        <f>'[1]Cycle 3_2.xlsx'!D11</f>
        <v>1.8868843236618279E-3</v>
      </c>
    </row>
    <row r="12" spans="1:10" x14ac:dyDescent="0.35">
      <c r="A12" s="9" t="str">
        <f>'[1]Cycle 3_1.xlsx'!A12</f>
        <v>B2</v>
      </c>
      <c r="B12">
        <f>'[1]Cycle 3_2.xlsx'!B12</f>
        <v>168.20493438438899</v>
      </c>
      <c r="C12">
        <f>'[1]Cycle 3_2.xlsx'!C12</f>
        <v>7.8649753694761264E-5</v>
      </c>
      <c r="D12">
        <f>'[1]Cycle 3_2.xlsx'!D12</f>
        <v>2.5737955264144479E-3</v>
      </c>
      <c r="F12" s="2" t="s">
        <v>61</v>
      </c>
      <c r="G12">
        <f>(16*G5^2)</f>
        <v>1.4209516255843169</v>
      </c>
      <c r="H12">
        <f>(16*H5^2)</f>
        <v>0.37584237561996603</v>
      </c>
      <c r="I12">
        <f>(16*I5^2)</f>
        <v>0.70106298821446433</v>
      </c>
    </row>
    <row r="13" spans="1:10" x14ac:dyDescent="0.35">
      <c r="A13" s="9" t="str">
        <f>'[1]Cycle 3_1.xlsx'!A13</f>
        <v>A2</v>
      </c>
      <c r="B13" t="str">
        <f>'[1]Cycle 3_2.xlsx'!B13</f>
        <v>N/A</v>
      </c>
      <c r="C13" t="str">
        <f>'[1]Cycle 3_2.xlsx'!C13</f>
        <v>N/A</v>
      </c>
      <c r="D13">
        <f>'[1]Cycle 3_2.xlsx'!D13</f>
        <v>1.748888964920977E-3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3_2.xlsx'!B14</f>
        <v>122.534305345056</v>
      </c>
      <c r="C14">
        <f>'[1]Cycle 3_2.xlsx'!C14</f>
        <v>1.1226197318380041E-4</v>
      </c>
      <c r="D14">
        <f>'[1]Cycle 3_2.xlsx'!D14</f>
        <v>1.558527932862415E-3</v>
      </c>
      <c r="F14" s="2" t="s">
        <v>63</v>
      </c>
      <c r="G14">
        <f>G12/G13</f>
        <v>17.169343749803424</v>
      </c>
      <c r="H14">
        <f>H12/H13</f>
        <v>4.5412995253152104</v>
      </c>
      <c r="I14">
        <f>I12/I13</f>
        <v>8.4709368131858902</v>
      </c>
    </row>
    <row r="15" spans="1:10" x14ac:dyDescent="0.35">
      <c r="A15" s="9" t="str">
        <f>'[1]Cycle 3_1.xlsx'!A15</f>
        <v>B3</v>
      </c>
      <c r="B15">
        <f>'[1]Cycle 3_2.xlsx'!B15</f>
        <v>171.21116226405599</v>
      </c>
      <c r="C15">
        <f>'[1]Cycle 3_2.xlsx'!C15</f>
        <v>9.8360903591276143E-5</v>
      </c>
      <c r="D15">
        <f>'[1]Cycle 3_2.xlsx'!D15</f>
        <v>2.344345804896477E-3</v>
      </c>
      <c r="F15" s="2" t="s">
        <v>64</v>
      </c>
      <c r="G15">
        <f>ROUND(G14,0)</f>
        <v>17</v>
      </c>
      <c r="H15">
        <f>ROUND(H14,0)</f>
        <v>5</v>
      </c>
      <c r="I15">
        <f>ROUND(I14,0)</f>
        <v>8</v>
      </c>
    </row>
    <row r="16" spans="1:10" x14ac:dyDescent="0.35">
      <c r="A16" s="9" t="str">
        <f>'[1]Cycle 3_1.xlsx'!A16</f>
        <v>C3</v>
      </c>
      <c r="B16">
        <f>'[1]Cycle 3_2.xlsx'!B16</f>
        <v>82.370027342361098</v>
      </c>
      <c r="C16">
        <f>'[1]Cycle 3_2.xlsx'!C16</f>
        <v>9.9849012358378588E-5</v>
      </c>
      <c r="D16">
        <f>'[1]Cycle 3_2.xlsx'!D16</f>
        <v>1.86563664135076E-3</v>
      </c>
    </row>
    <row r="17" spans="1:4" x14ac:dyDescent="0.35">
      <c r="A17" s="9" t="str">
        <f>'[1]Cycle 3_1.xlsx'!A17</f>
        <v>D3</v>
      </c>
      <c r="B17">
        <f>'[1]Cycle 3_2.xlsx'!B17</f>
        <v>171.21116226405599</v>
      </c>
      <c r="C17">
        <f>'[1]Cycle 3_2.xlsx'!C17</f>
        <v>1.3584088106598989E-4</v>
      </c>
      <c r="D17">
        <f>'[1]Cycle 3_2.xlsx'!D17</f>
        <v>1.258759024052637E-3</v>
      </c>
    </row>
    <row r="18" spans="1:4" x14ac:dyDescent="0.35">
      <c r="A18" s="9" t="str">
        <f>'[1]Cycle 3_1.xlsx'!A18</f>
        <v>E3</v>
      </c>
      <c r="B18">
        <f>'[1]Cycle 3_2.xlsx'!B18</f>
        <v>81.868623134472202</v>
      </c>
      <c r="C18">
        <f>'[1]Cycle 3_2.xlsx'!C18</f>
        <v>9.2230481041826113E-5</v>
      </c>
      <c r="D18">
        <f>'[1]Cycle 3_2.xlsx'!D18</f>
        <v>1.6046319806586179E-3</v>
      </c>
    </row>
    <row r="19" spans="1:4" x14ac:dyDescent="0.35">
      <c r="A19" s="9" t="str">
        <f>'[1]Cycle 3_1.xlsx'!A19</f>
        <v>F3</v>
      </c>
      <c r="B19">
        <f>'[1]Cycle 3_2.xlsx'!B19</f>
        <v>72.824095897944403</v>
      </c>
      <c r="C19">
        <f>'[1]Cycle 3_2.xlsx'!C19</f>
        <v>9.4379858591941182E-5</v>
      </c>
      <c r="D19">
        <f>'[1]Cycle 3_2.xlsx'!D19</f>
        <v>2.5453507788204661E-3</v>
      </c>
    </row>
    <row r="20" spans="1:4" x14ac:dyDescent="0.35">
      <c r="A20" s="9" t="str">
        <f>'[1]Cycle 3_1.xlsx'!A20</f>
        <v>F4</v>
      </c>
      <c r="B20">
        <f>'[1]Cycle 3_2.xlsx'!B20</f>
        <v>159.676100150194</v>
      </c>
      <c r="C20">
        <f>'[1]Cycle 3_2.xlsx'!C20</f>
        <v>9.0744872656846101E-5</v>
      </c>
      <c r="D20">
        <f>'[1]Cycle 3_2.xlsx'!D20</f>
        <v>1.8822114863920739E-3</v>
      </c>
    </row>
    <row r="21" spans="1:4" x14ac:dyDescent="0.35">
      <c r="A21" s="9" t="str">
        <f>'[1]Cycle 3_1.xlsx'!A21</f>
        <v>E4</v>
      </c>
      <c r="B21" t="str">
        <f>'[1]Cycle 3_2.xlsx'!B21</f>
        <v>N/A</v>
      </c>
      <c r="C21" t="str">
        <f>'[1]Cycle 3_2.xlsx'!C21</f>
        <v>N/A</v>
      </c>
      <c r="D21">
        <f>'[1]Cycle 3_2.xlsx'!D21</f>
        <v>1.9309045111483071E-3</v>
      </c>
    </row>
    <row r="22" spans="1:4" x14ac:dyDescent="0.35">
      <c r="A22" s="9" t="str">
        <f>'[1]Cycle 3_1.xlsx'!A22</f>
        <v>D4</v>
      </c>
      <c r="B22" t="str">
        <f>'[1]Cycle 3_2.xlsx'!B22</f>
        <v>N/A</v>
      </c>
      <c r="C22" t="str">
        <f>'[1]Cycle 3_2.xlsx'!C22</f>
        <v>N/A</v>
      </c>
      <c r="D22">
        <f>'[1]Cycle 3_2.xlsx'!D22</f>
        <v>1.856341748831231E-3</v>
      </c>
    </row>
    <row r="23" spans="1:4" x14ac:dyDescent="0.35">
      <c r="A23" s="9" t="str">
        <f>'[1]Cycle 3_1.xlsx'!A23</f>
        <v>C4</v>
      </c>
      <c r="B23">
        <f>'[1]Cycle 3_2.xlsx'!B23</f>
        <v>130.55806768669399</v>
      </c>
      <c r="C23">
        <f>'[1]Cycle 3_2.xlsx'!C23</f>
        <v>1.08527363330794E-4</v>
      </c>
      <c r="D23">
        <f>'[1]Cycle 3_2.xlsx'!D23</f>
        <v>1.6894789339153189E-3</v>
      </c>
    </row>
    <row r="24" spans="1:4" x14ac:dyDescent="0.35">
      <c r="A24" s="9" t="str">
        <f>'[1]Cycle 3_1.xlsx'!A24</f>
        <v>B4</v>
      </c>
      <c r="B24" t="str">
        <f>'[1]Cycle 3_2.xlsx'!B24</f>
        <v>N/A</v>
      </c>
      <c r="C24" t="str">
        <f>'[1]Cycle 3_2.xlsx'!C24</f>
        <v>N/A</v>
      </c>
      <c r="D24">
        <f>'[1]Cycle 3_2.xlsx'!D24</f>
        <v>1.551530330440477E-3</v>
      </c>
    </row>
    <row r="25" spans="1:4" x14ac:dyDescent="0.35">
      <c r="A25" s="9" t="str">
        <f>'[1]Cycle 3_1.xlsx'!A25</f>
        <v>A4</v>
      </c>
      <c r="B25">
        <f>'[1]Cycle 3_2.xlsx'!B25</f>
        <v>150.639998296306</v>
      </c>
      <c r="C25">
        <f>'[1]Cycle 3_2.xlsx'!C25</f>
        <v>1.2300912474685181E-4</v>
      </c>
      <c r="D25">
        <f>'[1]Cycle 3_2.xlsx'!D25</f>
        <v>2.694762533216022E-3</v>
      </c>
    </row>
    <row r="26" spans="1:4" x14ac:dyDescent="0.35">
      <c r="A26" s="9" t="str">
        <f>'[1]Cycle 3_1.xlsx'!A26</f>
        <v>A5</v>
      </c>
      <c r="B26" t="str">
        <f>'[1]Cycle 3_2.xlsx'!B26</f>
        <v>N/A</v>
      </c>
      <c r="C26" t="str">
        <f>'[1]Cycle 3_2.xlsx'!C26</f>
        <v>N/A</v>
      </c>
      <c r="D26">
        <f>'[1]Cycle 3_2.xlsx'!D26</f>
        <v>1.9878126466099269E-3</v>
      </c>
    </row>
    <row r="27" spans="1:4" x14ac:dyDescent="0.35">
      <c r="A27" s="9" t="str">
        <f>'[1]Cycle 3_1.xlsx'!A27</f>
        <v>B5</v>
      </c>
      <c r="B27" t="str">
        <f>'[1]Cycle 3_2.xlsx'!B27</f>
        <v>N/A</v>
      </c>
      <c r="C27" t="str">
        <f>'[1]Cycle 3_2.xlsx'!C27</f>
        <v>N/A</v>
      </c>
      <c r="D27">
        <f>'[1]Cycle 3_2.xlsx'!D27</f>
        <v>2.1887743945502142E-3</v>
      </c>
    </row>
    <row r="28" spans="1:4" x14ac:dyDescent="0.35">
      <c r="A28" s="9" t="str">
        <f>'[1]Cycle 3_1.xlsx'!A28</f>
        <v>C5</v>
      </c>
      <c r="B28" t="str">
        <f>'[1]Cycle 3_2.xlsx'!B28</f>
        <v>N/A</v>
      </c>
      <c r="C28" t="str">
        <f>'[1]Cycle 3_2.xlsx'!C28</f>
        <v>N/A</v>
      </c>
      <c r="D28">
        <f>'[1]Cycle 3_2.xlsx'!D28</f>
        <v>1.5917124403392021E-3</v>
      </c>
    </row>
    <row r="29" spans="1:4" x14ac:dyDescent="0.35">
      <c r="A29" s="9" t="str">
        <f>'[1]Cycle 3_1.xlsx'!A29</f>
        <v>D5</v>
      </c>
      <c r="B29" t="str">
        <f>'[1]Cycle 3_2.xlsx'!B29</f>
        <v>N/A</v>
      </c>
      <c r="C29" t="str">
        <f>'[1]Cycle 3_2.xlsx'!C29</f>
        <v>N/A</v>
      </c>
      <c r="D29">
        <f>'[1]Cycle 3_2.xlsx'!D29</f>
        <v>2.014936445198083E-3</v>
      </c>
    </row>
    <row r="30" spans="1:4" x14ac:dyDescent="0.35">
      <c r="A30" s="9" t="str">
        <f>'[1]Cycle 3_1.xlsx'!A30</f>
        <v>E5</v>
      </c>
      <c r="B30" t="str">
        <f>'[1]Cycle 3_2.xlsx'!B30</f>
        <v>N/A</v>
      </c>
      <c r="C30" t="str">
        <f>'[1]Cycle 3_2.xlsx'!C30</f>
        <v>N/A</v>
      </c>
      <c r="D30">
        <f>'[1]Cycle 3_2.xlsx'!D30</f>
        <v>1.519185366124665E-3</v>
      </c>
    </row>
    <row r="31" spans="1:4" x14ac:dyDescent="0.35">
      <c r="A31" s="9" t="str">
        <f>'[1]Cycle 3_1.xlsx'!A31</f>
        <v>F5</v>
      </c>
      <c r="B31" t="str">
        <f>'[1]Cycle 3_2.xlsx'!B31</f>
        <v>N/A</v>
      </c>
      <c r="C31" t="str">
        <f>'[1]Cycle 3_2.xlsx'!C31</f>
        <v>N/A</v>
      </c>
      <c r="D31">
        <f>'[1]Cycle 3_2.xlsx'!D31</f>
        <v>1.589600420971944E-3</v>
      </c>
    </row>
    <row r="32" spans="1:4" x14ac:dyDescent="0.35">
      <c r="A32" s="9" t="str">
        <f>'[1]Cycle 3_1.xlsx'!A32</f>
        <v>F6</v>
      </c>
      <c r="B32" t="str">
        <f>'[1]Cycle 3_2.xlsx'!B32</f>
        <v>N/A</v>
      </c>
      <c r="C32" t="str">
        <f>'[1]Cycle 3_2.xlsx'!C32</f>
        <v>N/A</v>
      </c>
      <c r="D32">
        <f>'[1]Cycle 3_2.xlsx'!D32</f>
        <v>1.3858920296039841E-3</v>
      </c>
    </row>
    <row r="33" spans="1:4" x14ac:dyDescent="0.35">
      <c r="A33" s="9" t="str">
        <f>'[1]Cycle 3_1.xlsx'!A33</f>
        <v>E6</v>
      </c>
      <c r="B33" t="str">
        <f>'[1]Cycle 3_2.xlsx'!B33</f>
        <v>N/A</v>
      </c>
      <c r="C33" t="str">
        <f>'[1]Cycle 3_2.xlsx'!C33</f>
        <v>N/A</v>
      </c>
      <c r="D33">
        <f>'[1]Cycle 3_2.xlsx'!D33</f>
        <v>1.7653736879784691E-3</v>
      </c>
    </row>
    <row r="34" spans="1:4" x14ac:dyDescent="0.35">
      <c r="A34" s="9" t="str">
        <f>'[1]Cycle 3_1.xlsx'!A34</f>
        <v>D6</v>
      </c>
      <c r="B34">
        <f>'[1]Cycle 3_2.xlsx'!B34</f>
        <v>88.396322690638897</v>
      </c>
      <c r="C34">
        <f>'[1]Cycle 3_2.xlsx'!C34</f>
        <v>1.045070513433889E-4</v>
      </c>
      <c r="D34">
        <f>'[1]Cycle 3_2.xlsx'!D34</f>
        <v>2.1873352384525488E-3</v>
      </c>
    </row>
    <row r="35" spans="1:4" x14ac:dyDescent="0.35">
      <c r="A35" s="9" t="str">
        <f>'[1]Cycle 3_1.xlsx'!A35</f>
        <v>C6</v>
      </c>
      <c r="B35" t="str">
        <f>'[1]Cycle 3_2.xlsx'!B35</f>
        <v>N/A</v>
      </c>
      <c r="C35" t="str">
        <f>'[1]Cycle 3_2.xlsx'!C35</f>
        <v>N/A</v>
      </c>
      <c r="D35">
        <f>'[1]Cycle 3_2.xlsx'!D35</f>
        <v>2.405247404651424E-3</v>
      </c>
    </row>
    <row r="36" spans="1:4" x14ac:dyDescent="0.35">
      <c r="A36" s="9" t="str">
        <f>'[1]Cycle 3_1.xlsx'!A36</f>
        <v>B6</v>
      </c>
      <c r="B36" t="str">
        <f>'[1]Cycle 3_2.xlsx'!B36</f>
        <v>N/A</v>
      </c>
      <c r="C36" t="str">
        <f>'[1]Cycle 3_2.xlsx'!C36</f>
        <v>N/A</v>
      </c>
      <c r="D36">
        <f>'[1]Cycle 3_2.xlsx'!D36</f>
        <v>1.689627780770296E-3</v>
      </c>
    </row>
    <row r="37" spans="1:4" x14ac:dyDescent="0.35">
      <c r="A37" s="9" t="str">
        <f>'[1]Cycle 3_1.xlsx'!A37</f>
        <v>A6</v>
      </c>
      <c r="B37" t="str">
        <f>'[1]Cycle 3_2.xlsx'!B37</f>
        <v>N/A</v>
      </c>
      <c r="C37" t="str">
        <f>'[1]Cycle 3_2.xlsx'!C37</f>
        <v>N/A</v>
      </c>
      <c r="D37">
        <f>'[1]Cycle 3_2.xlsx'!D37</f>
        <v>1.9914238127796001E-3</v>
      </c>
    </row>
    <row r="38" spans="1:4" x14ac:dyDescent="0.35">
      <c r="A38" s="9" t="str">
        <f>'[1]Cycle 3_1.xlsx'!A38</f>
        <v>A7</v>
      </c>
      <c r="B38" t="str">
        <f>'[1]Cycle 3_2.xlsx'!B38</f>
        <v>N/A</v>
      </c>
      <c r="C38" t="str">
        <f>'[1]Cycle 3_2.xlsx'!C38</f>
        <v>N/A</v>
      </c>
      <c r="D38">
        <f>'[1]Cycle 3_2.xlsx'!D38</f>
        <v>1.9770311317230732E-3</v>
      </c>
    </row>
    <row r="39" spans="1:4" x14ac:dyDescent="0.35">
      <c r="A39" s="9" t="str">
        <f>'[1]Cycle 3_1.xlsx'!A39</f>
        <v>B7</v>
      </c>
      <c r="B39" t="str">
        <f>'[1]Cycle 3_2.xlsx'!B39</f>
        <v>N/A</v>
      </c>
      <c r="C39" t="str">
        <f>'[1]Cycle 3_2.xlsx'!C39</f>
        <v>N/A</v>
      </c>
      <c r="D39">
        <f>'[1]Cycle 3_2.xlsx'!D39</f>
        <v>1.3779721659121669E-3</v>
      </c>
    </row>
    <row r="40" spans="1:4" x14ac:dyDescent="0.35">
      <c r="A40" s="9" t="str">
        <f>'[1]Cycle 3_1.xlsx'!A40</f>
        <v>C7</v>
      </c>
      <c r="B40">
        <f>'[1]Cycle 3_2.xlsx'!B40</f>
        <v>99.441885687999999</v>
      </c>
      <c r="C40">
        <f>'[1]Cycle 3_2.xlsx'!C40</f>
        <v>8.7686829578281802E-5</v>
      </c>
      <c r="D40">
        <f>'[1]Cycle 3_2.xlsx'!D40</f>
        <v>1.875390660222516E-3</v>
      </c>
    </row>
    <row r="41" spans="1:4" x14ac:dyDescent="0.35">
      <c r="A41" s="9" t="str">
        <f>'[1]Cycle 3_1.xlsx'!A41</f>
        <v>D7</v>
      </c>
      <c r="B41">
        <f>'[1]Cycle 3_2.xlsx'!B41</f>
        <v>113.998670300111</v>
      </c>
      <c r="C41">
        <f>'[1]Cycle 3_2.xlsx'!C41</f>
        <v>9.8396462645262457E-5</v>
      </c>
      <c r="D41">
        <f>'[1]Cycle 3_2.xlsx'!D41</f>
        <v>1.7384548788214401E-3</v>
      </c>
    </row>
    <row r="42" spans="1:4" x14ac:dyDescent="0.35">
      <c r="A42" s="9" t="str">
        <f>'[1]Cycle 3_1.xlsx'!A42</f>
        <v>E7</v>
      </c>
      <c r="B42" t="str">
        <f>'[1]Cycle 3_2.xlsx'!B42</f>
        <v>N/A</v>
      </c>
      <c r="C42" t="str">
        <f>'[1]Cycle 3_2.xlsx'!C42</f>
        <v>N/A</v>
      </c>
      <c r="D42">
        <f>'[1]Cycle 3_2.xlsx'!D42</f>
        <v>1.936531123913727E-3</v>
      </c>
    </row>
    <row r="43" spans="1:4" x14ac:dyDescent="0.35">
      <c r="A43" s="9" t="str">
        <f>'[1]Cycle 3_1.xlsx'!A43</f>
        <v>F7</v>
      </c>
      <c r="B43" t="str">
        <f>'[1]Cycle 3_2.xlsx'!B43</f>
        <v>N/A</v>
      </c>
      <c r="C43" t="str">
        <f>'[1]Cycle 3_2.xlsx'!C43</f>
        <v>N/A</v>
      </c>
      <c r="D43">
        <f>'[1]Cycle 3_2.xlsx'!D43</f>
        <v>1.6622145400935189E-3</v>
      </c>
    </row>
    <row r="44" spans="1:4" x14ac:dyDescent="0.35">
      <c r="A44" s="9" t="str">
        <f>'[1]Cycle 3_1.xlsx'!A44</f>
        <v>F8</v>
      </c>
      <c r="B44" t="str">
        <f>'[1]Cycle 3_2.xlsx'!B44</f>
        <v>N/A</v>
      </c>
      <c r="C44" t="str">
        <f>'[1]Cycle 3_2.xlsx'!C44</f>
        <v>N/A</v>
      </c>
      <c r="D44">
        <f>'[1]Cycle 3_2.xlsx'!D44</f>
        <v>8.7036510306913407E-4</v>
      </c>
    </row>
    <row r="45" spans="1:4" x14ac:dyDescent="0.35">
      <c r="A45" s="9" t="str">
        <f>'[1]Cycle 3_1.xlsx'!A45</f>
        <v>E8</v>
      </c>
      <c r="B45" t="str">
        <f>'[1]Cycle 3_2.xlsx'!B45</f>
        <v>N/A</v>
      </c>
      <c r="C45" t="str">
        <f>'[1]Cycle 3_2.xlsx'!C45</f>
        <v>N/A</v>
      </c>
      <c r="D45">
        <f>'[1]Cycle 3_2.xlsx'!D45</f>
        <v>1.815550122285E-3</v>
      </c>
    </row>
    <row r="46" spans="1:4" x14ac:dyDescent="0.35">
      <c r="A46" s="9" t="str">
        <f>'[1]Cycle 3_1.xlsx'!A46</f>
        <v>D8</v>
      </c>
      <c r="B46" t="str">
        <f>'[1]Cycle 3_2.xlsx'!B46</f>
        <v>N/A</v>
      </c>
      <c r="C46" t="str">
        <f>'[1]Cycle 3_2.xlsx'!C46</f>
        <v>N/A</v>
      </c>
      <c r="D46">
        <f>'[1]Cycle 3_2.xlsx'!D46</f>
        <v>1.6463115075376531E-3</v>
      </c>
    </row>
    <row r="47" spans="1:4" x14ac:dyDescent="0.35">
      <c r="A47" s="9" t="str">
        <f>'[1]Cycle 3_1.xlsx'!A47</f>
        <v>C8</v>
      </c>
      <c r="B47" t="str">
        <f>'[1]Cycle 3_2.xlsx'!B47</f>
        <v>N/A</v>
      </c>
      <c r="C47" t="str">
        <f>'[1]Cycle 3_2.xlsx'!C47</f>
        <v>N/A</v>
      </c>
      <c r="D47">
        <f>'[1]Cycle 3_2.xlsx'!D47</f>
        <v>1.1881686841985839E-3</v>
      </c>
    </row>
    <row r="48" spans="1:4" x14ac:dyDescent="0.35">
      <c r="A48" s="9" t="str">
        <f>'[1]Cycle 3_1.xlsx'!A48</f>
        <v>B8</v>
      </c>
      <c r="B48" t="str">
        <f>'[1]Cycle 3_2.xlsx'!B48</f>
        <v>N/A</v>
      </c>
      <c r="C48" t="str">
        <f>'[1]Cycle 3_2.xlsx'!C48</f>
        <v>N/A</v>
      </c>
      <c r="D48">
        <f>'[1]Cycle 3_2.xlsx'!D48</f>
        <v>1.9000959955648149E-3</v>
      </c>
    </row>
    <row r="49" spans="1:4" x14ac:dyDescent="0.35">
      <c r="A49" s="9" t="str">
        <f>'[1]Cycle 3_1.xlsx'!A49</f>
        <v>A8</v>
      </c>
      <c r="B49" t="str">
        <f>'[1]Cycle 3_2.xlsx'!B49</f>
        <v>N/A</v>
      </c>
      <c r="C49" t="str">
        <f>'[1]Cycle 3_2.xlsx'!C49</f>
        <v>N/A</v>
      </c>
      <c r="D49">
        <f>'[1]Cycle 3_2.xlsx'!D49</f>
        <v>1.775720577456179E-3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B366-5D76-47AC-AED6-09B0FE354CEE}">
  <dimension ref="A1:J49"/>
  <sheetViews>
    <sheetView workbookViewId="0">
      <selection activeCell="I5" sqref="I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>
        <f>'[1]Cycle 3_3.xlsx'!B2</f>
        <v>114.001340553278</v>
      </c>
      <c r="C2">
        <f>'[1]Cycle 3_3.xlsx'!C2</f>
        <v>1.0991450529678771E-4</v>
      </c>
      <c r="D2">
        <f>'[1]Cycle 3_3.xlsx'!D2</f>
        <v>2.5119096918234211E-3</v>
      </c>
      <c r="F2" s="2" t="s">
        <v>53</v>
      </c>
      <c r="G2">
        <f>AVERAGE(B2:B49)</f>
        <v>114.85540112487911</v>
      </c>
      <c r="H2">
        <f>AVERAGE(C2:C49)</f>
        <v>9.4674539859811364E-5</v>
      </c>
      <c r="I2">
        <f>AVERAGE(D2:D49)</f>
        <v>3.0760515492693897E-3</v>
      </c>
      <c r="J2">
        <v>0.25</v>
      </c>
    </row>
    <row r="3" spans="1:10" x14ac:dyDescent="0.35">
      <c r="A3" s="9" t="str">
        <f>'[1]Cycle 3_1.xlsx'!A3</f>
        <v>B1</v>
      </c>
      <c r="B3">
        <f>'[1]Cycle 3_3.xlsx'!B3</f>
        <v>52.231856467249997</v>
      </c>
      <c r="C3">
        <f>'[1]Cycle 3_3.xlsx'!C3</f>
        <v>1.044570483068357E-4</v>
      </c>
      <c r="D3">
        <f>'[1]Cycle 3_3.xlsx'!D3</f>
        <v>4.0823603787952783E-3</v>
      </c>
      <c r="F3" s="2" t="s">
        <v>54</v>
      </c>
      <c r="G3">
        <f>G4/SQRT(COUNT(B2:B49))</f>
        <v>10.719989353132087</v>
      </c>
      <c r="H3">
        <f>H4/SQRT(COUNT(C2:C49))</f>
        <v>9.4056152590888383E-6</v>
      </c>
      <c r="I3">
        <f>I4/SQRT(COUNT(D2:D49))</f>
        <v>8.8136627107408331E-5</v>
      </c>
    </row>
    <row r="4" spans="1:10" x14ac:dyDescent="0.35">
      <c r="A4" s="9" t="str">
        <f>'[1]Cycle 3_1.xlsx'!A4</f>
        <v>C1</v>
      </c>
      <c r="B4">
        <f>'[1]Cycle 3_3.xlsx'!B4</f>
        <v>116.50809504425</v>
      </c>
      <c r="C4">
        <f>'[1]Cycle 3_3.xlsx'!C4</f>
        <v>1.6622907393280061E-4</v>
      </c>
      <c r="D4">
        <f>'[1]Cycle 3_3.xlsx'!D4</f>
        <v>2.985059271353366E-3</v>
      </c>
      <c r="F4" s="2" t="s">
        <v>55</v>
      </c>
      <c r="G4">
        <f>_xlfn.STDEV.S(B2:B49)</f>
        <v>40.110527349284681</v>
      </c>
      <c r="H4">
        <f>_xlfn.STDEV.S(C2:C196)</f>
        <v>3.519258981132345E-5</v>
      </c>
      <c r="I4">
        <f>_xlfn.STDEV.S(D2:D196)</f>
        <v>6.1062846463113434E-4</v>
      </c>
    </row>
    <row r="5" spans="1:10" x14ac:dyDescent="0.35">
      <c r="A5" s="9" t="str">
        <f>'[1]Cycle 3_1.xlsx'!A5</f>
        <v>D1</v>
      </c>
      <c r="B5">
        <f>'[1]Cycle 3_3.xlsx'!B5</f>
        <v>173.72352388277801</v>
      </c>
      <c r="C5">
        <f>'[1]Cycle 3_3.xlsx'!C5</f>
        <v>6.6685614935218471E-5</v>
      </c>
      <c r="D5">
        <f>'[1]Cycle 3_3.xlsx'!D5</f>
        <v>3.143562499733828E-3</v>
      </c>
      <c r="F5" s="2" t="s">
        <v>56</v>
      </c>
      <c r="G5" s="3">
        <f>G4/G2</f>
        <v>0.34922630504484165</v>
      </c>
      <c r="H5" s="3">
        <f>H4/H2</f>
        <v>0.37172179408988543</v>
      </c>
      <c r="I5" s="3">
        <f>I4/I2</f>
        <v>0.1985104784008474</v>
      </c>
    </row>
    <row r="6" spans="1:10" x14ac:dyDescent="0.35">
      <c r="A6" s="9" t="str">
        <f>'[1]Cycle 3_1.xlsx'!A6</f>
        <v>E1</v>
      </c>
      <c r="B6" t="str">
        <f>'[1]Cycle 3_3.xlsx'!B6</f>
        <v>N/A</v>
      </c>
      <c r="C6" t="str">
        <f>'[1]Cycle 3_3.xlsx'!C6</f>
        <v>N/A</v>
      </c>
      <c r="D6">
        <f>'[1]Cycle 3_3.xlsx'!D6</f>
        <v>3.472964346707325E-3</v>
      </c>
      <c r="F6" s="2" t="s">
        <v>57</v>
      </c>
      <c r="G6">
        <f>COUNT(B2:B196)</f>
        <v>14</v>
      </c>
      <c r="H6">
        <f>COUNT(C2:C196)</f>
        <v>14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3_3.xlsx'!B7</f>
        <v>151.146362083056</v>
      </c>
      <c r="C7">
        <f>'[1]Cycle 3_3.xlsx'!C7</f>
        <v>4.1294717960030242E-5</v>
      </c>
      <c r="D7">
        <f>'[1]Cycle 3_3.xlsx'!D7</f>
        <v>3.4750540933105849E-3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3_3.xlsx'!B8</f>
        <v>N/A</v>
      </c>
      <c r="C8" t="str">
        <f>'[1]Cycle 3_3.xlsx'!C8</f>
        <v>N/A</v>
      </c>
      <c r="D8">
        <f>'[1]Cycle 3_3.xlsx'!D8</f>
        <v>2.8468031675277371E-3</v>
      </c>
    </row>
    <row r="9" spans="1:10" x14ac:dyDescent="0.35">
      <c r="A9" s="9" t="str">
        <f>'[1]Cycle 3_1.xlsx'!A9</f>
        <v>E2</v>
      </c>
      <c r="B9" t="str">
        <f>'[1]Cycle 3_3.xlsx'!B9</f>
        <v>N/A</v>
      </c>
      <c r="C9" t="str">
        <f>'[1]Cycle 3_3.xlsx'!C9</f>
        <v>N/A</v>
      </c>
      <c r="D9">
        <f>'[1]Cycle 3_3.xlsx'!D9</f>
        <v>4.3965171188308913E-3</v>
      </c>
      <c r="F9" s="2" t="s">
        <v>59</v>
      </c>
      <c r="G9">
        <f>MAX(B2:B49)</f>
        <v>173.72352388277801</v>
      </c>
      <c r="H9">
        <f>MAX(C2:C49)</f>
        <v>1.6622907393280061E-4</v>
      </c>
      <c r="I9">
        <f>MAX(D2:D49)</f>
        <v>4.4478492951752499E-3</v>
      </c>
    </row>
    <row r="10" spans="1:10" x14ac:dyDescent="0.35">
      <c r="A10" s="9" t="str">
        <f>'[1]Cycle 3_1.xlsx'!A10</f>
        <v>D2</v>
      </c>
      <c r="B10" t="str">
        <f>'[1]Cycle 3_3.xlsx'!B10</f>
        <v>N/A</v>
      </c>
      <c r="C10" t="str">
        <f>'[1]Cycle 3_3.xlsx'!C10</f>
        <v>N/A</v>
      </c>
      <c r="D10">
        <f>'[1]Cycle 3_3.xlsx'!D10</f>
        <v>3.2658819522091002E-3</v>
      </c>
      <c r="F10" s="2" t="s">
        <v>60</v>
      </c>
      <c r="G10">
        <f>MIN(B2:B49)</f>
        <v>50.222645960305599</v>
      </c>
      <c r="H10">
        <f>MIN(C2:C49)</f>
        <v>4.1294717960030242E-5</v>
      </c>
      <c r="I10">
        <f>MIN(D2:D49)</f>
        <v>7.1128409048414455E-4</v>
      </c>
    </row>
    <row r="11" spans="1:10" x14ac:dyDescent="0.35">
      <c r="A11" s="9" t="str">
        <f>'[1]Cycle 3_1.xlsx'!A11</f>
        <v>C2</v>
      </c>
      <c r="B11" t="str">
        <f>'[1]Cycle 3_3.xlsx'!B11</f>
        <v>N/A</v>
      </c>
      <c r="C11" t="str">
        <f>'[1]Cycle 3_3.xlsx'!C11</f>
        <v>N/A</v>
      </c>
      <c r="D11">
        <f>'[1]Cycle 3_3.xlsx'!D11</f>
        <v>2.1941945368625991E-3</v>
      </c>
    </row>
    <row r="12" spans="1:10" x14ac:dyDescent="0.35">
      <c r="A12" s="9" t="str">
        <f>'[1]Cycle 3_1.xlsx'!A12</f>
        <v>B2</v>
      </c>
      <c r="B12" t="str">
        <f>'[1]Cycle 3_3.xlsx'!B12</f>
        <v>N/A</v>
      </c>
      <c r="C12" t="str">
        <f>'[1]Cycle 3_3.xlsx'!C12</f>
        <v>N/A</v>
      </c>
      <c r="D12">
        <f>'[1]Cycle 3_3.xlsx'!D12</f>
        <v>3.3214872765991751E-3</v>
      </c>
      <c r="F12" s="2" t="s">
        <v>61</v>
      </c>
      <c r="G12">
        <f>(16*G5^2)</f>
        <v>1.9513441941643646</v>
      </c>
      <c r="H12">
        <f>(16*H5^2)</f>
        <v>2.2108334752224508</v>
      </c>
      <c r="I12">
        <f>(16*I5^2)</f>
        <v>0.63050256055893283</v>
      </c>
    </row>
    <row r="13" spans="1:10" x14ac:dyDescent="0.35">
      <c r="A13" s="9" t="str">
        <f>'[1]Cycle 3_1.xlsx'!A13</f>
        <v>A2</v>
      </c>
      <c r="B13" t="str">
        <f>'[1]Cycle 3_3.xlsx'!B13</f>
        <v>N/A</v>
      </c>
      <c r="C13" t="str">
        <f>'[1]Cycle 3_3.xlsx'!C13</f>
        <v>N/A</v>
      </c>
      <c r="D13">
        <f>'[1]Cycle 3_3.xlsx'!D13</f>
        <v>3.1478292514269279E-3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 t="str">
        <f>'[1]Cycle 3_3.xlsx'!B14</f>
        <v>N/A</v>
      </c>
      <c r="C14" t="str">
        <f>'[1]Cycle 3_3.xlsx'!C14</f>
        <v>N/A</v>
      </c>
      <c r="D14">
        <f>'[1]Cycle 3_3.xlsx'!D14</f>
        <v>2.7502740877103E-3</v>
      </c>
      <c r="F14" s="2" t="s">
        <v>63</v>
      </c>
      <c r="G14">
        <f>G12/G13</f>
        <v>23.578071653223287</v>
      </c>
      <c r="H14">
        <f>H12/H13</f>
        <v>26.713477944090904</v>
      </c>
      <c r="I14">
        <f>I12/I13</f>
        <v>7.6183558978765618</v>
      </c>
    </row>
    <row r="15" spans="1:10" x14ac:dyDescent="0.35">
      <c r="A15" s="9" t="str">
        <f>'[1]Cycle 3_1.xlsx'!A15</f>
        <v>B3</v>
      </c>
      <c r="B15">
        <f>'[1]Cycle 3_3.xlsx'!B15</f>
        <v>66.800859689777795</v>
      </c>
      <c r="C15">
        <f>'[1]Cycle 3_3.xlsx'!C15</f>
        <v>1.212122838407469E-4</v>
      </c>
      <c r="D15">
        <f>'[1]Cycle 3_3.xlsx'!D15</f>
        <v>3.4304719161710922E-3</v>
      </c>
      <c r="F15" s="2" t="s">
        <v>64</v>
      </c>
      <c r="G15">
        <f>ROUND(G14,0)</f>
        <v>24</v>
      </c>
      <c r="H15">
        <f>ROUND(H14,0)</f>
        <v>27</v>
      </c>
      <c r="I15">
        <f>ROUND(I14,0)</f>
        <v>8</v>
      </c>
    </row>
    <row r="16" spans="1:10" x14ac:dyDescent="0.35">
      <c r="A16" s="9" t="str">
        <f>'[1]Cycle 3_1.xlsx'!A16</f>
        <v>C3</v>
      </c>
      <c r="B16">
        <f>'[1]Cycle 3_3.xlsx'!B16</f>
        <v>99.444391742444395</v>
      </c>
      <c r="C16">
        <f>'[1]Cycle 3_3.xlsx'!C16</f>
        <v>9.8596824784835972E-5</v>
      </c>
      <c r="D16">
        <f>'[1]Cycle 3_3.xlsx'!D16</f>
        <v>3.6873786602953929E-3</v>
      </c>
    </row>
    <row r="17" spans="1:4" x14ac:dyDescent="0.35">
      <c r="A17" s="9" t="str">
        <f>'[1]Cycle 3_1.xlsx'!A17</f>
        <v>D3</v>
      </c>
      <c r="B17">
        <f>'[1]Cycle 3_3.xlsx'!B17</f>
        <v>85.383621527638894</v>
      </c>
      <c r="C17">
        <f>'[1]Cycle 3_3.xlsx'!C17</f>
        <v>9.6392569730263653E-5</v>
      </c>
      <c r="D17">
        <f>'[1]Cycle 3_3.xlsx'!D17</f>
        <v>3.6057061393067269E-3</v>
      </c>
    </row>
    <row r="18" spans="1:4" x14ac:dyDescent="0.35">
      <c r="A18" s="9" t="str">
        <f>'[1]Cycle 3_1.xlsx'!A18</f>
        <v>E3</v>
      </c>
      <c r="B18" t="str">
        <f>'[1]Cycle 3_3.xlsx'!B18</f>
        <v>N/A</v>
      </c>
      <c r="C18" t="str">
        <f>'[1]Cycle 3_3.xlsx'!C18</f>
        <v>N/A</v>
      </c>
      <c r="D18">
        <f>'[1]Cycle 3_3.xlsx'!D18</f>
        <v>3.2140790160666999E-3</v>
      </c>
    </row>
    <row r="19" spans="1:4" x14ac:dyDescent="0.35">
      <c r="A19" s="9" t="str">
        <f>'[1]Cycle 3_1.xlsx'!A19</f>
        <v>F3</v>
      </c>
      <c r="B19" t="str">
        <f>'[1]Cycle 3_3.xlsx'!B19</f>
        <v>N/A</v>
      </c>
      <c r="C19" t="str">
        <f>'[1]Cycle 3_3.xlsx'!C19</f>
        <v>N/A</v>
      </c>
      <c r="D19">
        <f>'[1]Cycle 3_3.xlsx'!D19</f>
        <v>2.8388833168294068E-3</v>
      </c>
    </row>
    <row r="20" spans="1:4" x14ac:dyDescent="0.35">
      <c r="A20" s="9" t="str">
        <f>'[1]Cycle 3_1.xlsx'!A20</f>
        <v>F4</v>
      </c>
      <c r="B20" t="str">
        <f>'[1]Cycle 3_3.xlsx'!B20</f>
        <v>N/A</v>
      </c>
      <c r="C20" t="str">
        <f>'[1]Cycle 3_3.xlsx'!C20</f>
        <v>N/A</v>
      </c>
      <c r="D20">
        <f>'[1]Cycle 3_3.xlsx'!D20</f>
        <v>2.987731476716435E-3</v>
      </c>
    </row>
    <row r="21" spans="1:4" x14ac:dyDescent="0.35">
      <c r="A21" s="9" t="str">
        <f>'[1]Cycle 3_1.xlsx'!A21</f>
        <v>E4</v>
      </c>
      <c r="B21" t="str">
        <f>'[1]Cycle 3_3.xlsx'!B21</f>
        <v>N/A</v>
      </c>
      <c r="C21" t="str">
        <f>'[1]Cycle 3_3.xlsx'!C21</f>
        <v>N/A</v>
      </c>
      <c r="D21">
        <f>'[1]Cycle 3_3.xlsx'!D21</f>
        <v>3.48514837823335E-3</v>
      </c>
    </row>
    <row r="22" spans="1:4" x14ac:dyDescent="0.35">
      <c r="A22" s="9" t="str">
        <f>'[1]Cycle 3_1.xlsx'!A22</f>
        <v>D4</v>
      </c>
      <c r="B22" t="str">
        <f>'[1]Cycle 3_3.xlsx'!B22</f>
        <v>N/A</v>
      </c>
      <c r="C22" t="str">
        <f>'[1]Cycle 3_3.xlsx'!C22</f>
        <v>N/A</v>
      </c>
      <c r="D22">
        <f>'[1]Cycle 3_3.xlsx'!D22</f>
        <v>2.5941457743651028E-3</v>
      </c>
    </row>
    <row r="23" spans="1:4" x14ac:dyDescent="0.35">
      <c r="A23" s="9" t="str">
        <f>'[1]Cycle 3_1.xlsx'!A23</f>
        <v>C4</v>
      </c>
      <c r="B23" t="str">
        <f>'[1]Cycle 3_3.xlsx'!B23</f>
        <v>N/A</v>
      </c>
      <c r="C23" t="str">
        <f>'[1]Cycle 3_3.xlsx'!C23</f>
        <v>N/A</v>
      </c>
      <c r="D23">
        <f>'[1]Cycle 3_3.xlsx'!D23</f>
        <v>3.7324580961688569E-3</v>
      </c>
    </row>
    <row r="24" spans="1:4" x14ac:dyDescent="0.35">
      <c r="A24" s="9" t="str">
        <f>'[1]Cycle 3_1.xlsx'!A24</f>
        <v>B4</v>
      </c>
      <c r="B24" t="str">
        <f>'[1]Cycle 3_3.xlsx'!B24</f>
        <v>N/A</v>
      </c>
      <c r="C24" t="str">
        <f>'[1]Cycle 3_3.xlsx'!C24</f>
        <v>N/A</v>
      </c>
      <c r="D24">
        <f>'[1]Cycle 3_3.xlsx'!D24</f>
        <v>2.5185079954493038E-3</v>
      </c>
    </row>
    <row r="25" spans="1:4" x14ac:dyDescent="0.35">
      <c r="A25" s="9" t="str">
        <f>'[1]Cycle 3_1.xlsx'!A25</f>
        <v>A4</v>
      </c>
      <c r="B25" t="str">
        <f>'[1]Cycle 3_3.xlsx'!B25</f>
        <v>N/A</v>
      </c>
      <c r="C25" t="str">
        <f>'[1]Cycle 3_3.xlsx'!C25</f>
        <v>N/A</v>
      </c>
      <c r="D25">
        <f>'[1]Cycle 3_3.xlsx'!D25</f>
        <v>3.1526702480933941E-3</v>
      </c>
    </row>
    <row r="26" spans="1:4" x14ac:dyDescent="0.35">
      <c r="A26" s="9" t="str">
        <f>'[1]Cycle 3_1.xlsx'!A26</f>
        <v>A5</v>
      </c>
      <c r="B26" t="str">
        <f>'[1]Cycle 3_3.xlsx'!B26</f>
        <v>N/A</v>
      </c>
      <c r="C26" t="str">
        <f>'[1]Cycle 3_3.xlsx'!C26</f>
        <v>N/A</v>
      </c>
      <c r="D26">
        <f>'[1]Cycle 3_3.xlsx'!D26</f>
        <v>1.9818317958987838E-3</v>
      </c>
    </row>
    <row r="27" spans="1:4" x14ac:dyDescent="0.35">
      <c r="A27" s="9" t="str">
        <f>'[1]Cycle 3_1.xlsx'!A27</f>
        <v>B5</v>
      </c>
      <c r="B27" t="str">
        <f>'[1]Cycle 3_3.xlsx'!B27</f>
        <v>N/A</v>
      </c>
      <c r="C27" t="str">
        <f>'[1]Cycle 3_3.xlsx'!C27</f>
        <v>N/A</v>
      </c>
      <c r="D27">
        <f>'[1]Cycle 3_3.xlsx'!D27</f>
        <v>3.313363792327256E-3</v>
      </c>
    </row>
    <row r="28" spans="1:4" x14ac:dyDescent="0.35">
      <c r="A28" s="9" t="str">
        <f>'[1]Cycle 3_1.xlsx'!A28</f>
        <v>C5</v>
      </c>
      <c r="B28" t="str">
        <f>'[1]Cycle 3_3.xlsx'!B28</f>
        <v>N/A</v>
      </c>
      <c r="C28" t="str">
        <f>'[1]Cycle 3_3.xlsx'!C28</f>
        <v>N/A</v>
      </c>
      <c r="D28">
        <f>'[1]Cycle 3_3.xlsx'!D28</f>
        <v>2.929208426892909E-3</v>
      </c>
    </row>
    <row r="29" spans="1:4" x14ac:dyDescent="0.35">
      <c r="A29" s="9" t="str">
        <f>'[1]Cycle 3_1.xlsx'!A29</f>
        <v>D5</v>
      </c>
      <c r="B29">
        <f>'[1]Cycle 3_3.xlsx'!B29</f>
        <v>138.098816360028</v>
      </c>
      <c r="C29">
        <f>'[1]Cycle 3_3.xlsx'!C29</f>
        <v>4.8239134861409878E-5</v>
      </c>
      <c r="D29">
        <f>'[1]Cycle 3_3.xlsx'!D29</f>
        <v>2.8918888184007552E-3</v>
      </c>
    </row>
    <row r="30" spans="1:4" x14ac:dyDescent="0.35">
      <c r="A30" s="9" t="str">
        <f>'[1]Cycle 3_1.xlsx'!A30</f>
        <v>E5</v>
      </c>
      <c r="B30" t="str">
        <f>'[1]Cycle 3_3.xlsx'!B30</f>
        <v>N/A</v>
      </c>
      <c r="C30" t="str">
        <f>'[1]Cycle 3_3.xlsx'!C30</f>
        <v>N/A</v>
      </c>
      <c r="D30">
        <f>'[1]Cycle 3_3.xlsx'!D30</f>
        <v>3.3242789433510179E-3</v>
      </c>
    </row>
    <row r="31" spans="1:4" x14ac:dyDescent="0.35">
      <c r="A31" s="9" t="str">
        <f>'[1]Cycle 3_1.xlsx'!A31</f>
        <v>F5</v>
      </c>
      <c r="B31" t="str">
        <f>'[1]Cycle 3_3.xlsx'!B31</f>
        <v>N/A</v>
      </c>
      <c r="C31" t="str">
        <f>'[1]Cycle 3_3.xlsx'!C31</f>
        <v>N/A</v>
      </c>
      <c r="D31">
        <f>'[1]Cycle 3_3.xlsx'!D31</f>
        <v>2.5791668280683482E-3</v>
      </c>
    </row>
    <row r="32" spans="1:4" x14ac:dyDescent="0.35">
      <c r="A32" s="9" t="str">
        <f>'[1]Cycle 3_1.xlsx'!A32</f>
        <v>F6</v>
      </c>
      <c r="B32" t="str">
        <f>'[1]Cycle 3_3.xlsx'!B32</f>
        <v>N/A</v>
      </c>
      <c r="C32" t="str">
        <f>'[1]Cycle 3_3.xlsx'!C32</f>
        <v>N/A</v>
      </c>
      <c r="D32">
        <f>'[1]Cycle 3_3.xlsx'!D32</f>
        <v>2.5936302500527732E-3</v>
      </c>
    </row>
    <row r="33" spans="1:4" x14ac:dyDescent="0.35">
      <c r="A33" s="9" t="str">
        <f>'[1]Cycle 3_1.xlsx'!A33</f>
        <v>E6</v>
      </c>
      <c r="B33">
        <f>'[1]Cycle 3_3.xlsx'!B33</f>
        <v>50.222645960305599</v>
      </c>
      <c r="C33">
        <f>'[1]Cycle 3_3.xlsx'!C33</f>
        <v>8.9040144933813392E-5</v>
      </c>
      <c r="D33">
        <f>'[1]Cycle 3_3.xlsx'!D33</f>
        <v>3.9613405789297122E-3</v>
      </c>
    </row>
    <row r="34" spans="1:4" x14ac:dyDescent="0.35">
      <c r="A34" s="9" t="str">
        <f>'[1]Cycle 3_1.xlsx'!A34</f>
        <v>D6</v>
      </c>
      <c r="B34" t="str">
        <f>'[1]Cycle 3_3.xlsx'!B34</f>
        <v>N/A</v>
      </c>
      <c r="C34" t="str">
        <f>'[1]Cycle 3_3.xlsx'!C34</f>
        <v>N/A</v>
      </c>
      <c r="D34">
        <f>'[1]Cycle 3_3.xlsx'!D34</f>
        <v>2.976080202136377E-3</v>
      </c>
    </row>
    <row r="35" spans="1:4" x14ac:dyDescent="0.35">
      <c r="A35" s="9" t="str">
        <f>'[1]Cycle 3_1.xlsx'!A35</f>
        <v>C6</v>
      </c>
      <c r="B35" t="str">
        <f>'[1]Cycle 3_3.xlsx'!B35</f>
        <v>N/A</v>
      </c>
      <c r="C35" t="str">
        <f>'[1]Cycle 3_3.xlsx'!C35</f>
        <v>N/A</v>
      </c>
      <c r="D35">
        <f>'[1]Cycle 3_3.xlsx'!D35</f>
        <v>3.04359269250787E-3</v>
      </c>
    </row>
    <row r="36" spans="1:4" x14ac:dyDescent="0.35">
      <c r="A36" s="9" t="str">
        <f>'[1]Cycle 3_1.xlsx'!A36</f>
        <v>B6</v>
      </c>
      <c r="B36" t="str">
        <f>'[1]Cycle 3_3.xlsx'!B36</f>
        <v>N/A</v>
      </c>
      <c r="C36" t="str">
        <f>'[1]Cycle 3_3.xlsx'!C36</f>
        <v>N/A</v>
      </c>
      <c r="D36">
        <f>'[1]Cycle 3_3.xlsx'!D36</f>
        <v>3.5058574607973671E-3</v>
      </c>
    </row>
    <row r="37" spans="1:4" x14ac:dyDescent="0.35">
      <c r="A37" s="9" t="str">
        <f>'[1]Cycle 3_1.xlsx'!A37</f>
        <v>A6</v>
      </c>
      <c r="B37" t="str">
        <f>'[1]Cycle 3_3.xlsx'!B37</f>
        <v>N/A</v>
      </c>
      <c r="C37" t="str">
        <f>'[1]Cycle 3_3.xlsx'!C37</f>
        <v>N/A</v>
      </c>
      <c r="D37">
        <f>'[1]Cycle 3_3.xlsx'!D37</f>
        <v>2.7877366007413359E-3</v>
      </c>
    </row>
    <row r="38" spans="1:4" x14ac:dyDescent="0.35">
      <c r="A38" s="9" t="str">
        <f>'[1]Cycle 3_1.xlsx'!A38</f>
        <v>A7</v>
      </c>
      <c r="B38" t="str">
        <f>'[1]Cycle 3_3.xlsx'!B38</f>
        <v>N/A</v>
      </c>
      <c r="C38" t="str">
        <f>'[1]Cycle 3_3.xlsx'!C38</f>
        <v>N/A</v>
      </c>
      <c r="D38">
        <f>'[1]Cycle 3_3.xlsx'!D38</f>
        <v>2.8897768542125381E-3</v>
      </c>
    </row>
    <row r="39" spans="1:4" x14ac:dyDescent="0.35">
      <c r="A39" s="9" t="str">
        <f>'[1]Cycle 3_1.xlsx'!A39</f>
        <v>B7</v>
      </c>
      <c r="B39" t="str">
        <f>'[1]Cycle 3_3.xlsx'!B39</f>
        <v>N/A</v>
      </c>
      <c r="C39" t="str">
        <f>'[1]Cycle 3_3.xlsx'!C39</f>
        <v>N/A</v>
      </c>
      <c r="D39">
        <f>'[1]Cycle 3_3.xlsx'!D39</f>
        <v>3.3468779892960412E-3</v>
      </c>
    </row>
    <row r="40" spans="1:4" x14ac:dyDescent="0.35">
      <c r="A40" s="9" t="str">
        <f>'[1]Cycle 3_1.xlsx'!A40</f>
        <v>C7</v>
      </c>
      <c r="B40" t="str">
        <f>'[1]Cycle 3_3.xlsx'!B40</f>
        <v>N/A</v>
      </c>
      <c r="C40" t="str">
        <f>'[1]Cycle 3_3.xlsx'!C40</f>
        <v>N/A</v>
      </c>
      <c r="D40">
        <f>'[1]Cycle 3_3.xlsx'!D40</f>
        <v>4.4478492951752499E-3</v>
      </c>
    </row>
    <row r="41" spans="1:4" x14ac:dyDescent="0.35">
      <c r="A41" s="9" t="str">
        <f>'[1]Cycle 3_1.xlsx'!A41</f>
        <v>D7</v>
      </c>
      <c r="B41" t="str">
        <f>'[1]Cycle 3_3.xlsx'!B41</f>
        <v>N/A</v>
      </c>
      <c r="C41" t="str">
        <f>'[1]Cycle 3_3.xlsx'!C41</f>
        <v>N/A</v>
      </c>
      <c r="D41">
        <f>'[1]Cycle 3_3.xlsx'!D41</f>
        <v>2.628687438148663E-3</v>
      </c>
    </row>
    <row r="42" spans="1:4" x14ac:dyDescent="0.35">
      <c r="A42" s="9" t="str">
        <f>'[1]Cycle 3_1.xlsx'!A42</f>
        <v>E7</v>
      </c>
      <c r="B42">
        <f>'[1]Cycle 3_3.xlsx'!B42</f>
        <v>151.65027075788899</v>
      </c>
      <c r="C42">
        <f>'[1]Cycle 3_3.xlsx'!C42</f>
        <v>6.1214227625866304E-5</v>
      </c>
      <c r="D42">
        <f>'[1]Cycle 3_3.xlsx'!D42</f>
        <v>3.1793974633600019E-3</v>
      </c>
    </row>
    <row r="43" spans="1:4" x14ac:dyDescent="0.35">
      <c r="A43" s="9" t="str">
        <f>'[1]Cycle 3_1.xlsx'!A43</f>
        <v>F7</v>
      </c>
      <c r="B43" t="str">
        <f>'[1]Cycle 3_3.xlsx'!B43</f>
        <v>N/A</v>
      </c>
      <c r="C43" t="str">
        <f>'[1]Cycle 3_3.xlsx'!C43</f>
        <v>N/A</v>
      </c>
      <c r="D43">
        <f>'[1]Cycle 3_3.xlsx'!D43</f>
        <v>3.1722043266374368E-3</v>
      </c>
    </row>
    <row r="44" spans="1:4" x14ac:dyDescent="0.35">
      <c r="A44" s="9" t="str">
        <f>'[1]Cycle 3_1.xlsx'!A44</f>
        <v>F8</v>
      </c>
      <c r="B44" t="str">
        <f>'[1]Cycle 3_3.xlsx'!B44</f>
        <v>N/A</v>
      </c>
      <c r="C44" t="str">
        <f>'[1]Cycle 3_3.xlsx'!C44</f>
        <v>N/A</v>
      </c>
      <c r="D44">
        <f>'[1]Cycle 3_3.xlsx'!D44</f>
        <v>7.1128409048414455E-4</v>
      </c>
    </row>
    <row r="45" spans="1:4" x14ac:dyDescent="0.35">
      <c r="A45" s="9" t="str">
        <f>'[1]Cycle 3_1.xlsx'!A45</f>
        <v>E8</v>
      </c>
      <c r="B45" t="str">
        <f>'[1]Cycle 3_3.xlsx'!B45</f>
        <v>N/A</v>
      </c>
      <c r="C45" t="str">
        <f>'[1]Cycle 3_3.xlsx'!C45</f>
        <v>N/A</v>
      </c>
      <c r="D45">
        <f>'[1]Cycle 3_3.xlsx'!D45</f>
        <v>2.6039249181610911E-3</v>
      </c>
    </row>
    <row r="46" spans="1:4" x14ac:dyDescent="0.35">
      <c r="A46" s="9" t="str">
        <f>'[1]Cycle 3_1.xlsx'!A46</f>
        <v>D8</v>
      </c>
      <c r="B46" t="str">
        <f>'[1]Cycle 3_3.xlsx'!B46</f>
        <v>N/A</v>
      </c>
      <c r="C46" t="str">
        <f>'[1]Cycle 3_3.xlsx'!C46</f>
        <v>N/A</v>
      </c>
      <c r="D46">
        <f>'[1]Cycle 3_3.xlsx'!D46</f>
        <v>3.163341259343362E-3</v>
      </c>
    </row>
    <row r="47" spans="1:4" x14ac:dyDescent="0.35">
      <c r="A47" s="9" t="str">
        <f>'[1]Cycle 3_1.xlsx'!A47</f>
        <v>C8</v>
      </c>
      <c r="B47">
        <f>'[1]Cycle 3_3.xlsx'!B47</f>
        <v>122.033231534778</v>
      </c>
      <c r="C47">
        <f>'[1]Cycle 3_3.xlsx'!C47</f>
        <v>9.0095946492636881E-5</v>
      </c>
      <c r="D47">
        <f>'[1]Cycle 3_3.xlsx'!D47</f>
        <v>2.7312810816062529E-3</v>
      </c>
    </row>
    <row r="48" spans="1:4" x14ac:dyDescent="0.35">
      <c r="A48" s="9" t="str">
        <f>'[1]Cycle 3_1.xlsx'!A48</f>
        <v>B8</v>
      </c>
      <c r="B48">
        <f>'[1]Cycle 3_3.xlsx'!B48</f>
        <v>166.20673900077799</v>
      </c>
      <c r="C48">
        <f>'[1]Cycle 3_3.xlsx'!C48</f>
        <v>8.3971655673483551E-5</v>
      </c>
      <c r="D48">
        <f>'[1]Cycle 3_3.xlsx'!D48</f>
        <v>3.0601283894661452E-3</v>
      </c>
    </row>
    <row r="49" spans="1:4" x14ac:dyDescent="0.35">
      <c r="A49" s="9" t="str">
        <f>'[1]Cycle 3_1.xlsx'!A49</f>
        <v>A8</v>
      </c>
      <c r="B49">
        <f>'[1]Cycle 3_3.xlsx'!B49</f>
        <v>120.523861144056</v>
      </c>
      <c r="C49">
        <f>'[1]Cycle 3_3.xlsx'!C49</f>
        <v>1.480998096626297E-4</v>
      </c>
      <c r="D49">
        <f>'[1]Cycle 3_3.xlsx'!D49</f>
        <v>2.986666178348953E-3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A4C-6029-40C3-9ABE-9C718FCA82DC}">
  <dimension ref="A1:J49"/>
  <sheetViews>
    <sheetView workbookViewId="0">
      <selection activeCell="I5" sqref="I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3_4.xlsx'!B2</f>
        <v>N/A</v>
      </c>
      <c r="C2" t="str">
        <f>'[1]Cycle 3_4.xlsx'!C2</f>
        <v>N/A</v>
      </c>
      <c r="D2">
        <f>'[1]Cycle 3_4.xlsx'!D2</f>
        <v>2.6601259410325901E-3</v>
      </c>
      <c r="F2" s="2" t="s">
        <v>53</v>
      </c>
      <c r="G2">
        <f>AVERAGE(B2:B49)</f>
        <v>82.901195048941034</v>
      </c>
      <c r="H2">
        <f>AVERAGE(C2:C49)</f>
        <v>9.9676004587802725E-5</v>
      </c>
      <c r="I2">
        <f>AVERAGE(D2:D49)</f>
        <v>2.8974111159758152E-3</v>
      </c>
      <c r="J2">
        <v>0.25</v>
      </c>
    </row>
    <row r="3" spans="1:10" x14ac:dyDescent="0.35">
      <c r="A3" s="9" t="str">
        <f>'[1]Cycle 3_1.xlsx'!A3</f>
        <v>B1</v>
      </c>
      <c r="B3">
        <f>'[1]Cycle 3_4.xlsx'!B3</f>
        <v>61.775100908888902</v>
      </c>
      <c r="C3">
        <f>'[1]Cycle 3_4.xlsx'!C3</f>
        <v>1.184579221831819E-4</v>
      </c>
      <c r="D3">
        <f>'[1]Cycle 3_4.xlsx'!D3</f>
        <v>2.5797510778286809E-3</v>
      </c>
      <c r="F3" s="2" t="s">
        <v>54</v>
      </c>
      <c r="G3">
        <f>G4/SQRT(COUNT(B2:B49))</f>
        <v>4.6763971803690545</v>
      </c>
      <c r="H3">
        <f>H4/SQRT(COUNT(C2:C49))</f>
        <v>3.3449256105057853E-6</v>
      </c>
      <c r="I3">
        <f>I4/SQRT(COUNT(D2:D49))</f>
        <v>1.2415366859922628E-4</v>
      </c>
    </row>
    <row r="4" spans="1:10" x14ac:dyDescent="0.35">
      <c r="A4" s="9" t="str">
        <f>'[1]Cycle 3_1.xlsx'!A4</f>
        <v>C1</v>
      </c>
      <c r="B4" t="str">
        <f>'[1]Cycle 3_4.xlsx'!B4</f>
        <v>N/A</v>
      </c>
      <c r="C4" t="str">
        <f>'[1]Cycle 3_4.xlsx'!C4</f>
        <v>N/A</v>
      </c>
      <c r="D4">
        <f>'[1]Cycle 3_4.xlsx'!D4</f>
        <v>3.373294577836449E-3</v>
      </c>
      <c r="F4" s="2" t="s">
        <v>55</v>
      </c>
      <c r="G4">
        <f>_xlfn.STDEV.S(B2:B49)</f>
        <v>26.863856562723832</v>
      </c>
      <c r="H4">
        <f>_xlfn.STDEV.S(C2:C196)</f>
        <v>1.9215134717559944E-5</v>
      </c>
      <c r="I4">
        <f>_xlfn.STDEV.S(D2:D196)</f>
        <v>8.6016184783971447E-4</v>
      </c>
    </row>
    <row r="5" spans="1:10" x14ac:dyDescent="0.35">
      <c r="A5" s="9" t="str">
        <f>'[1]Cycle 3_1.xlsx'!A5</f>
        <v>D1</v>
      </c>
      <c r="B5">
        <f>'[1]Cycle 3_4.xlsx'!B5</f>
        <v>44.206479504527799</v>
      </c>
      <c r="C5">
        <f>'[1]Cycle 3_4.xlsx'!C5</f>
        <v>1.0004785031760979E-4</v>
      </c>
      <c r="D5">
        <f>'[1]Cycle 3_4.xlsx'!D5</f>
        <v>3.0661084589371618E-3</v>
      </c>
      <c r="F5" s="2" t="s">
        <v>56</v>
      </c>
      <c r="G5" s="3">
        <f>G4/G2</f>
        <v>0.32404667444015317</v>
      </c>
      <c r="H5" s="3">
        <f>H4/H2</f>
        <v>0.19277593235224122</v>
      </c>
      <c r="I5" s="3">
        <f>I4/I2</f>
        <v>0.29687255740027135</v>
      </c>
    </row>
    <row r="6" spans="1:10" x14ac:dyDescent="0.35">
      <c r="A6" s="9" t="str">
        <f>'[1]Cycle 3_1.xlsx'!A6</f>
        <v>E1</v>
      </c>
      <c r="B6">
        <f>'[1]Cycle 3_4.xlsx'!B6</f>
        <v>94.924452966805504</v>
      </c>
      <c r="C6">
        <f>'[1]Cycle 3_4.xlsx'!C6</f>
        <v>1.073679945150469E-4</v>
      </c>
      <c r="D6">
        <f>'[1]Cycle 3_4.xlsx'!D6</f>
        <v>1.6567442683503659E-3</v>
      </c>
      <c r="F6" s="2" t="s">
        <v>57</v>
      </c>
      <c r="G6">
        <f>COUNT(B2:B196)</f>
        <v>33</v>
      </c>
      <c r="H6">
        <f>COUNT(C2:C196)</f>
        <v>33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3_4.xlsx'!B7</f>
        <v>N/A</v>
      </c>
      <c r="C7" t="str">
        <f>'[1]Cycle 3_4.xlsx'!C7</f>
        <v>N/A</v>
      </c>
      <c r="D7">
        <f>'[1]Cycle 3_4.xlsx'!D7</f>
        <v>1.9714221554989961E-3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>
        <f>'[1]Cycle 3_4.xlsx'!B8</f>
        <v>61.273391519222201</v>
      </c>
      <c r="C8">
        <f>'[1]Cycle 3_4.xlsx'!C8</f>
        <v>9.0052533640706261E-5</v>
      </c>
      <c r="D8">
        <f>'[1]Cycle 3_4.xlsx'!D8</f>
        <v>2.4922320330497431E-3</v>
      </c>
    </row>
    <row r="9" spans="1:10" x14ac:dyDescent="0.35">
      <c r="A9" s="9" t="str">
        <f>'[1]Cycle 3_1.xlsx'!A9</f>
        <v>E2</v>
      </c>
      <c r="B9">
        <f>'[1]Cycle 3_4.xlsx'!B9</f>
        <v>48.719044820416698</v>
      </c>
      <c r="C9">
        <f>'[1]Cycle 3_4.xlsx'!C9</f>
        <v>9.6860324768633391E-5</v>
      </c>
      <c r="D9">
        <f>'[1]Cycle 3_4.xlsx'!D9</f>
        <v>2.7971502289991278E-3</v>
      </c>
      <c r="F9" s="2" t="s">
        <v>59</v>
      </c>
      <c r="G9">
        <f>MAX(B2:B49)</f>
        <v>140.60891751747201</v>
      </c>
      <c r="H9">
        <f>MAX(C2:C49)</f>
        <v>1.3761815070515831E-4</v>
      </c>
      <c r="I9">
        <f>MAX(D2:D49)</f>
        <v>6.2828841931253914E-3</v>
      </c>
    </row>
    <row r="10" spans="1:10" x14ac:dyDescent="0.35">
      <c r="A10" s="9" t="str">
        <f>'[1]Cycle 3_1.xlsx'!A10</f>
        <v>D2</v>
      </c>
      <c r="B10">
        <f>'[1]Cycle 3_4.xlsx'!B10</f>
        <v>58.766783401527803</v>
      </c>
      <c r="C10">
        <f>'[1]Cycle 3_4.xlsx'!C10</f>
        <v>1.034866618641822E-4</v>
      </c>
      <c r="D10">
        <f>'[1]Cycle 3_4.xlsx'!D10</f>
        <v>3.1582406036917399E-3</v>
      </c>
      <c r="F10" s="2" t="s">
        <v>60</v>
      </c>
      <c r="G10">
        <f>MIN(B2:B49)</f>
        <v>42.696206020083302</v>
      </c>
      <c r="H10">
        <f>MIN(C2:C49)</f>
        <v>5.1942064235126182E-5</v>
      </c>
      <c r="I10">
        <f>MIN(D2:D49)</f>
        <v>5.3182490721264959E-4</v>
      </c>
    </row>
    <row r="11" spans="1:10" x14ac:dyDescent="0.35">
      <c r="A11" s="9" t="str">
        <f>'[1]Cycle 3_1.xlsx'!A11</f>
        <v>C2</v>
      </c>
      <c r="B11" t="str">
        <f>'[1]Cycle 3_4.xlsx'!B11</f>
        <v>N/A</v>
      </c>
      <c r="C11" t="str">
        <f>'[1]Cycle 3_4.xlsx'!C11</f>
        <v>N/A</v>
      </c>
      <c r="D11">
        <f>'[1]Cycle 3_4.xlsx'!D11</f>
        <v>2.706615608048362E-3</v>
      </c>
    </row>
    <row r="12" spans="1:10" x14ac:dyDescent="0.35">
      <c r="A12" s="9" t="str">
        <f>'[1]Cycle 3_1.xlsx'!A12</f>
        <v>B2</v>
      </c>
      <c r="B12">
        <f>'[1]Cycle 3_4.xlsx'!B12</f>
        <v>64.286307270027805</v>
      </c>
      <c r="C12">
        <f>'[1]Cycle 3_4.xlsx'!C12</f>
        <v>1.2517776416426461E-4</v>
      </c>
      <c r="D12">
        <f>'[1]Cycle 3_4.xlsx'!D12</f>
        <v>2.8366110756908691E-3</v>
      </c>
      <c r="F12" s="2" t="s">
        <v>61</v>
      </c>
      <c r="G12">
        <f>(16*G5^2)</f>
        <v>1.6800999554515619</v>
      </c>
      <c r="H12">
        <f>(16*H5^2)</f>
        <v>0.59460096150841413</v>
      </c>
      <c r="I12">
        <f>(16*I5^2)</f>
        <v>1.4101330453980385</v>
      </c>
    </row>
    <row r="13" spans="1:10" x14ac:dyDescent="0.35">
      <c r="A13" s="9" t="str">
        <f>'[1]Cycle 3_1.xlsx'!A13</f>
        <v>A2</v>
      </c>
      <c r="B13">
        <f>'[1]Cycle 3_4.xlsx'!B13</f>
        <v>134.08712841369399</v>
      </c>
      <c r="C13">
        <f>'[1]Cycle 3_4.xlsx'!C13</f>
        <v>1.095967130372064E-4</v>
      </c>
      <c r="D13">
        <f>'[1]Cycle 3_4.xlsx'!D13</f>
        <v>2.7055940517608E-3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 t="str">
        <f>'[1]Cycle 3_4.xlsx'!B14</f>
        <v>N/A</v>
      </c>
      <c r="C14" t="str">
        <f>'[1]Cycle 3_4.xlsx'!C14</f>
        <v>N/A</v>
      </c>
      <c r="D14">
        <f>'[1]Cycle 3_4.xlsx'!D14</f>
        <v>2.358548648137628E-3</v>
      </c>
      <c r="F14" s="2" t="s">
        <v>63</v>
      </c>
      <c r="G14">
        <f>G12/G13</f>
        <v>20.300630330969419</v>
      </c>
      <c r="H14">
        <f>H12/H13</f>
        <v>7.1845572490221388</v>
      </c>
      <c r="I14">
        <f>I12/I13</f>
        <v>17.038622957653555</v>
      </c>
    </row>
    <row r="15" spans="1:10" x14ac:dyDescent="0.35">
      <c r="A15" s="9" t="str">
        <f>'[1]Cycle 3_1.xlsx'!A15</f>
        <v>B3</v>
      </c>
      <c r="B15">
        <f>'[1]Cycle 3_4.xlsx'!B15</f>
        <v>100.955723540194</v>
      </c>
      <c r="C15">
        <f>'[1]Cycle 3_4.xlsx'!C15</f>
        <v>1.007251415260706E-4</v>
      </c>
      <c r="D15">
        <f>'[1]Cycle 3_4.xlsx'!D15</f>
        <v>3.1929716974995899E-3</v>
      </c>
      <c r="F15" s="2" t="s">
        <v>64</v>
      </c>
      <c r="G15">
        <f>ROUND(G14,0)</f>
        <v>20</v>
      </c>
      <c r="H15">
        <f>ROUND(H14,0)</f>
        <v>7</v>
      </c>
      <c r="I15">
        <f>ROUND(I14,0)</f>
        <v>17</v>
      </c>
    </row>
    <row r="16" spans="1:10" x14ac:dyDescent="0.35">
      <c r="A16" s="9" t="str">
        <f>'[1]Cycle 3_1.xlsx'!A16</f>
        <v>C3</v>
      </c>
      <c r="B16">
        <f>'[1]Cycle 3_4.xlsx'!B16</f>
        <v>64.789029127138903</v>
      </c>
      <c r="C16">
        <f>'[1]Cycle 3_4.xlsx'!C16</f>
        <v>6.7732402341456722E-5</v>
      </c>
      <c r="D16">
        <f>'[1]Cycle 3_4.xlsx'!D16</f>
        <v>3.115049091121124E-3</v>
      </c>
    </row>
    <row r="17" spans="1:4" x14ac:dyDescent="0.35">
      <c r="A17" s="9" t="str">
        <f>'[1]Cycle 3_1.xlsx'!A17</f>
        <v>D3</v>
      </c>
      <c r="B17">
        <f>'[1]Cycle 3_4.xlsx'!B17</f>
        <v>93.922343046888898</v>
      </c>
      <c r="C17">
        <f>'[1]Cycle 3_4.xlsx'!C17</f>
        <v>1.012130043489735E-4</v>
      </c>
      <c r="D17">
        <f>'[1]Cycle 3_4.xlsx'!D17</f>
        <v>2.659841130702896E-3</v>
      </c>
    </row>
    <row r="18" spans="1:4" x14ac:dyDescent="0.35">
      <c r="A18" s="9" t="str">
        <f>'[1]Cycle 3_1.xlsx'!A18</f>
        <v>E3</v>
      </c>
      <c r="B18" t="str">
        <f>'[1]Cycle 3_4.xlsx'!B18</f>
        <v>N/A</v>
      </c>
      <c r="C18" t="str">
        <f>'[1]Cycle 3_4.xlsx'!C18</f>
        <v>N/A</v>
      </c>
      <c r="D18">
        <f>'[1]Cycle 3_4.xlsx'!D18</f>
        <v>6.2828841931253914E-3</v>
      </c>
    </row>
    <row r="19" spans="1:4" x14ac:dyDescent="0.35">
      <c r="A19" s="9" t="str">
        <f>'[1]Cycle 3_1.xlsx'!A19</f>
        <v>F3</v>
      </c>
      <c r="B19" t="str">
        <f>'[1]Cycle 3_4.xlsx'!B19</f>
        <v>N/A</v>
      </c>
      <c r="C19" t="str">
        <f>'[1]Cycle 3_4.xlsx'!C19</f>
        <v>N/A</v>
      </c>
      <c r="D19">
        <f>'[1]Cycle 3_4.xlsx'!D19</f>
        <v>3.0447606965998439E-3</v>
      </c>
    </row>
    <row r="20" spans="1:4" x14ac:dyDescent="0.35">
      <c r="A20" s="9" t="str">
        <f>'[1]Cycle 3_1.xlsx'!A20</f>
        <v>F4</v>
      </c>
      <c r="B20">
        <f>'[1]Cycle 3_4.xlsx'!B20</f>
        <v>48.719044820416698</v>
      </c>
      <c r="C20">
        <f>'[1]Cycle 3_4.xlsx'!C20</f>
        <v>8.1509886803320564E-5</v>
      </c>
      <c r="D20">
        <f>'[1]Cycle 3_4.xlsx'!D20</f>
        <v>3.5689603606724961E-3</v>
      </c>
    </row>
    <row r="21" spans="1:4" x14ac:dyDescent="0.35">
      <c r="A21" s="9" t="str">
        <f>'[1]Cycle 3_1.xlsx'!A21</f>
        <v>E4</v>
      </c>
      <c r="B21">
        <f>'[1]Cycle 3_4.xlsx'!B21</f>
        <v>62.2766144528333</v>
      </c>
      <c r="C21">
        <f>'[1]Cycle 3_4.xlsx'!C21</f>
        <v>8.559108352108332E-5</v>
      </c>
      <c r="D21">
        <f>'[1]Cycle 3_4.xlsx'!D21</f>
        <v>3.5273730453719218E-3</v>
      </c>
    </row>
    <row r="22" spans="1:4" x14ac:dyDescent="0.35">
      <c r="A22" s="9" t="str">
        <f>'[1]Cycle 3_1.xlsx'!A22</f>
        <v>D4</v>
      </c>
      <c r="B22">
        <f>'[1]Cycle 3_4.xlsx'!B22</f>
        <v>86.893728102555599</v>
      </c>
      <c r="C22">
        <f>'[1]Cycle 3_4.xlsx'!C22</f>
        <v>1.019042293610209E-4</v>
      </c>
      <c r="D22">
        <f>'[1]Cycle 3_4.xlsx'!D22</f>
        <v>2.1790612217415261E-3</v>
      </c>
    </row>
    <row r="23" spans="1:4" x14ac:dyDescent="0.35">
      <c r="A23" s="9" t="str">
        <f>'[1]Cycle 3_1.xlsx'!A23</f>
        <v>C4</v>
      </c>
      <c r="B23">
        <f>'[1]Cycle 3_4.xlsx'!B23</f>
        <v>79.867780107527807</v>
      </c>
      <c r="C23">
        <f>'[1]Cycle 3_4.xlsx'!C23</f>
        <v>1.04136861828619E-4</v>
      </c>
      <c r="D23">
        <f>'[1]Cycle 3_4.xlsx'!D23</f>
        <v>2.6438511862897579E-3</v>
      </c>
    </row>
    <row r="24" spans="1:4" x14ac:dyDescent="0.35">
      <c r="A24" s="9" t="str">
        <f>'[1]Cycle 3_1.xlsx'!A24</f>
        <v>B4</v>
      </c>
      <c r="B24">
        <f>'[1]Cycle 3_4.xlsx'!B24</f>
        <v>80.369109374388898</v>
      </c>
      <c r="C24">
        <f>'[1]Cycle 3_4.xlsx'!C24</f>
        <v>7.436023854702263E-5</v>
      </c>
      <c r="D24">
        <f>'[1]Cycle 3_4.xlsx'!D24</f>
        <v>2.8044488364721469E-3</v>
      </c>
    </row>
    <row r="25" spans="1:4" x14ac:dyDescent="0.35">
      <c r="A25" s="9" t="str">
        <f>'[1]Cycle 3_1.xlsx'!A25</f>
        <v>A4</v>
      </c>
      <c r="B25" t="str">
        <f>'[1]Cycle 3_4.xlsx'!B25</f>
        <v>N/A</v>
      </c>
      <c r="C25" t="str">
        <f>'[1]Cycle 3_4.xlsx'!C25</f>
        <v>N/A</v>
      </c>
      <c r="D25">
        <f>'[1]Cycle 3_4.xlsx'!D25</f>
        <v>3.6971434454250471E-3</v>
      </c>
    </row>
    <row r="26" spans="1:4" x14ac:dyDescent="0.35">
      <c r="A26" s="9" t="str">
        <f>'[1]Cycle 3_1.xlsx'!A26</f>
        <v>A5</v>
      </c>
      <c r="B26">
        <f>'[1]Cycle 3_4.xlsx'!B26</f>
        <v>129.55980895530601</v>
      </c>
      <c r="C26">
        <f>'[1]Cycle 3_4.xlsx'!C26</f>
        <v>1.215936878882071E-4</v>
      </c>
      <c r="D26">
        <f>'[1]Cycle 3_4.xlsx'!D26</f>
        <v>2.9812571696142178E-3</v>
      </c>
    </row>
    <row r="27" spans="1:4" x14ac:dyDescent="0.35">
      <c r="A27" s="9" t="str">
        <f>'[1]Cycle 3_1.xlsx'!A27</f>
        <v>B5</v>
      </c>
      <c r="B27" t="str">
        <f>'[1]Cycle 3_4.xlsx'!B27</f>
        <v>N/A</v>
      </c>
      <c r="C27" t="str">
        <f>'[1]Cycle 3_4.xlsx'!C27</f>
        <v>N/A</v>
      </c>
      <c r="D27">
        <f>'[1]Cycle 3_4.xlsx'!D27</f>
        <v>3.5692206957690449E-3</v>
      </c>
    </row>
    <row r="28" spans="1:4" x14ac:dyDescent="0.35">
      <c r="A28" s="9" t="str">
        <f>'[1]Cycle 3_1.xlsx'!A28</f>
        <v>C5</v>
      </c>
      <c r="B28" t="str">
        <f>'[1]Cycle 3_4.xlsx'!B28</f>
        <v>N/A</v>
      </c>
      <c r="C28" t="str">
        <f>'[1]Cycle 3_4.xlsx'!C28</f>
        <v>N/A</v>
      </c>
      <c r="D28">
        <f>'[1]Cycle 3_4.xlsx'!D28</f>
        <v>4.5821883252639686E-3</v>
      </c>
    </row>
    <row r="29" spans="1:4" x14ac:dyDescent="0.35">
      <c r="A29" s="9" t="str">
        <f>'[1]Cycle 3_1.xlsx'!A29</f>
        <v>D5</v>
      </c>
      <c r="B29">
        <f>'[1]Cycle 3_4.xlsx'!B29</f>
        <v>140.60891751747201</v>
      </c>
      <c r="C29">
        <f>'[1]Cycle 3_4.xlsx'!C29</f>
        <v>1.244051040385033E-4</v>
      </c>
      <c r="D29">
        <f>'[1]Cycle 3_4.xlsx'!D29</f>
        <v>4.0579265339615971E-3</v>
      </c>
    </row>
    <row r="30" spans="1:4" x14ac:dyDescent="0.35">
      <c r="A30" s="9" t="str">
        <f>'[1]Cycle 3_1.xlsx'!A30</f>
        <v>E5</v>
      </c>
      <c r="B30">
        <f>'[1]Cycle 3_4.xlsx'!B30</f>
        <v>47.7176239723333</v>
      </c>
      <c r="C30">
        <f>'[1]Cycle 3_4.xlsx'!C30</f>
        <v>9.7836567671195834E-5</v>
      </c>
      <c r="D30">
        <f>'[1]Cycle 3_4.xlsx'!D30</f>
        <v>2.863033119101729E-3</v>
      </c>
    </row>
    <row r="31" spans="1:4" x14ac:dyDescent="0.35">
      <c r="A31" s="9" t="str">
        <f>'[1]Cycle 3_1.xlsx'!A31</f>
        <v>F5</v>
      </c>
      <c r="B31">
        <f>'[1]Cycle 3_4.xlsx'!B31</f>
        <v>86.893728102555599</v>
      </c>
      <c r="C31">
        <f>'[1]Cycle 3_4.xlsx'!C31</f>
        <v>1.061098425061969E-4</v>
      </c>
      <c r="D31">
        <f>'[1]Cycle 3_4.xlsx'!D31</f>
        <v>2.7236846625532992E-3</v>
      </c>
    </row>
    <row r="32" spans="1:4" x14ac:dyDescent="0.35">
      <c r="A32" s="9" t="str">
        <f>'[1]Cycle 3_1.xlsx'!A32</f>
        <v>F6</v>
      </c>
      <c r="B32" t="str">
        <f>'[1]Cycle 3_4.xlsx'!B32</f>
        <v>N/A</v>
      </c>
      <c r="C32" t="str">
        <f>'[1]Cycle 3_4.xlsx'!C32</f>
        <v>N/A</v>
      </c>
      <c r="D32">
        <f>'[1]Cycle 3_4.xlsx'!D32</f>
        <v>2.9425067220480161E-3</v>
      </c>
    </row>
    <row r="33" spans="1:4" x14ac:dyDescent="0.35">
      <c r="A33" s="9" t="str">
        <f>'[1]Cycle 3_1.xlsx'!A33</f>
        <v>E6</v>
      </c>
      <c r="B33">
        <f>'[1]Cycle 3_4.xlsx'!B33</f>
        <v>77.351450354999997</v>
      </c>
      <c r="C33">
        <f>'[1]Cycle 3_4.xlsx'!C33</f>
        <v>9.2371616208188005E-5</v>
      </c>
      <c r="D33">
        <f>'[1]Cycle 3_4.xlsx'!D33</f>
        <v>3.3653744913906092E-3</v>
      </c>
    </row>
    <row r="34" spans="1:4" x14ac:dyDescent="0.35">
      <c r="A34" s="9" t="str">
        <f>'[1]Cycle 3_1.xlsx'!A34</f>
        <v>D6</v>
      </c>
      <c r="B34">
        <f>'[1]Cycle 3_4.xlsx'!B34</f>
        <v>70.821300334333301</v>
      </c>
      <c r="C34">
        <f>'[1]Cycle 3_4.xlsx'!C34</f>
        <v>9.7150040196021821E-5</v>
      </c>
      <c r="D34">
        <f>'[1]Cycle 3_4.xlsx'!D34</f>
        <v>3.148689433996257E-3</v>
      </c>
    </row>
    <row r="35" spans="1:4" x14ac:dyDescent="0.35">
      <c r="A35" s="9" t="str">
        <f>'[1]Cycle 3_1.xlsx'!A35</f>
        <v>C6</v>
      </c>
      <c r="B35">
        <f>'[1]Cycle 3_4.xlsx'!B35</f>
        <v>42.696206020083302</v>
      </c>
      <c r="C35">
        <f>'[1]Cycle 3_4.xlsx'!C35</f>
        <v>1.3761815070515831E-4</v>
      </c>
      <c r="D35">
        <f>'[1]Cycle 3_4.xlsx'!D35</f>
        <v>3.683598076337394E-3</v>
      </c>
    </row>
    <row r="36" spans="1:4" x14ac:dyDescent="0.35">
      <c r="A36" s="9" t="str">
        <f>'[1]Cycle 3_1.xlsx'!A36</f>
        <v>B6</v>
      </c>
      <c r="B36">
        <f>'[1]Cycle 3_4.xlsx'!B36</f>
        <v>108.982271747472</v>
      </c>
      <c r="C36">
        <f>'[1]Cycle 3_4.xlsx'!C36</f>
        <v>1.330438285886621E-4</v>
      </c>
      <c r="D36">
        <f>'[1]Cycle 3_4.xlsx'!D36</f>
        <v>2.6379445088945681E-3</v>
      </c>
    </row>
    <row r="37" spans="1:4" x14ac:dyDescent="0.35">
      <c r="A37" s="9" t="str">
        <f>'[1]Cycle 3_1.xlsx'!A37</f>
        <v>A6</v>
      </c>
      <c r="B37">
        <f>'[1]Cycle 3_4.xlsx'!B37</f>
        <v>85.385594816777797</v>
      </c>
      <c r="C37">
        <f>'[1]Cycle 3_4.xlsx'!C37</f>
        <v>5.1942064235126182E-5</v>
      </c>
      <c r="D37">
        <f>'[1]Cycle 3_4.xlsx'!D37</f>
        <v>3.9874954228271862E-3</v>
      </c>
    </row>
    <row r="38" spans="1:4" x14ac:dyDescent="0.35">
      <c r="A38" s="9" t="str">
        <f>'[1]Cycle 3_1.xlsx'!A38</f>
        <v>A7</v>
      </c>
      <c r="B38">
        <f>'[1]Cycle 3_4.xlsx'!B38</f>
        <v>118.518872604778</v>
      </c>
      <c r="C38">
        <f>'[1]Cycle 3_4.xlsx'!C38</f>
        <v>7.1679300992830001E-5</v>
      </c>
      <c r="D38">
        <f>'[1]Cycle 3_4.xlsx'!D38</f>
        <v>2.5750374304728809E-3</v>
      </c>
    </row>
    <row r="39" spans="1:4" x14ac:dyDescent="0.35">
      <c r="A39" s="9" t="str">
        <f>'[1]Cycle 3_1.xlsx'!A39</f>
        <v>B7</v>
      </c>
      <c r="B39" t="str">
        <f>'[1]Cycle 3_4.xlsx'!B39</f>
        <v>N/A</v>
      </c>
      <c r="C39" t="str">
        <f>'[1]Cycle 3_4.xlsx'!C39</f>
        <v>N/A</v>
      </c>
      <c r="D39">
        <f>'[1]Cycle 3_4.xlsx'!D39</f>
        <v>2.6063141094431219E-3</v>
      </c>
    </row>
    <row r="40" spans="1:4" x14ac:dyDescent="0.35">
      <c r="A40" s="9" t="str">
        <f>'[1]Cycle 3_1.xlsx'!A40</f>
        <v>C7</v>
      </c>
      <c r="B40">
        <f>'[1]Cycle 3_4.xlsx'!B40</f>
        <v>77.855401969416704</v>
      </c>
      <c r="C40">
        <f>'[1]Cycle 3_4.xlsx'!C40</f>
        <v>8.8395158445691717E-5</v>
      </c>
      <c r="D40">
        <f>'[1]Cycle 3_4.xlsx'!D40</f>
        <v>2.2673811139356792E-3</v>
      </c>
    </row>
    <row r="41" spans="1:4" x14ac:dyDescent="0.35">
      <c r="A41" s="9" t="str">
        <f>'[1]Cycle 3_1.xlsx'!A41</f>
        <v>D7</v>
      </c>
      <c r="B41" t="str">
        <f>'[1]Cycle 3_4.xlsx'!B41</f>
        <v>N/A</v>
      </c>
      <c r="C41" t="str">
        <f>'[1]Cycle 3_4.xlsx'!C41</f>
        <v>N/A</v>
      </c>
      <c r="D41">
        <f>'[1]Cycle 3_4.xlsx'!D41</f>
        <v>3.149025960551971E-3</v>
      </c>
    </row>
    <row r="42" spans="1:4" x14ac:dyDescent="0.35">
      <c r="A42" s="9" t="str">
        <f>'[1]Cycle 3_1.xlsx'!A42</f>
        <v>E7</v>
      </c>
      <c r="B42">
        <f>'[1]Cycle 3_4.xlsx'!B42</f>
        <v>86.893728102555599</v>
      </c>
      <c r="C42">
        <f>'[1]Cycle 3_4.xlsx'!C42</f>
        <v>8.4713734602317886E-5</v>
      </c>
      <c r="D42">
        <f>'[1]Cycle 3_4.xlsx'!D42</f>
        <v>3.6034531679228349E-3</v>
      </c>
    </row>
    <row r="43" spans="1:4" x14ac:dyDescent="0.35">
      <c r="A43" s="9" t="str">
        <f>'[1]Cycle 3_1.xlsx'!A43</f>
        <v>F7</v>
      </c>
      <c r="B43">
        <f>'[1]Cycle 3_4.xlsx'!B43</f>
        <v>64.789029127138903</v>
      </c>
      <c r="C43">
        <f>'[1]Cycle 3_4.xlsx'!C43</f>
        <v>1.2666507272563699E-4</v>
      </c>
      <c r="D43">
        <f>'[1]Cycle 3_4.xlsx'!D43</f>
        <v>1.9813668380494159E-3</v>
      </c>
    </row>
    <row r="44" spans="1:4" x14ac:dyDescent="0.35">
      <c r="A44" s="9" t="str">
        <f>'[1]Cycle 3_1.xlsx'!A44</f>
        <v>F8</v>
      </c>
      <c r="B44" t="str">
        <f>'[1]Cycle 3_4.xlsx'!B44</f>
        <v>N/A</v>
      </c>
      <c r="C44" t="str">
        <f>'[1]Cycle 3_4.xlsx'!C44</f>
        <v>N/A</v>
      </c>
      <c r="D44">
        <f>'[1]Cycle 3_4.xlsx'!D44</f>
        <v>5.3182490721264959E-4</v>
      </c>
    </row>
    <row r="45" spans="1:4" x14ac:dyDescent="0.35">
      <c r="A45" s="9" t="str">
        <f>'[1]Cycle 3_1.xlsx'!A45</f>
        <v>E8</v>
      </c>
      <c r="B45">
        <f>'[1]Cycle 3_4.xlsx'!B45</f>
        <v>76.847848120111095</v>
      </c>
      <c r="C45">
        <f>'[1]Cycle 3_4.xlsx'!C45</f>
        <v>9.2191330118333249E-5</v>
      </c>
      <c r="D45">
        <f>'[1]Cycle 3_4.xlsx'!D45</f>
        <v>2.2085071782829931E-3</v>
      </c>
    </row>
    <row r="46" spans="1:4" x14ac:dyDescent="0.35">
      <c r="A46" s="9" t="str">
        <f>'[1]Cycle 3_1.xlsx'!A46</f>
        <v>D8</v>
      </c>
      <c r="B46" t="str">
        <f>'[1]Cycle 3_4.xlsx'!B46</f>
        <v>N/A</v>
      </c>
      <c r="C46" t="str">
        <f>'[1]Cycle 3_4.xlsx'!C46</f>
        <v>N/A</v>
      </c>
      <c r="D46">
        <f>'[1]Cycle 3_4.xlsx'!D46</f>
        <v>2.3812963865162341E-3</v>
      </c>
    </row>
    <row r="47" spans="1:4" x14ac:dyDescent="0.35">
      <c r="A47" s="9" t="str">
        <f>'[1]Cycle 3_1.xlsx'!A47</f>
        <v>C8</v>
      </c>
      <c r="B47">
        <f>'[1]Cycle 3_4.xlsx'!B47</f>
        <v>114.505367066639</v>
      </c>
      <c r="C47">
        <f>'[1]Cycle 3_4.xlsx'!C47</f>
        <v>9.9512772475942389E-5</v>
      </c>
      <c r="D47">
        <f>'[1]Cycle 3_4.xlsx'!D47</f>
        <v>1.9810927659526419E-3</v>
      </c>
    </row>
    <row r="48" spans="1:4" x14ac:dyDescent="0.35">
      <c r="A48" s="9" t="str">
        <f>'[1]Cycle 3_1.xlsx'!A48</f>
        <v>B8</v>
      </c>
      <c r="B48">
        <f>'[1]Cycle 3_4.xlsx'!B48</f>
        <v>112.50196912772201</v>
      </c>
      <c r="C48">
        <f>'[1]Cycle 3_4.xlsx'!C48</f>
        <v>8.4370034994624705E-5</v>
      </c>
      <c r="D48">
        <f>'[1]Cycle 3_4.xlsx'!D48</f>
        <v>2.4632928950305811E-3</v>
      </c>
    </row>
    <row r="49" spans="1:4" x14ac:dyDescent="0.35">
      <c r="A49" s="9" t="str">
        <f>'[1]Cycle 3_1.xlsx'!A49</f>
        <v>A8</v>
      </c>
      <c r="B49">
        <f>'[1]Cycle 3_4.xlsx'!B49</f>
        <v>107.978257298306</v>
      </c>
      <c r="C49">
        <f>'[1]Cycle 3_4.xlsx'!C49</f>
        <v>1.1148923223645439E-4</v>
      </c>
      <c r="D49">
        <f>'[1]Cycle 3_4.xlsx'!D49</f>
        <v>1.70543801782596E-3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AF82-2465-4E56-B1A6-FFAD90C50D63}">
  <dimension ref="A1:J49"/>
  <sheetViews>
    <sheetView workbookViewId="0">
      <selection activeCell="I5" sqref="I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3_5.xlsx'!B2</f>
        <v>N/A</v>
      </c>
      <c r="C2" t="str">
        <f>'[1]Cycle 3_5.xlsx'!C2</f>
        <v>N/A</v>
      </c>
      <c r="D2">
        <f>'[1]Cycle 3_5.xlsx'!D2</f>
        <v>3.53502419036216E-3</v>
      </c>
      <c r="F2" s="2" t="s">
        <v>53</v>
      </c>
      <c r="G2">
        <f>AVERAGE(B2:B49)</f>
        <v>85.259069074127353</v>
      </c>
      <c r="H2">
        <f>AVERAGE(C2:C49)</f>
        <v>1.1373994272081117E-4</v>
      </c>
      <c r="I2">
        <f>AVERAGE(D2:D49)</f>
        <v>3.0252358225966946E-3</v>
      </c>
      <c r="J2">
        <v>0.25</v>
      </c>
    </row>
    <row r="3" spans="1:10" x14ac:dyDescent="0.35">
      <c r="A3" s="9" t="str">
        <f>'[1]Cycle 3_1.xlsx'!A3</f>
        <v>B1</v>
      </c>
      <c r="B3">
        <f>'[1]Cycle 3_5.xlsx'!B3</f>
        <v>75.844134419805599</v>
      </c>
      <c r="C3">
        <f>'[1]Cycle 3_5.xlsx'!C3</f>
        <v>1.2365273654580411E-4</v>
      </c>
      <c r="D3">
        <f>'[1]Cycle 3_5.xlsx'!D3</f>
        <v>2.4261261523795519E-3</v>
      </c>
      <c r="F3" s="2" t="s">
        <v>54</v>
      </c>
      <c r="G3">
        <f>G4/SQRT(COUNT(B2:B49))</f>
        <v>6.0852312778511468</v>
      </c>
      <c r="H3">
        <f>H4/SQRT(COUNT(C2:C49))</f>
        <v>3.7559760792241214E-6</v>
      </c>
      <c r="I3">
        <f>I4/SQRT(COUNT(D2:D49))</f>
        <v>1.0836765959173776E-4</v>
      </c>
    </row>
    <row r="4" spans="1:10" x14ac:dyDescent="0.35">
      <c r="A4" s="9" t="str">
        <f>'[1]Cycle 3_1.xlsx'!A4</f>
        <v>C1</v>
      </c>
      <c r="B4">
        <f>'[1]Cycle 3_5.xlsx'!B4</f>
        <v>102.462593848</v>
      </c>
      <c r="C4">
        <f>'[1]Cycle 3_5.xlsx'!C4</f>
        <v>9.4315180469324496E-5</v>
      </c>
      <c r="D4">
        <f>'[1]Cycle 3_5.xlsx'!D4</f>
        <v>2.8587723772146019E-3</v>
      </c>
      <c r="F4" s="2" t="s">
        <v>55</v>
      </c>
      <c r="G4">
        <f>_xlfn.STDEV.S(B2:B49)</f>
        <v>21.07985949809094</v>
      </c>
      <c r="H4">
        <f>_xlfn.STDEV.S(C2:C196)</f>
        <v>1.3011082802459049E-5</v>
      </c>
      <c r="I4">
        <f>_xlfn.STDEV.S(D2:D196)</f>
        <v>7.5079316924087428E-4</v>
      </c>
    </row>
    <row r="5" spans="1:10" x14ac:dyDescent="0.35">
      <c r="A5" s="9" t="str">
        <f>'[1]Cycle 3_1.xlsx'!A5</f>
        <v>D1</v>
      </c>
      <c r="B5" t="str">
        <f>'[1]Cycle 3_5.xlsx'!B5</f>
        <v>N/A</v>
      </c>
      <c r="C5" t="str">
        <f>'[1]Cycle 3_5.xlsx'!C5</f>
        <v>N/A</v>
      </c>
      <c r="D5">
        <f>'[1]Cycle 3_5.xlsx'!D5</f>
        <v>3.0761714390196461E-3</v>
      </c>
      <c r="F5" s="2" t="s">
        <v>56</v>
      </c>
      <c r="G5" s="3">
        <f>G4/G2</f>
        <v>0.24724477673763173</v>
      </c>
      <c r="H5" s="3">
        <f>H4/H2</f>
        <v>0.11439325966952849</v>
      </c>
      <c r="I5" s="3">
        <f>I4/I2</f>
        <v>0.24817674167180628</v>
      </c>
    </row>
    <row r="6" spans="1:10" x14ac:dyDescent="0.35">
      <c r="A6" s="9" t="str">
        <f>'[1]Cycle 3_1.xlsx'!A6</f>
        <v>E1</v>
      </c>
      <c r="B6" t="str">
        <f>'[1]Cycle 3_5.xlsx'!B6</f>
        <v>N/A</v>
      </c>
      <c r="C6" t="str">
        <f>'[1]Cycle 3_5.xlsx'!C6</f>
        <v>N/A</v>
      </c>
      <c r="D6">
        <f>'[1]Cycle 3_5.xlsx'!D6</f>
        <v>2.6271703617956809E-3</v>
      </c>
      <c r="F6" s="2" t="s">
        <v>57</v>
      </c>
      <c r="G6">
        <f>COUNT(B2:B196)</f>
        <v>12</v>
      </c>
      <c r="H6">
        <f>COUNT(C2:C196)</f>
        <v>12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3_5.xlsx'!B7</f>
        <v>N/A</v>
      </c>
      <c r="C7" t="str">
        <f>'[1]Cycle 3_5.xlsx'!C7</f>
        <v>N/A</v>
      </c>
      <c r="D7">
        <f>'[1]Cycle 3_5.xlsx'!D7</f>
        <v>3.4641245010974949E-3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3_5.xlsx'!B8</f>
        <v>N/A</v>
      </c>
      <c r="C8" t="str">
        <f>'[1]Cycle 3_5.xlsx'!C8</f>
        <v>N/A</v>
      </c>
      <c r="D8">
        <f>'[1]Cycle 3_5.xlsx'!D8</f>
        <v>3.273003177563961E-3</v>
      </c>
    </row>
    <row r="9" spans="1:10" x14ac:dyDescent="0.35">
      <c r="A9" s="9" t="str">
        <f>'[1]Cycle 3_1.xlsx'!A9</f>
        <v>E2</v>
      </c>
      <c r="B9" t="str">
        <f>'[1]Cycle 3_5.xlsx'!B9</f>
        <v>N/A</v>
      </c>
      <c r="C9" t="str">
        <f>'[1]Cycle 3_5.xlsx'!C9</f>
        <v>N/A</v>
      </c>
      <c r="D9">
        <f>'[1]Cycle 3_5.xlsx'!D9</f>
        <v>2.237690652563862E-3</v>
      </c>
      <c r="F9" s="2" t="s">
        <v>59</v>
      </c>
      <c r="G9">
        <f>MAX(B2:B49)</f>
        <v>131.57340955750001</v>
      </c>
      <c r="H9">
        <f>MAX(C2:C49)</f>
        <v>1.3021997363823719E-4</v>
      </c>
      <c r="I9">
        <f>MAX(D2:D49)</f>
        <v>5.2464690198925652E-3</v>
      </c>
    </row>
    <row r="10" spans="1:10" x14ac:dyDescent="0.35">
      <c r="A10" s="9" t="str">
        <f>'[1]Cycle 3_1.xlsx'!A10</f>
        <v>D2</v>
      </c>
      <c r="B10" t="str">
        <f>'[1]Cycle 3_5.xlsx'!B10</f>
        <v>N/A</v>
      </c>
      <c r="C10" t="str">
        <f>'[1]Cycle 3_5.xlsx'!C10</f>
        <v>N/A</v>
      </c>
      <c r="D10">
        <f>'[1]Cycle 3_5.xlsx'!D10</f>
        <v>3.492979626663549E-3</v>
      </c>
      <c r="F10" s="2" t="s">
        <v>60</v>
      </c>
      <c r="G10">
        <f>MIN(B2:B49)</f>
        <v>58.768661330638899</v>
      </c>
      <c r="H10">
        <f>MIN(C2:C49)</f>
        <v>9.1119233920893919E-5</v>
      </c>
      <c r="I10">
        <f>MIN(D2:D49)</f>
        <v>7.8837528694404417E-4</v>
      </c>
    </row>
    <row r="11" spans="1:10" x14ac:dyDescent="0.35">
      <c r="A11" s="9" t="str">
        <f>'[1]Cycle 3_1.xlsx'!A11</f>
        <v>C2</v>
      </c>
      <c r="B11">
        <f>'[1]Cycle 3_5.xlsx'!B11</f>
        <v>131.57340955750001</v>
      </c>
      <c r="C11">
        <f>'[1]Cycle 3_5.xlsx'!C11</f>
        <v>9.1119233920893919E-5</v>
      </c>
      <c r="D11">
        <f>'[1]Cycle 3_5.xlsx'!D11</f>
        <v>1.9182252868657739E-3</v>
      </c>
    </row>
    <row r="12" spans="1:10" x14ac:dyDescent="0.35">
      <c r="A12" s="9" t="str">
        <f>'[1]Cycle 3_1.xlsx'!A12</f>
        <v>B2</v>
      </c>
      <c r="B12" t="str">
        <f>'[1]Cycle 3_5.xlsx'!B12</f>
        <v>N/A</v>
      </c>
      <c r="C12" t="str">
        <f>'[1]Cycle 3_5.xlsx'!C12</f>
        <v>N/A</v>
      </c>
      <c r="D12">
        <f>'[1]Cycle 3_5.xlsx'!D12</f>
        <v>4.3193547583948722E-3</v>
      </c>
      <c r="F12" s="2" t="s">
        <v>61</v>
      </c>
      <c r="G12">
        <f>(16*G5^2)</f>
        <v>0.97807967398466178</v>
      </c>
      <c r="H12">
        <f>(16*H5^2)</f>
        <v>0.20937308572512275</v>
      </c>
      <c r="I12">
        <f>(16*I5^2)</f>
        <v>0.98546712170935147</v>
      </c>
    </row>
    <row r="13" spans="1:10" x14ac:dyDescent="0.35">
      <c r="A13" s="9" t="str">
        <f>'[1]Cycle 3_1.xlsx'!A13</f>
        <v>A2</v>
      </c>
      <c r="B13" t="str">
        <f>'[1]Cycle 3_5.xlsx'!B13</f>
        <v>N/A</v>
      </c>
      <c r="C13" t="str">
        <f>'[1]Cycle 3_5.xlsx'!C13</f>
        <v>N/A</v>
      </c>
      <c r="D13">
        <f>'[1]Cycle 3_5.xlsx'!D13</f>
        <v>3.2155470941739291E-3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3_5.xlsx'!B14</f>
        <v>85.388210838472205</v>
      </c>
      <c r="C14">
        <f>'[1]Cycle 3_5.xlsx'!C14</f>
        <v>1.2205446745972E-4</v>
      </c>
      <c r="D14">
        <f>'[1]Cycle 3_5.xlsx'!D14</f>
        <v>3.517608104047114E-3</v>
      </c>
      <c r="F14" s="2" t="s">
        <v>63</v>
      </c>
      <c r="G14">
        <f>G12/G13</f>
        <v>11.818126553346101</v>
      </c>
      <c r="H14">
        <f>H12/H13</f>
        <v>2.5298528226064398</v>
      </c>
      <c r="I14">
        <f>I12/I13</f>
        <v>11.907389007560012</v>
      </c>
    </row>
    <row r="15" spans="1:10" x14ac:dyDescent="0.35">
      <c r="A15" s="9" t="str">
        <f>'[1]Cycle 3_1.xlsx'!A15</f>
        <v>B3</v>
      </c>
      <c r="B15" t="str">
        <f>'[1]Cycle 3_5.xlsx'!B15</f>
        <v>N/A</v>
      </c>
      <c r="C15" t="str">
        <f>'[1]Cycle 3_5.xlsx'!C15</f>
        <v>N/A</v>
      </c>
      <c r="D15">
        <f>'[1]Cycle 3_5.xlsx'!D15</f>
        <v>3.562932112737944E-3</v>
      </c>
      <c r="F15" s="2" t="s">
        <v>64</v>
      </c>
      <c r="G15">
        <f>ROUND(G14,0)</f>
        <v>12</v>
      </c>
      <c r="H15">
        <f>ROUND(H14,0)</f>
        <v>3</v>
      </c>
      <c r="I15">
        <f>ROUND(I14,0)</f>
        <v>12</v>
      </c>
    </row>
    <row r="16" spans="1:10" x14ac:dyDescent="0.35">
      <c r="A16" s="9" t="str">
        <f>'[1]Cycle 3_1.xlsx'!A16</f>
        <v>C3</v>
      </c>
      <c r="B16" t="str">
        <f>'[1]Cycle 3_5.xlsx'!B16</f>
        <v>N/A</v>
      </c>
      <c r="C16" t="str">
        <f>'[1]Cycle 3_5.xlsx'!C16</f>
        <v>N/A</v>
      </c>
      <c r="D16">
        <f>'[1]Cycle 3_5.xlsx'!D16</f>
        <v>3.1214276882523119E-3</v>
      </c>
    </row>
    <row r="17" spans="1:4" x14ac:dyDescent="0.35">
      <c r="A17" s="9" t="str">
        <f>'[1]Cycle 3_1.xlsx'!A17</f>
        <v>D3</v>
      </c>
      <c r="B17" t="str">
        <f>'[1]Cycle 3_5.xlsx'!B17</f>
        <v>N/A</v>
      </c>
      <c r="C17" t="str">
        <f>'[1]Cycle 3_5.xlsx'!C17</f>
        <v>N/A</v>
      </c>
      <c r="D17">
        <f>'[1]Cycle 3_5.xlsx'!D17</f>
        <v>2.316451481322116E-3</v>
      </c>
    </row>
    <row r="18" spans="1:4" x14ac:dyDescent="0.35">
      <c r="A18" s="9" t="str">
        <f>'[1]Cycle 3_1.xlsx'!A18</f>
        <v>E3</v>
      </c>
      <c r="B18" t="str">
        <f>'[1]Cycle 3_5.xlsx'!B18</f>
        <v>N/A</v>
      </c>
      <c r="C18" t="str">
        <f>'[1]Cycle 3_5.xlsx'!C18</f>
        <v>N/A</v>
      </c>
      <c r="D18">
        <f>'[1]Cycle 3_5.xlsx'!D18</f>
        <v>3.2306835707125699E-3</v>
      </c>
    </row>
    <row r="19" spans="1:4" x14ac:dyDescent="0.35">
      <c r="A19" s="9" t="str">
        <f>'[1]Cycle 3_1.xlsx'!A19</f>
        <v>F3</v>
      </c>
      <c r="B19">
        <f>'[1]Cycle 3_5.xlsx'!B19</f>
        <v>84.886081041500006</v>
      </c>
      <c r="C19">
        <f>'[1]Cycle 3_5.xlsx'!C19</f>
        <v>1.122945000464978E-4</v>
      </c>
      <c r="D19">
        <f>'[1]Cycle 3_5.xlsx'!D19</f>
        <v>2.4778322248597941E-3</v>
      </c>
    </row>
    <row r="20" spans="1:4" x14ac:dyDescent="0.35">
      <c r="A20" s="9" t="str">
        <f>'[1]Cycle 3_1.xlsx'!A20</f>
        <v>F4</v>
      </c>
      <c r="B20">
        <f>'[1]Cycle 3_5.xlsx'!B20</f>
        <v>99.449769153194396</v>
      </c>
      <c r="C20">
        <f>'[1]Cycle 3_5.xlsx'!C20</f>
        <v>1.2878591655561531E-4</v>
      </c>
      <c r="D20">
        <f>'[1]Cycle 3_5.xlsx'!D20</f>
        <v>2.4748113104211388E-3</v>
      </c>
    </row>
    <row r="21" spans="1:4" x14ac:dyDescent="0.35">
      <c r="A21" s="9" t="str">
        <f>'[1]Cycle 3_1.xlsx'!A21</f>
        <v>E4</v>
      </c>
      <c r="B21" t="str">
        <f>'[1]Cycle 3_5.xlsx'!B21</f>
        <v>N/A</v>
      </c>
      <c r="C21" t="str">
        <f>'[1]Cycle 3_5.xlsx'!C21</f>
        <v>N/A</v>
      </c>
      <c r="D21">
        <f>'[1]Cycle 3_5.xlsx'!D21</f>
        <v>2.9636677649515098E-3</v>
      </c>
    </row>
    <row r="22" spans="1:4" x14ac:dyDescent="0.35">
      <c r="A22" s="9" t="str">
        <f>'[1]Cycle 3_1.xlsx'!A22</f>
        <v>D4</v>
      </c>
      <c r="B22" t="str">
        <f>'[1]Cycle 3_5.xlsx'!B22</f>
        <v>N/A</v>
      </c>
      <c r="C22" t="str">
        <f>'[1]Cycle 3_5.xlsx'!C22</f>
        <v>N/A</v>
      </c>
      <c r="D22">
        <f>'[1]Cycle 3_5.xlsx'!D22</f>
        <v>2.122116479970685E-3</v>
      </c>
    </row>
    <row r="23" spans="1:4" x14ac:dyDescent="0.35">
      <c r="A23" s="9" t="str">
        <f>'[1]Cycle 3_1.xlsx'!A23</f>
        <v>C4</v>
      </c>
      <c r="B23" t="str">
        <f>'[1]Cycle 3_5.xlsx'!B23</f>
        <v>N/A</v>
      </c>
      <c r="C23" t="str">
        <f>'[1]Cycle 3_5.xlsx'!C23</f>
        <v>N/A</v>
      </c>
      <c r="D23">
        <f>'[1]Cycle 3_5.xlsx'!D23</f>
        <v>2.9028210195843709E-3</v>
      </c>
    </row>
    <row r="24" spans="1:4" x14ac:dyDescent="0.35">
      <c r="A24" s="9" t="str">
        <f>'[1]Cycle 3_1.xlsx'!A24</f>
        <v>B4</v>
      </c>
      <c r="B24" t="str">
        <f>'[1]Cycle 3_5.xlsx'!B24</f>
        <v>N/A</v>
      </c>
      <c r="C24" t="str">
        <f>'[1]Cycle 3_5.xlsx'!C24</f>
        <v>N/A</v>
      </c>
      <c r="D24">
        <f>'[1]Cycle 3_5.xlsx'!D24</f>
        <v>2.0575483780964909E-3</v>
      </c>
    </row>
    <row r="25" spans="1:4" x14ac:dyDescent="0.35">
      <c r="A25" s="9" t="str">
        <f>'[1]Cycle 3_1.xlsx'!A25</f>
        <v>A4</v>
      </c>
      <c r="B25" t="str">
        <f>'[1]Cycle 3_5.xlsx'!B25</f>
        <v>N/A</v>
      </c>
      <c r="C25" t="str">
        <f>'[1]Cycle 3_5.xlsx'!C25</f>
        <v>N/A</v>
      </c>
      <c r="D25">
        <f>'[1]Cycle 3_5.xlsx'!D25</f>
        <v>3.2674668384912301E-3</v>
      </c>
    </row>
    <row r="26" spans="1:4" x14ac:dyDescent="0.35">
      <c r="A26" s="9" t="str">
        <f>'[1]Cycle 3_1.xlsx'!A26</f>
        <v>A5</v>
      </c>
      <c r="B26" t="str">
        <f>'[1]Cycle 3_5.xlsx'!B26</f>
        <v>N/A</v>
      </c>
      <c r="C26" t="str">
        <f>'[1]Cycle 3_5.xlsx'!C26</f>
        <v>N/A</v>
      </c>
      <c r="D26">
        <f>'[1]Cycle 3_5.xlsx'!D26</f>
        <v>2.5400443486152629E-3</v>
      </c>
    </row>
    <row r="27" spans="1:4" x14ac:dyDescent="0.35">
      <c r="A27" s="9" t="str">
        <f>'[1]Cycle 3_1.xlsx'!A27</f>
        <v>B5</v>
      </c>
      <c r="B27">
        <f>'[1]Cycle 3_5.xlsx'!B27</f>
        <v>74.8389514636944</v>
      </c>
      <c r="C27">
        <f>'[1]Cycle 3_5.xlsx'!C27</f>
        <v>1.0701015291936859E-4</v>
      </c>
      <c r="D27">
        <f>'[1]Cycle 3_5.xlsx'!D27</f>
        <v>3.296367967536499E-3</v>
      </c>
    </row>
    <row r="28" spans="1:4" x14ac:dyDescent="0.35">
      <c r="A28" s="9" t="str">
        <f>'[1]Cycle 3_1.xlsx'!A28</f>
        <v>C5</v>
      </c>
      <c r="B28">
        <f>'[1]Cycle 3_5.xlsx'!B28</f>
        <v>77.857669312750005</v>
      </c>
      <c r="C28">
        <f>'[1]Cycle 3_5.xlsx'!C28</f>
        <v>1.00060509587592E-4</v>
      </c>
      <c r="D28">
        <f>'[1]Cycle 3_5.xlsx'!D28</f>
        <v>3.6778345256574261E-3</v>
      </c>
    </row>
    <row r="29" spans="1:4" x14ac:dyDescent="0.35">
      <c r="A29" s="9" t="str">
        <f>'[1]Cycle 3_1.xlsx'!A29</f>
        <v>D5</v>
      </c>
      <c r="B29" t="str">
        <f>'[1]Cycle 3_5.xlsx'!B29</f>
        <v>N/A</v>
      </c>
      <c r="C29" t="str">
        <f>'[1]Cycle 3_5.xlsx'!C29</f>
        <v>N/A</v>
      </c>
      <c r="D29">
        <f>'[1]Cycle 3_5.xlsx'!D29</f>
        <v>1.6607127510033591E-3</v>
      </c>
    </row>
    <row r="30" spans="1:4" x14ac:dyDescent="0.35">
      <c r="A30" s="9" t="str">
        <f>'[1]Cycle 3_1.xlsx'!A30</f>
        <v>E5</v>
      </c>
      <c r="B30">
        <f>'[1]Cycle 3_5.xlsx'!B30</f>
        <v>58.768661330638899</v>
      </c>
      <c r="C30">
        <f>'[1]Cycle 3_5.xlsx'!C30</f>
        <v>1.204845655847385E-4</v>
      </c>
      <c r="D30">
        <f>'[1]Cycle 3_5.xlsx'!D30</f>
        <v>3.3283879808495851E-3</v>
      </c>
    </row>
    <row r="31" spans="1:4" x14ac:dyDescent="0.35">
      <c r="A31" s="9" t="str">
        <f>'[1]Cycle 3_1.xlsx'!A31</f>
        <v>F5</v>
      </c>
      <c r="B31" t="str">
        <f>'[1]Cycle 3_5.xlsx'!B31</f>
        <v>N/A</v>
      </c>
      <c r="C31" t="str">
        <f>'[1]Cycle 3_5.xlsx'!C31</f>
        <v>N/A</v>
      </c>
      <c r="D31">
        <f>'[1]Cycle 3_5.xlsx'!D31</f>
        <v>2.6102013921613081E-3</v>
      </c>
    </row>
    <row r="32" spans="1:4" x14ac:dyDescent="0.35">
      <c r="A32" s="9" t="str">
        <f>'[1]Cycle 3_1.xlsx'!A32</f>
        <v>F6</v>
      </c>
      <c r="B32" t="str">
        <f>'[1]Cycle 3_5.xlsx'!B32</f>
        <v>N/A</v>
      </c>
      <c r="C32" t="str">
        <f>'[1]Cycle 3_5.xlsx'!C32</f>
        <v>N/A</v>
      </c>
      <c r="D32">
        <f>'[1]Cycle 3_5.xlsx'!D32</f>
        <v>5.2464690198925652E-3</v>
      </c>
    </row>
    <row r="33" spans="1:4" x14ac:dyDescent="0.35">
      <c r="A33" s="9" t="str">
        <f>'[1]Cycle 3_1.xlsx'!A33</f>
        <v>E6</v>
      </c>
      <c r="B33" t="str">
        <f>'[1]Cycle 3_5.xlsx'!B33</f>
        <v>N/A</v>
      </c>
      <c r="C33" t="str">
        <f>'[1]Cycle 3_5.xlsx'!C33</f>
        <v>N/A</v>
      </c>
      <c r="D33">
        <f>'[1]Cycle 3_5.xlsx'!D33</f>
        <v>2.8853703778174422E-3</v>
      </c>
    </row>
    <row r="34" spans="1:4" x14ac:dyDescent="0.35">
      <c r="A34" s="9" t="str">
        <f>'[1]Cycle 3_1.xlsx'!A34</f>
        <v>D6</v>
      </c>
      <c r="B34">
        <f>'[1]Cycle 3_5.xlsx'!B34</f>
        <v>64.288327169944395</v>
      </c>
      <c r="C34">
        <f>'[1]Cycle 3_5.xlsx'!C34</f>
        <v>1.169976357286974E-4</v>
      </c>
      <c r="D34">
        <f>'[1]Cycle 3_5.xlsx'!D34</f>
        <v>2.7783529881440549E-3</v>
      </c>
    </row>
    <row r="35" spans="1:4" x14ac:dyDescent="0.35">
      <c r="A35" s="9" t="str">
        <f>'[1]Cycle 3_1.xlsx'!A35</f>
        <v>C6</v>
      </c>
      <c r="B35" t="str">
        <f>'[1]Cycle 3_5.xlsx'!B35</f>
        <v>N/A</v>
      </c>
      <c r="C35" t="str">
        <f>'[1]Cycle 3_5.xlsx'!C35</f>
        <v>N/A</v>
      </c>
      <c r="D35">
        <f>'[1]Cycle 3_5.xlsx'!D35</f>
        <v>3.3592021426040349E-3</v>
      </c>
    </row>
    <row r="36" spans="1:4" x14ac:dyDescent="0.35">
      <c r="A36" s="9" t="str">
        <f>'[1]Cycle 3_1.xlsx'!A36</f>
        <v>B6</v>
      </c>
      <c r="B36" t="str">
        <f>'[1]Cycle 3_5.xlsx'!B36</f>
        <v>N/A</v>
      </c>
      <c r="C36" t="str">
        <f>'[1]Cycle 3_5.xlsx'!C36</f>
        <v>N/A</v>
      </c>
      <c r="D36">
        <f>'[1]Cycle 3_5.xlsx'!D36</f>
        <v>2.5637183735163658E-3</v>
      </c>
    </row>
    <row r="37" spans="1:4" x14ac:dyDescent="0.35">
      <c r="A37" s="9" t="str">
        <f>'[1]Cycle 3_1.xlsx'!A37</f>
        <v>A6</v>
      </c>
      <c r="B37">
        <f>'[1]Cycle 3_5.xlsx'!B37</f>
        <v>63.282898548472197</v>
      </c>
      <c r="C37">
        <f>'[1]Cycle 3_5.xlsx'!C37</f>
        <v>1.178844401932449E-4</v>
      </c>
      <c r="D37">
        <f>'[1]Cycle 3_5.xlsx'!D37</f>
        <v>3.3682397758633071E-3</v>
      </c>
    </row>
    <row r="38" spans="1:4" x14ac:dyDescent="0.35">
      <c r="A38" s="9" t="str">
        <f>'[1]Cycle 3_1.xlsx'!A38</f>
        <v>A7</v>
      </c>
      <c r="B38" t="str">
        <f>'[1]Cycle 3_5.xlsx'!B38</f>
        <v>N/A</v>
      </c>
      <c r="C38" t="str">
        <f>'[1]Cycle 3_5.xlsx'!C38</f>
        <v>N/A</v>
      </c>
      <c r="D38">
        <f>'[1]Cycle 3_5.xlsx'!D38</f>
        <v>3.3223344353618439E-3</v>
      </c>
    </row>
    <row r="39" spans="1:4" x14ac:dyDescent="0.35">
      <c r="A39" s="9" t="str">
        <f>'[1]Cycle 3_1.xlsx'!A39</f>
        <v>B7</v>
      </c>
      <c r="B39" t="str">
        <f>'[1]Cycle 3_5.xlsx'!B39</f>
        <v>N/A</v>
      </c>
      <c r="C39" t="str">
        <f>'[1]Cycle 3_5.xlsx'!C39</f>
        <v>N/A</v>
      </c>
      <c r="D39">
        <f>'[1]Cycle 3_5.xlsx'!D39</f>
        <v>2.319587057909943E-3</v>
      </c>
    </row>
    <row r="40" spans="1:4" x14ac:dyDescent="0.35">
      <c r="A40" s="9" t="str">
        <f>'[1]Cycle 3_1.xlsx'!A40</f>
        <v>C7</v>
      </c>
      <c r="B40" t="str">
        <f>'[1]Cycle 3_5.xlsx'!B40</f>
        <v>N/A</v>
      </c>
      <c r="C40" t="str">
        <f>'[1]Cycle 3_5.xlsx'!C40</f>
        <v>N/A</v>
      </c>
      <c r="D40">
        <f>'[1]Cycle 3_5.xlsx'!D40</f>
        <v>3.4465433346907472E-3</v>
      </c>
    </row>
    <row r="41" spans="1:4" x14ac:dyDescent="0.35">
      <c r="A41" s="9" t="str">
        <f>'[1]Cycle 3_1.xlsx'!A41</f>
        <v>D7</v>
      </c>
      <c r="B41" t="str">
        <f>'[1]Cycle 3_5.xlsx'!B41</f>
        <v>N/A</v>
      </c>
      <c r="C41" t="str">
        <f>'[1]Cycle 3_5.xlsx'!C41</f>
        <v>N/A</v>
      </c>
      <c r="D41">
        <f>'[1]Cycle 3_5.xlsx'!D41</f>
        <v>3.3141804417283292E-3</v>
      </c>
    </row>
    <row r="42" spans="1:4" x14ac:dyDescent="0.35">
      <c r="A42" s="9" t="str">
        <f>'[1]Cycle 3_1.xlsx'!A42</f>
        <v>E7</v>
      </c>
      <c r="B42" t="str">
        <f>'[1]Cycle 3_5.xlsx'!B42</f>
        <v>N/A</v>
      </c>
      <c r="C42" t="str">
        <f>'[1]Cycle 3_5.xlsx'!C42</f>
        <v>N/A</v>
      </c>
      <c r="D42">
        <f>'[1]Cycle 3_5.xlsx'!D42</f>
        <v>3.727896730140515E-3</v>
      </c>
    </row>
    <row r="43" spans="1:4" x14ac:dyDescent="0.35">
      <c r="A43" s="9" t="str">
        <f>'[1]Cycle 3_1.xlsx'!A43</f>
        <v>F7</v>
      </c>
      <c r="B43">
        <f>'[1]Cycle 3_5.xlsx'!B43</f>
        <v>104.468122205556</v>
      </c>
      <c r="C43">
        <f>'[1]Cycle 3_5.xlsx'!C43</f>
        <v>1.3021997363823719E-4</v>
      </c>
      <c r="D43">
        <f>'[1]Cycle 3_5.xlsx'!D43</f>
        <v>4.0448145539433459E-3</v>
      </c>
    </row>
    <row r="44" spans="1:4" x14ac:dyDescent="0.35">
      <c r="A44" s="9" t="str">
        <f>'[1]Cycle 3_1.xlsx'!A44</f>
        <v>F8</v>
      </c>
      <c r="B44" t="str">
        <f>'[1]Cycle 3_5.xlsx'!B44</f>
        <v>N/A</v>
      </c>
      <c r="C44" t="str">
        <f>'[1]Cycle 3_5.xlsx'!C44</f>
        <v>N/A</v>
      </c>
      <c r="D44">
        <f>'[1]Cycle 3_5.xlsx'!D44</f>
        <v>7.8837528694404417E-4</v>
      </c>
    </row>
    <row r="45" spans="1:4" x14ac:dyDescent="0.35">
      <c r="A45" s="9" t="str">
        <f>'[1]Cycle 3_1.xlsx'!A45</f>
        <v>E8</v>
      </c>
      <c r="B45" t="str">
        <f>'[1]Cycle 3_5.xlsx'!B45</f>
        <v>N/A</v>
      </c>
      <c r="C45" t="str">
        <f>'[1]Cycle 3_5.xlsx'!C45</f>
        <v>N/A</v>
      </c>
      <c r="D45">
        <f>'[1]Cycle 3_5.xlsx'!D45</f>
        <v>3.269889987304017E-3</v>
      </c>
    </row>
    <row r="46" spans="1:4" x14ac:dyDescent="0.35">
      <c r="A46" s="9" t="str">
        <f>'[1]Cycle 3_1.xlsx'!A46</f>
        <v>D8</v>
      </c>
      <c r="B46" t="str">
        <f>'[1]Cycle 3_5.xlsx'!B46</f>
        <v>N/A</v>
      </c>
      <c r="C46" t="str">
        <f>'[1]Cycle 3_5.xlsx'!C46</f>
        <v>N/A</v>
      </c>
      <c r="D46">
        <f>'[1]Cycle 3_5.xlsx'!D46</f>
        <v>3.5415620790511461E-3</v>
      </c>
    </row>
    <row r="47" spans="1:4" x14ac:dyDescent="0.35">
      <c r="A47" s="9" t="str">
        <f>'[1]Cycle 3_1.xlsx'!A47</f>
        <v>C8</v>
      </c>
      <c r="B47" t="str">
        <f>'[1]Cycle 3_5.xlsx'!B47</f>
        <v>N/A</v>
      </c>
      <c r="C47" t="str">
        <f>'[1]Cycle 3_5.xlsx'!C47</f>
        <v>N/A</v>
      </c>
      <c r="D47">
        <f>'[1]Cycle 3_5.xlsx'!D47</f>
        <v>4.1681984421819661E-3</v>
      </c>
    </row>
    <row r="48" spans="1:4" x14ac:dyDescent="0.35">
      <c r="A48" s="9" t="str">
        <f>'[1]Cycle 3_1.xlsx'!A48</f>
        <v>B8</v>
      </c>
      <c r="B48" t="str">
        <f>'[1]Cycle 3_5.xlsx'!B48</f>
        <v>N/A</v>
      </c>
      <c r="C48" t="str">
        <f>'[1]Cycle 3_5.xlsx'!C48</f>
        <v>N/A</v>
      </c>
      <c r="D48">
        <f>'[1]Cycle 3_5.xlsx'!D48</f>
        <v>2.176868036759753E-3</v>
      </c>
    </row>
    <row r="49" spans="1:4" x14ac:dyDescent="0.35">
      <c r="A49" s="9" t="str">
        <f>'[1]Cycle 3_1.xlsx'!A49</f>
        <v>A8</v>
      </c>
      <c r="B49" t="str">
        <f>'[1]Cycle 3_5.xlsx'!B49</f>
        <v>N/A</v>
      </c>
      <c r="C49" t="str">
        <f>'[1]Cycle 3_5.xlsx'!C49</f>
        <v>N/A</v>
      </c>
      <c r="D49">
        <f>'[1]Cycle 3_5.xlsx'!D49</f>
        <v>3.316610863422094E-3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92CF-E235-4F9A-970E-C8946126BD77}">
  <dimension ref="A1:J49"/>
  <sheetViews>
    <sheetView workbookViewId="0">
      <selection activeCell="L33" sqref="L33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3_6.xlsx'!B2</f>
        <v>N/A</v>
      </c>
      <c r="C2" t="str">
        <f>'[1]Cycle 3_6.xlsx'!C2</f>
        <v>N/A</v>
      </c>
      <c r="D2">
        <f>'[1]Cycle 3_6.xlsx'!D2</f>
        <v>2.3748799420940879E-3</v>
      </c>
      <c r="F2" s="2" t="s">
        <v>53</v>
      </c>
      <c r="G2">
        <f>AVERAGE(B2:B49)</f>
        <v>111.7502696772363</v>
      </c>
      <c r="H2">
        <f>AVERAGE(C2:C49)</f>
        <v>1.1351391299758489E-4</v>
      </c>
      <c r="I2">
        <f>AVERAGE(D2:D49)</f>
        <v>2.6718612787887844E-3</v>
      </c>
      <c r="J2">
        <v>0.25</v>
      </c>
    </row>
    <row r="3" spans="1:10" x14ac:dyDescent="0.35">
      <c r="A3" s="9" t="str">
        <f>'[1]Cycle 3_1.xlsx'!A3</f>
        <v>B1</v>
      </c>
      <c r="B3" t="str">
        <f>'[1]Cycle 3_6.xlsx'!B3</f>
        <v>N/A</v>
      </c>
      <c r="C3" t="str">
        <f>'[1]Cycle 3_6.xlsx'!C3</f>
        <v>N/A</v>
      </c>
      <c r="D3">
        <f>'[1]Cycle 3_6.xlsx'!D3</f>
        <v>2.5920357953227442E-3</v>
      </c>
      <c r="F3" s="2" t="s">
        <v>54</v>
      </c>
      <c r="G3">
        <f>G4/SQRT(COUNT(B2:B49))</f>
        <v>19.825773973930662</v>
      </c>
      <c r="H3">
        <f>H4/SQRT(COUNT(C2:C49))</f>
        <v>2.5470574107367516E-5</v>
      </c>
      <c r="I3">
        <f>I4/SQRT(COUNT(D2:D49))</f>
        <v>9.8045178165184741E-5</v>
      </c>
    </row>
    <row r="4" spans="1:10" x14ac:dyDescent="0.35">
      <c r="A4" s="9" t="str">
        <f>'[1]Cycle 3_1.xlsx'!A4</f>
        <v>C1</v>
      </c>
      <c r="B4" t="str">
        <f>'[1]Cycle 3_6.xlsx'!B4</f>
        <v>N/A</v>
      </c>
      <c r="C4" t="str">
        <f>'[1]Cycle 3_6.xlsx'!C4</f>
        <v>N/A</v>
      </c>
      <c r="D4">
        <f>'[1]Cycle 3_6.xlsx'!D4</f>
        <v>2.141614512617491E-3</v>
      </c>
      <c r="F4" s="2" t="s">
        <v>55</v>
      </c>
      <c r="G4">
        <f>_xlfn.STDEV.S(B2:B49)</f>
        <v>28.037878438476277</v>
      </c>
      <c r="H4">
        <f>_xlfn.STDEV.S(C2:C196)</f>
        <v>3.6020831344068135E-5</v>
      </c>
      <c r="I4">
        <f>_xlfn.STDEV.S(D2:D196)</f>
        <v>6.792769200769707E-4</v>
      </c>
    </row>
    <row r="5" spans="1:10" x14ac:dyDescent="0.35">
      <c r="A5" s="9" t="str">
        <f>'[1]Cycle 3_1.xlsx'!A5</f>
        <v>D1</v>
      </c>
      <c r="B5" t="str">
        <f>'[1]Cycle 3_6.xlsx'!B5</f>
        <v>N/A</v>
      </c>
      <c r="C5" t="str">
        <f>'[1]Cycle 3_6.xlsx'!C5</f>
        <v>N/A</v>
      </c>
      <c r="D5">
        <f>'[1]Cycle 3_6.xlsx'!D5</f>
        <v>2.3881071179992549E-3</v>
      </c>
      <c r="F5" s="2" t="s">
        <v>56</v>
      </c>
      <c r="G5" s="3">
        <f>G4/G2</f>
        <v>0.25089763558921985</v>
      </c>
      <c r="H5" s="3">
        <f>H4/H2</f>
        <v>0.31732525461292582</v>
      </c>
      <c r="I5" s="3">
        <f>I4/I2</f>
        <v>0.25423360317003524</v>
      </c>
    </row>
    <row r="6" spans="1:10" x14ac:dyDescent="0.35">
      <c r="A6" s="9" t="str">
        <f>'[1]Cycle 3_1.xlsx'!A6</f>
        <v>E1</v>
      </c>
      <c r="B6" t="str">
        <f>'[1]Cycle 3_6.xlsx'!B6</f>
        <v>N/A</v>
      </c>
      <c r="C6" t="str">
        <f>'[1]Cycle 3_6.xlsx'!C6</f>
        <v>N/A</v>
      </c>
      <c r="D6">
        <f>'[1]Cycle 3_6.xlsx'!D6</f>
        <v>3.0743387754601659E-3</v>
      </c>
      <c r="F6" s="2" t="s">
        <v>57</v>
      </c>
      <c r="G6">
        <f>COUNT(B2:B196)</f>
        <v>2</v>
      </c>
      <c r="H6">
        <f>COUNT(C2:C196)</f>
        <v>2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3_6.xlsx'!B7</f>
        <v>N/A</v>
      </c>
      <c r="C7" t="str">
        <f>'[1]Cycle 3_6.xlsx'!C7</f>
        <v>N/A</v>
      </c>
      <c r="D7">
        <f>'[1]Cycle 3_6.xlsx'!D7</f>
        <v>3.3085774299610351E-3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3_6.xlsx'!B8</f>
        <v>N/A</v>
      </c>
      <c r="C8" t="str">
        <f>'[1]Cycle 3_6.xlsx'!C8</f>
        <v>N/A</v>
      </c>
      <c r="D8">
        <f>'[1]Cycle 3_6.xlsx'!D8</f>
        <v>4.6350234726665997E-3</v>
      </c>
    </row>
    <row r="9" spans="1:10" x14ac:dyDescent="0.35">
      <c r="A9" s="9" t="str">
        <f>'[1]Cycle 3_1.xlsx'!A9</f>
        <v>E2</v>
      </c>
      <c r="B9">
        <f>'[1]Cycle 3_6.xlsx'!B9</f>
        <v>91.924495703305595</v>
      </c>
      <c r="C9">
        <f>'[1]Cycle 3_6.xlsx'!C9</f>
        <v>8.8043338890217372E-5</v>
      </c>
      <c r="D9">
        <f>'[1]Cycle 3_6.xlsx'!D9</f>
        <v>2.7681982394008181E-3</v>
      </c>
      <c r="F9" s="2" t="s">
        <v>59</v>
      </c>
      <c r="G9">
        <f>MAX(B2:B49)</f>
        <v>131.576043651167</v>
      </c>
      <c r="H9">
        <f>MAX(C2:C49)</f>
        <v>1.3898448710495241E-4</v>
      </c>
      <c r="I9">
        <f>MAX(D2:D49)</f>
        <v>4.6350234726665997E-3</v>
      </c>
    </row>
    <row r="10" spans="1:10" x14ac:dyDescent="0.35">
      <c r="A10" s="9" t="str">
        <f>'[1]Cycle 3_1.xlsx'!A10</f>
        <v>D2</v>
      </c>
      <c r="B10" t="str">
        <f>'[1]Cycle 3_6.xlsx'!B10</f>
        <v>N/A</v>
      </c>
      <c r="C10" t="str">
        <f>'[1]Cycle 3_6.xlsx'!C10</f>
        <v>N/A</v>
      </c>
      <c r="D10">
        <f>'[1]Cycle 3_6.xlsx'!D10</f>
        <v>2.5197550812471842E-3</v>
      </c>
      <c r="F10" s="2" t="s">
        <v>60</v>
      </c>
      <c r="G10">
        <f>MIN(B2:B49)</f>
        <v>91.924495703305595</v>
      </c>
      <c r="H10">
        <f>MIN(C2:C49)</f>
        <v>8.8043338890217372E-5</v>
      </c>
      <c r="I10">
        <f>MIN(D2:D49)</f>
        <v>7.6311944437584117E-4</v>
      </c>
    </row>
    <row r="11" spans="1:10" x14ac:dyDescent="0.35">
      <c r="A11" s="9" t="str">
        <f>'[1]Cycle 3_1.xlsx'!A11</f>
        <v>C2</v>
      </c>
      <c r="B11" t="str">
        <f>'[1]Cycle 3_6.xlsx'!B11</f>
        <v>N/A</v>
      </c>
      <c r="C11" t="str">
        <f>'[1]Cycle 3_6.xlsx'!C11</f>
        <v>N/A</v>
      </c>
      <c r="D11">
        <f>'[1]Cycle 3_6.xlsx'!D11</f>
        <v>2.9454680426704741E-3</v>
      </c>
    </row>
    <row r="12" spans="1:10" x14ac:dyDescent="0.35">
      <c r="A12" s="9" t="str">
        <f>'[1]Cycle 3_1.xlsx'!A12</f>
        <v>B2</v>
      </c>
      <c r="B12" t="str">
        <f>'[1]Cycle 3_6.xlsx'!B12</f>
        <v>N/A</v>
      </c>
      <c r="C12" t="str">
        <f>'[1]Cycle 3_6.xlsx'!C12</f>
        <v>N/A</v>
      </c>
      <c r="D12">
        <f>'[1]Cycle 3_6.xlsx'!D12</f>
        <v>2.2390466329335109E-3</v>
      </c>
      <c r="F12" s="2" t="s">
        <v>61</v>
      </c>
      <c r="G12">
        <f>(16*G5^2)</f>
        <v>1.0071939767081752</v>
      </c>
      <c r="H12">
        <f>(16*H5^2)</f>
        <v>1.6111250754425313</v>
      </c>
      <c r="I12">
        <f>(16*I5^2)</f>
        <v>1.0341555996931033</v>
      </c>
    </row>
    <row r="13" spans="1:10" x14ac:dyDescent="0.35">
      <c r="A13" s="9" t="str">
        <f>'[1]Cycle 3_1.xlsx'!A13</f>
        <v>A2</v>
      </c>
      <c r="B13" t="str">
        <f>'[1]Cycle 3_6.xlsx'!B13</f>
        <v>N/A</v>
      </c>
      <c r="C13" t="str">
        <f>'[1]Cycle 3_6.xlsx'!C13</f>
        <v>N/A</v>
      </c>
      <c r="D13">
        <f>'[1]Cycle 3_6.xlsx'!D13</f>
        <v>2.557474308449588E-3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 t="str">
        <f>'[1]Cycle 3_6.xlsx'!B14</f>
        <v>N/A</v>
      </c>
      <c r="C14" t="str">
        <f>'[1]Cycle 3_6.xlsx'!C14</f>
        <v>N/A</v>
      </c>
      <c r="D14">
        <f>'[1]Cycle 3_6.xlsx'!D14</f>
        <v>2.7687356396319299E-3</v>
      </c>
      <c r="F14" s="2" t="s">
        <v>63</v>
      </c>
      <c r="G14">
        <f>G12/G13</f>
        <v>12.169914371098367</v>
      </c>
      <c r="H14">
        <f>H12/H13</f>
        <v>19.467207571422971</v>
      </c>
      <c r="I14">
        <f>I12/I13</f>
        <v>12.495691381902992</v>
      </c>
    </row>
    <row r="15" spans="1:10" x14ac:dyDescent="0.35">
      <c r="A15" s="9" t="str">
        <f>'[1]Cycle 3_1.xlsx'!A15</f>
        <v>B3</v>
      </c>
      <c r="B15" t="str">
        <f>'[1]Cycle 3_6.xlsx'!B15</f>
        <v>N/A</v>
      </c>
      <c r="C15" t="str">
        <f>'[1]Cycle 3_6.xlsx'!C15</f>
        <v>N/A</v>
      </c>
      <c r="D15">
        <f>'[1]Cycle 3_6.xlsx'!D15</f>
        <v>1.86829207433691E-3</v>
      </c>
      <c r="F15" s="2" t="s">
        <v>64</v>
      </c>
      <c r="G15">
        <f>ROUND(G14,0)</f>
        <v>12</v>
      </c>
      <c r="H15">
        <f>ROUND(H14,0)</f>
        <v>19</v>
      </c>
      <c r="I15">
        <f>ROUND(I14,0)</f>
        <v>12</v>
      </c>
    </row>
    <row r="16" spans="1:10" x14ac:dyDescent="0.35">
      <c r="A16" s="9" t="str">
        <f>'[1]Cycle 3_1.xlsx'!A16</f>
        <v>C3</v>
      </c>
      <c r="B16">
        <f>'[1]Cycle 3_6.xlsx'!B16</f>
        <v>131.576043651167</v>
      </c>
      <c r="C16">
        <f>'[1]Cycle 3_6.xlsx'!C16</f>
        <v>1.3898448710495241E-4</v>
      </c>
      <c r="D16">
        <f>'[1]Cycle 3_6.xlsx'!D16</f>
        <v>2.3383290792917508E-3</v>
      </c>
    </row>
    <row r="17" spans="1:4" x14ac:dyDescent="0.35">
      <c r="A17" s="9" t="str">
        <f>'[1]Cycle 3_1.xlsx'!A17</f>
        <v>D3</v>
      </c>
      <c r="B17" t="str">
        <f>'[1]Cycle 3_6.xlsx'!B17</f>
        <v>N/A</v>
      </c>
      <c r="C17" t="str">
        <f>'[1]Cycle 3_6.xlsx'!C17</f>
        <v>N/A</v>
      </c>
      <c r="D17">
        <f>'[1]Cycle 3_6.xlsx'!D17</f>
        <v>3.148201818348084E-3</v>
      </c>
    </row>
    <row r="18" spans="1:4" x14ac:dyDescent="0.35">
      <c r="A18" s="9" t="str">
        <f>'[1]Cycle 3_1.xlsx'!A18</f>
        <v>E3</v>
      </c>
      <c r="B18" t="str">
        <f>'[1]Cycle 3_6.xlsx'!B18</f>
        <v>N/A</v>
      </c>
      <c r="C18" t="str">
        <f>'[1]Cycle 3_6.xlsx'!C18</f>
        <v>N/A</v>
      </c>
      <c r="D18">
        <f>'[1]Cycle 3_6.xlsx'!D18</f>
        <v>4.3882733048579191E-3</v>
      </c>
    </row>
    <row r="19" spans="1:4" x14ac:dyDescent="0.35">
      <c r="A19" s="9" t="str">
        <f>'[1]Cycle 3_1.xlsx'!A19</f>
        <v>F3</v>
      </c>
      <c r="B19" t="str">
        <f>'[1]Cycle 3_6.xlsx'!B19</f>
        <v>N/A</v>
      </c>
      <c r="C19" t="str">
        <f>'[1]Cycle 3_6.xlsx'!C19</f>
        <v>N/A</v>
      </c>
      <c r="D19">
        <f>'[1]Cycle 3_6.xlsx'!D19</f>
        <v>3.1972332227339492E-3</v>
      </c>
    </row>
    <row r="20" spans="1:4" x14ac:dyDescent="0.35">
      <c r="A20" s="9" t="str">
        <f>'[1]Cycle 3_1.xlsx'!A20</f>
        <v>F4</v>
      </c>
      <c r="B20" t="str">
        <f>'[1]Cycle 3_6.xlsx'!B20</f>
        <v>N/A</v>
      </c>
      <c r="C20" t="str">
        <f>'[1]Cycle 3_6.xlsx'!C20</f>
        <v>N/A</v>
      </c>
      <c r="D20">
        <f>'[1]Cycle 3_6.xlsx'!D20</f>
        <v>2.0362943389129391E-3</v>
      </c>
    </row>
    <row r="21" spans="1:4" x14ac:dyDescent="0.35">
      <c r="A21" s="9" t="str">
        <f>'[1]Cycle 3_1.xlsx'!A21</f>
        <v>E4</v>
      </c>
      <c r="B21" t="str">
        <f>'[1]Cycle 3_6.xlsx'!B21</f>
        <v>N/A</v>
      </c>
      <c r="C21" t="str">
        <f>'[1]Cycle 3_6.xlsx'!C21</f>
        <v>N/A</v>
      </c>
      <c r="D21">
        <f>'[1]Cycle 3_6.xlsx'!D21</f>
        <v>2.9186269335577811E-3</v>
      </c>
    </row>
    <row r="22" spans="1:4" x14ac:dyDescent="0.35">
      <c r="A22" s="9" t="str">
        <f>'[1]Cycle 3_1.xlsx'!A22</f>
        <v>D4</v>
      </c>
      <c r="B22" t="str">
        <f>'[1]Cycle 3_6.xlsx'!B22</f>
        <v>N/A</v>
      </c>
      <c r="C22" t="str">
        <f>'[1]Cycle 3_6.xlsx'!C22</f>
        <v>N/A</v>
      </c>
      <c r="D22">
        <f>'[1]Cycle 3_6.xlsx'!D22</f>
        <v>3.0243765263483868E-3</v>
      </c>
    </row>
    <row r="23" spans="1:4" x14ac:dyDescent="0.35">
      <c r="A23" s="9" t="str">
        <f>'[1]Cycle 3_1.xlsx'!A23</f>
        <v>C4</v>
      </c>
      <c r="B23" t="str">
        <f>'[1]Cycle 3_6.xlsx'!B23</f>
        <v>N/A</v>
      </c>
      <c r="C23" t="str">
        <f>'[1]Cycle 3_6.xlsx'!C23</f>
        <v>N/A</v>
      </c>
      <c r="D23">
        <f>'[1]Cycle 3_6.xlsx'!D23</f>
        <v>2.6475645476393959E-3</v>
      </c>
    </row>
    <row r="24" spans="1:4" x14ac:dyDescent="0.35">
      <c r="A24" s="9" t="str">
        <f>'[1]Cycle 3_1.xlsx'!A24</f>
        <v>B4</v>
      </c>
      <c r="B24" t="str">
        <f>'[1]Cycle 3_6.xlsx'!B24</f>
        <v>N/A</v>
      </c>
      <c r="C24" t="str">
        <f>'[1]Cycle 3_6.xlsx'!C24</f>
        <v>N/A</v>
      </c>
      <c r="D24">
        <f>'[1]Cycle 3_6.xlsx'!D24</f>
        <v>2.7961291609177809E-3</v>
      </c>
    </row>
    <row r="25" spans="1:4" x14ac:dyDescent="0.35">
      <c r="A25" s="9" t="str">
        <f>'[1]Cycle 3_1.xlsx'!A25</f>
        <v>A4</v>
      </c>
      <c r="B25" t="str">
        <f>'[1]Cycle 3_6.xlsx'!B25</f>
        <v>N/A</v>
      </c>
      <c r="C25" t="str">
        <f>'[1]Cycle 3_6.xlsx'!C25</f>
        <v>N/A</v>
      </c>
      <c r="D25">
        <f>'[1]Cycle 3_6.xlsx'!D25</f>
        <v>2.755219289416814E-3</v>
      </c>
    </row>
    <row r="26" spans="1:4" x14ac:dyDescent="0.35">
      <c r="A26" s="9" t="str">
        <f>'[1]Cycle 3_1.xlsx'!A26</f>
        <v>A5</v>
      </c>
      <c r="B26" t="str">
        <f>'[1]Cycle 3_6.xlsx'!B26</f>
        <v>N/A</v>
      </c>
      <c r="C26" t="str">
        <f>'[1]Cycle 3_6.xlsx'!C26</f>
        <v>N/A</v>
      </c>
      <c r="D26">
        <f>'[1]Cycle 3_6.xlsx'!D26</f>
        <v>1.903483496360146E-3</v>
      </c>
    </row>
    <row r="27" spans="1:4" x14ac:dyDescent="0.35">
      <c r="A27" s="9" t="str">
        <f>'[1]Cycle 3_1.xlsx'!A27</f>
        <v>B5</v>
      </c>
      <c r="B27" t="str">
        <f>'[1]Cycle 3_6.xlsx'!B27</f>
        <v>N/A</v>
      </c>
      <c r="C27" t="str">
        <f>'[1]Cycle 3_6.xlsx'!C27</f>
        <v>N/A</v>
      </c>
      <c r="D27">
        <f>'[1]Cycle 3_6.xlsx'!D27</f>
        <v>2.9122804537842759E-3</v>
      </c>
    </row>
    <row r="28" spans="1:4" x14ac:dyDescent="0.35">
      <c r="A28" s="9" t="str">
        <f>'[1]Cycle 3_1.xlsx'!A28</f>
        <v>C5</v>
      </c>
      <c r="B28" t="str">
        <f>'[1]Cycle 3_6.xlsx'!B28</f>
        <v>N/A</v>
      </c>
      <c r="C28" t="str">
        <f>'[1]Cycle 3_6.xlsx'!C28</f>
        <v>N/A</v>
      </c>
      <c r="D28">
        <f>'[1]Cycle 3_6.xlsx'!D28</f>
        <v>1.8301566278634651E-3</v>
      </c>
    </row>
    <row r="29" spans="1:4" x14ac:dyDescent="0.35">
      <c r="A29" s="9" t="str">
        <f>'[1]Cycle 3_1.xlsx'!A29</f>
        <v>D5</v>
      </c>
      <c r="B29" t="str">
        <f>'[1]Cycle 3_6.xlsx'!B29</f>
        <v>N/A</v>
      </c>
      <c r="C29" t="str">
        <f>'[1]Cycle 3_6.xlsx'!C29</f>
        <v>N/A</v>
      </c>
      <c r="D29">
        <f>'[1]Cycle 3_6.xlsx'!D29</f>
        <v>2.5606038909298432E-3</v>
      </c>
    </row>
    <row r="30" spans="1:4" x14ac:dyDescent="0.35">
      <c r="A30" s="9" t="str">
        <f>'[1]Cycle 3_1.xlsx'!A30</f>
        <v>E5</v>
      </c>
      <c r="B30" t="str">
        <f>'[1]Cycle 3_6.xlsx'!B30</f>
        <v>N/A</v>
      </c>
      <c r="C30" t="str">
        <f>'[1]Cycle 3_6.xlsx'!C30</f>
        <v>N/A</v>
      </c>
      <c r="D30">
        <f>'[1]Cycle 3_6.xlsx'!D30</f>
        <v>2.8223152518424971E-3</v>
      </c>
    </row>
    <row r="31" spans="1:4" x14ac:dyDescent="0.35">
      <c r="A31" s="9" t="str">
        <f>'[1]Cycle 3_1.xlsx'!A31</f>
        <v>F5</v>
      </c>
      <c r="B31" t="str">
        <f>'[1]Cycle 3_6.xlsx'!B31</f>
        <v>N/A</v>
      </c>
      <c r="C31" t="str">
        <f>'[1]Cycle 3_6.xlsx'!C31</f>
        <v>N/A</v>
      </c>
      <c r="D31">
        <f>'[1]Cycle 3_6.xlsx'!D31</f>
        <v>2.940534073801947E-3</v>
      </c>
    </row>
    <row r="32" spans="1:4" x14ac:dyDescent="0.35">
      <c r="A32" s="9" t="str">
        <f>'[1]Cycle 3_1.xlsx'!A32</f>
        <v>F6</v>
      </c>
      <c r="B32" t="str">
        <f>'[1]Cycle 3_6.xlsx'!B32</f>
        <v>N/A</v>
      </c>
      <c r="C32" t="str">
        <f>'[1]Cycle 3_6.xlsx'!C32</f>
        <v>N/A</v>
      </c>
      <c r="D32">
        <f>'[1]Cycle 3_6.xlsx'!D32</f>
        <v>2.1624658530832201E-3</v>
      </c>
    </row>
    <row r="33" spans="1:4" x14ac:dyDescent="0.35">
      <c r="A33" s="9" t="str">
        <f>'[1]Cycle 3_1.xlsx'!A33</f>
        <v>E6</v>
      </c>
      <c r="B33" t="str">
        <f>'[1]Cycle 3_6.xlsx'!B33</f>
        <v>N/A</v>
      </c>
      <c r="C33" t="str">
        <f>'[1]Cycle 3_6.xlsx'!C33</f>
        <v>N/A</v>
      </c>
      <c r="D33">
        <f>'[1]Cycle 3_6.xlsx'!D33</f>
        <v>1.9997226543935578E-3</v>
      </c>
    </row>
    <row r="34" spans="1:4" x14ac:dyDescent="0.35">
      <c r="A34" s="9" t="str">
        <f>'[1]Cycle 3_1.xlsx'!A34</f>
        <v>D6</v>
      </c>
      <c r="B34" t="str">
        <f>'[1]Cycle 3_6.xlsx'!B34</f>
        <v>N/A</v>
      </c>
      <c r="C34" t="str">
        <f>'[1]Cycle 3_6.xlsx'!C34</f>
        <v>N/A</v>
      </c>
      <c r="D34">
        <f>'[1]Cycle 3_6.xlsx'!D34</f>
        <v>2.3157081869163601E-3</v>
      </c>
    </row>
    <row r="35" spans="1:4" x14ac:dyDescent="0.35">
      <c r="A35" s="9" t="str">
        <f>'[1]Cycle 3_1.xlsx'!A35</f>
        <v>C6</v>
      </c>
      <c r="B35" t="str">
        <f>'[1]Cycle 3_6.xlsx'!B35</f>
        <v>N/A</v>
      </c>
      <c r="C35" t="str">
        <f>'[1]Cycle 3_6.xlsx'!C35</f>
        <v>N/A</v>
      </c>
      <c r="D35">
        <f>'[1]Cycle 3_6.xlsx'!D35</f>
        <v>2.599951913346442E-3</v>
      </c>
    </row>
    <row r="36" spans="1:4" x14ac:dyDescent="0.35">
      <c r="A36" s="9" t="str">
        <f>'[1]Cycle 3_1.xlsx'!A36</f>
        <v>B6</v>
      </c>
      <c r="B36" t="str">
        <f>'[1]Cycle 3_6.xlsx'!B36</f>
        <v>N/A</v>
      </c>
      <c r="C36" t="str">
        <f>'[1]Cycle 3_6.xlsx'!C36</f>
        <v>N/A</v>
      </c>
      <c r="D36">
        <f>'[1]Cycle 3_6.xlsx'!D36</f>
        <v>2.9221349902835729E-3</v>
      </c>
    </row>
    <row r="37" spans="1:4" x14ac:dyDescent="0.35">
      <c r="A37" s="9" t="str">
        <f>'[1]Cycle 3_1.xlsx'!A37</f>
        <v>A6</v>
      </c>
      <c r="B37" t="str">
        <f>'[1]Cycle 3_6.xlsx'!B37</f>
        <v>N/A</v>
      </c>
      <c r="C37" t="str">
        <f>'[1]Cycle 3_6.xlsx'!C37</f>
        <v>N/A</v>
      </c>
      <c r="D37">
        <f>'[1]Cycle 3_6.xlsx'!D37</f>
        <v>3.946829453188209E-3</v>
      </c>
    </row>
    <row r="38" spans="1:4" x14ac:dyDescent="0.35">
      <c r="A38" s="9" t="str">
        <f>'[1]Cycle 3_1.xlsx'!A38</f>
        <v>A7</v>
      </c>
      <c r="B38" t="str">
        <f>'[1]Cycle 3_6.xlsx'!B38</f>
        <v>N/A</v>
      </c>
      <c r="C38" t="str">
        <f>'[1]Cycle 3_6.xlsx'!C38</f>
        <v>N/A</v>
      </c>
      <c r="D38">
        <f>'[1]Cycle 3_6.xlsx'!D38</f>
        <v>3.0767943599934221E-3</v>
      </c>
    </row>
    <row r="39" spans="1:4" x14ac:dyDescent="0.35">
      <c r="A39" s="9" t="str">
        <f>'[1]Cycle 3_1.xlsx'!A39</f>
        <v>B7</v>
      </c>
      <c r="B39" t="str">
        <f>'[1]Cycle 3_6.xlsx'!B39</f>
        <v>N/A</v>
      </c>
      <c r="C39" t="str">
        <f>'[1]Cycle 3_6.xlsx'!C39</f>
        <v>N/A</v>
      </c>
      <c r="D39">
        <f>'[1]Cycle 3_6.xlsx'!D39</f>
        <v>3.1039658681179948E-3</v>
      </c>
    </row>
    <row r="40" spans="1:4" x14ac:dyDescent="0.35">
      <c r="A40" s="9" t="str">
        <f>'[1]Cycle 3_1.xlsx'!A40</f>
        <v>C7</v>
      </c>
      <c r="B40" t="str">
        <f>'[1]Cycle 3_6.xlsx'!B40</f>
        <v>N/A</v>
      </c>
      <c r="C40" t="str">
        <f>'[1]Cycle 3_6.xlsx'!C40</f>
        <v>N/A</v>
      </c>
      <c r="D40">
        <f>'[1]Cycle 3_6.xlsx'!D40</f>
        <v>1.6692700464710759E-3</v>
      </c>
    </row>
    <row r="41" spans="1:4" x14ac:dyDescent="0.35">
      <c r="A41" s="9" t="str">
        <f>'[1]Cycle 3_1.xlsx'!A41</f>
        <v>D7</v>
      </c>
      <c r="B41" t="str">
        <f>'[1]Cycle 3_6.xlsx'!B41</f>
        <v>N/A</v>
      </c>
      <c r="C41" t="str">
        <f>'[1]Cycle 3_6.xlsx'!C41</f>
        <v>N/A</v>
      </c>
      <c r="D41">
        <f>'[1]Cycle 3_6.xlsx'!D41</f>
        <v>2.796543817446112E-3</v>
      </c>
    </row>
    <row r="42" spans="1:4" x14ac:dyDescent="0.35">
      <c r="A42" s="9" t="str">
        <f>'[1]Cycle 3_1.xlsx'!A42</f>
        <v>E7</v>
      </c>
      <c r="B42" t="str">
        <f>'[1]Cycle 3_6.xlsx'!B42</f>
        <v>N/A</v>
      </c>
      <c r="C42" t="str">
        <f>'[1]Cycle 3_6.xlsx'!C42</f>
        <v>N/A</v>
      </c>
      <c r="D42">
        <f>'[1]Cycle 3_6.xlsx'!D42</f>
        <v>3.4289362521724241E-3</v>
      </c>
    </row>
    <row r="43" spans="1:4" x14ac:dyDescent="0.35">
      <c r="A43" s="9" t="str">
        <f>'[1]Cycle 3_1.xlsx'!A43</f>
        <v>F7</v>
      </c>
      <c r="B43" t="str">
        <f>'[1]Cycle 3_6.xlsx'!B43</f>
        <v>N/A</v>
      </c>
      <c r="C43" t="str">
        <f>'[1]Cycle 3_6.xlsx'!C43</f>
        <v>N/A</v>
      </c>
      <c r="D43">
        <f>'[1]Cycle 3_6.xlsx'!D43</f>
        <v>1.8388912486339811E-3</v>
      </c>
    </row>
    <row r="44" spans="1:4" x14ac:dyDescent="0.35">
      <c r="A44" s="9" t="str">
        <f>'[1]Cycle 3_1.xlsx'!A44</f>
        <v>F8</v>
      </c>
      <c r="B44" t="str">
        <f>'[1]Cycle 3_6.xlsx'!B44</f>
        <v>N/A</v>
      </c>
      <c r="C44" t="str">
        <f>'[1]Cycle 3_6.xlsx'!C44</f>
        <v>N/A</v>
      </c>
      <c r="D44">
        <f>'[1]Cycle 3_6.xlsx'!D44</f>
        <v>7.6311944437584117E-4</v>
      </c>
    </row>
    <row r="45" spans="1:4" x14ac:dyDescent="0.35">
      <c r="A45" s="9" t="str">
        <f>'[1]Cycle 3_1.xlsx'!A45</f>
        <v>E8</v>
      </c>
      <c r="B45" t="str">
        <f>'[1]Cycle 3_6.xlsx'!B45</f>
        <v>N/A</v>
      </c>
      <c r="C45" t="str">
        <f>'[1]Cycle 3_6.xlsx'!C45</f>
        <v>N/A</v>
      </c>
      <c r="D45">
        <f>'[1]Cycle 3_6.xlsx'!D45</f>
        <v>1.836046768312404E-3</v>
      </c>
    </row>
    <row r="46" spans="1:4" x14ac:dyDescent="0.35">
      <c r="A46" s="9" t="str">
        <f>'[1]Cycle 3_1.xlsx'!A46</f>
        <v>D8</v>
      </c>
      <c r="B46" t="str">
        <f>'[1]Cycle 3_6.xlsx'!B46</f>
        <v>N/A</v>
      </c>
      <c r="C46" t="str">
        <f>'[1]Cycle 3_6.xlsx'!C46</f>
        <v>N/A</v>
      </c>
      <c r="D46">
        <f>'[1]Cycle 3_6.xlsx'!D46</f>
        <v>2.6786707614101452E-3</v>
      </c>
    </row>
    <row r="47" spans="1:4" x14ac:dyDescent="0.35">
      <c r="A47" s="9" t="str">
        <f>'[1]Cycle 3_1.xlsx'!A47</f>
        <v>C8</v>
      </c>
      <c r="B47" t="str">
        <f>'[1]Cycle 3_6.xlsx'!B47</f>
        <v>N/A</v>
      </c>
      <c r="C47" t="str">
        <f>'[1]Cycle 3_6.xlsx'!C47</f>
        <v>N/A</v>
      </c>
      <c r="D47">
        <f>'[1]Cycle 3_6.xlsx'!D47</f>
        <v>2.9159714602732629E-3</v>
      </c>
    </row>
    <row r="48" spans="1:4" x14ac:dyDescent="0.35">
      <c r="A48" s="9" t="str">
        <f>'[1]Cycle 3_1.xlsx'!A48</f>
        <v>B8</v>
      </c>
      <c r="B48" t="str">
        <f>'[1]Cycle 3_6.xlsx'!B48</f>
        <v>N/A</v>
      </c>
      <c r="C48" t="str">
        <f>'[1]Cycle 3_6.xlsx'!C48</f>
        <v>N/A</v>
      </c>
      <c r="D48">
        <f>'[1]Cycle 3_6.xlsx'!D48</f>
        <v>2.378122189080057E-3</v>
      </c>
    </row>
    <row r="49" spans="1:4" x14ac:dyDescent="0.35">
      <c r="A49" s="9" t="str">
        <f>'[1]Cycle 3_1.xlsx'!A49</f>
        <v>A8</v>
      </c>
      <c r="B49" t="str">
        <f>'[1]Cycle 3_6.xlsx'!B49</f>
        <v>N/A</v>
      </c>
      <c r="C49" t="str">
        <f>'[1]Cycle 3_6.xlsx'!C49</f>
        <v>N/A</v>
      </c>
      <c r="D49">
        <f>'[1]Cycle 3_6.xlsx'!D49</f>
        <v>3.4150270329647661E-3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A192-D0F1-48CB-A4F8-A4E626D7E498}">
  <dimension ref="A1:J49"/>
  <sheetViews>
    <sheetView workbookViewId="0">
      <selection sqref="A1:D49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>
        <f>'[1]Cycle 3_7.xlsx'!B2</f>
        <v>122.54880622122199</v>
      </c>
      <c r="C2">
        <f>'[1]Cycle 3_7.xlsx'!C2</f>
        <v>8.7006249952038044E-5</v>
      </c>
      <c r="D2">
        <f>'[1]Cycle 3_7.xlsx'!D2</f>
        <v>1.780829878834041E-3</v>
      </c>
      <c r="F2" s="2" t="s">
        <v>53</v>
      </c>
      <c r="G2">
        <f>AVERAGE(B2:B49)</f>
        <v>113.72152705027186</v>
      </c>
      <c r="H2">
        <f>AVERAGE(C2:C49)</f>
        <v>1.0507259459979861E-4</v>
      </c>
      <c r="I2">
        <f>AVERAGE(D2:D49)</f>
        <v>2.1015402332389037E-3</v>
      </c>
      <c r="J2">
        <v>0.25</v>
      </c>
    </row>
    <row r="3" spans="1:10" x14ac:dyDescent="0.35">
      <c r="A3" s="9" t="str">
        <f>'[1]Cycle 3_1.xlsx'!A3</f>
        <v>B1</v>
      </c>
      <c r="B3">
        <f>'[1]Cycle 3_7.xlsx'!B3</f>
        <v>107.985571807917</v>
      </c>
      <c r="C3">
        <f>'[1]Cycle 3_7.xlsx'!C3</f>
        <v>1.009792290686266E-4</v>
      </c>
      <c r="D3">
        <f>'[1]Cycle 3_7.xlsx'!D3</f>
        <v>2.9829294274892519E-3</v>
      </c>
      <c r="F3" s="2" t="s">
        <v>54</v>
      </c>
      <c r="G3">
        <f>G4/SQRT(COUNT(B2:B49))</f>
        <v>2.9957208605479608</v>
      </c>
      <c r="H3">
        <f>H4/SQRT(COUNT(C2:C49))</f>
        <v>2.4861168483001029E-6</v>
      </c>
      <c r="I3">
        <f>I4/SQRT(COUNT(D2:D49))</f>
        <v>8.246552786340608E-5</v>
      </c>
    </row>
    <row r="4" spans="1:10" x14ac:dyDescent="0.35">
      <c r="A4" s="9" t="str">
        <f>'[1]Cycle 3_1.xlsx'!A4</f>
        <v>C1</v>
      </c>
      <c r="B4">
        <f>'[1]Cycle 3_7.xlsx'!B4</f>
        <v>147.14442429208299</v>
      </c>
      <c r="C4">
        <f>'[1]Cycle 3_7.xlsx'!C4</f>
        <v>1.2926665460329391E-4</v>
      </c>
      <c r="D4">
        <f>'[1]Cycle 3_7.xlsx'!D4</f>
        <v>2.2485219880252721E-3</v>
      </c>
      <c r="F4" s="2" t="s">
        <v>55</v>
      </c>
      <c r="G4">
        <f>_xlfn.STDEV.S(B2:B49)</f>
        <v>20.537627499133002</v>
      </c>
      <c r="H4">
        <f>_xlfn.STDEV.S(C2:C196)</f>
        <v>1.7043958408183144E-5</v>
      </c>
      <c r="I4">
        <f>_xlfn.STDEV.S(D2:D196)</f>
        <v>5.71337936529625E-4</v>
      </c>
    </row>
    <row r="5" spans="1:10" x14ac:dyDescent="0.35">
      <c r="A5" s="9" t="str">
        <f>'[1]Cycle 3_1.xlsx'!A5</f>
        <v>D1</v>
      </c>
      <c r="B5">
        <f>'[1]Cycle 3_7.xlsx'!B5</f>
        <v>119.028673317722</v>
      </c>
      <c r="C5">
        <f>'[1]Cycle 3_7.xlsx'!C5</f>
        <v>9.6961587913456276E-5</v>
      </c>
      <c r="D5">
        <f>'[1]Cycle 3_7.xlsx'!D5</f>
        <v>1.7021463030625281E-3</v>
      </c>
      <c r="F5" s="2" t="s">
        <v>56</v>
      </c>
      <c r="G5" s="3">
        <f>G4/G2</f>
        <v>0.18059577664705573</v>
      </c>
      <c r="H5" s="3">
        <f>H4/H2</f>
        <v>0.16221126425116195</v>
      </c>
      <c r="I5" s="3">
        <f>I4/I2</f>
        <v>0.27186628525739726</v>
      </c>
    </row>
    <row r="6" spans="1:10" x14ac:dyDescent="0.35">
      <c r="A6" s="9" t="str">
        <f>'[1]Cycle 3_1.xlsx'!A6</f>
        <v>E1</v>
      </c>
      <c r="B6">
        <f>'[1]Cycle 3_7.xlsx'!B6</f>
        <v>131.076097559056</v>
      </c>
      <c r="C6">
        <f>'[1]Cycle 3_7.xlsx'!C6</f>
        <v>9.5565038769379211E-5</v>
      </c>
      <c r="D6">
        <f>'[1]Cycle 3_7.xlsx'!D6</f>
        <v>2.9315979269695681E-3</v>
      </c>
      <c r="F6" s="2" t="s">
        <v>57</v>
      </c>
      <c r="G6">
        <f>COUNT(B2:B196)</f>
        <v>47</v>
      </c>
      <c r="H6">
        <f>COUNT(C2:C196)</f>
        <v>47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3_7.xlsx'!B7</f>
        <v>78.868947817944402</v>
      </c>
      <c r="C7">
        <f>'[1]Cycle 3_7.xlsx'!C7</f>
        <v>9.4655011371169883E-5</v>
      </c>
      <c r="D7">
        <f>'[1]Cycle 3_7.xlsx'!D7</f>
        <v>2.6299028277092708E-3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>
        <f>'[1]Cycle 3_7.xlsx'!B8</f>
        <v>83.383254323888906</v>
      </c>
      <c r="C8">
        <f>'[1]Cycle 3_7.xlsx'!C8</f>
        <v>1.295591346796904E-4</v>
      </c>
      <c r="D8">
        <f>'[1]Cycle 3_7.xlsx'!D8</f>
        <v>1.774750830688708E-3</v>
      </c>
    </row>
    <row r="9" spans="1:10" x14ac:dyDescent="0.35">
      <c r="A9" s="9" t="str">
        <f>'[1]Cycle 3_1.xlsx'!A9</f>
        <v>E2</v>
      </c>
      <c r="B9">
        <f>'[1]Cycle 3_7.xlsx'!B9</f>
        <v>130.573447830389</v>
      </c>
      <c r="C9">
        <f>'[1]Cycle 3_7.xlsx'!C9</f>
        <v>1.062408697561562E-4</v>
      </c>
      <c r="D9">
        <f>'[1]Cycle 3_7.xlsx'!D9</f>
        <v>2.3083638165242531E-3</v>
      </c>
      <c r="F9" s="2" t="s">
        <v>59</v>
      </c>
      <c r="G9">
        <f>MAX(B2:B49)</f>
        <v>147.14442429208299</v>
      </c>
      <c r="H9">
        <f>MAX(C2:C49)</f>
        <v>1.4148848591555169E-4</v>
      </c>
      <c r="I9">
        <f>MAX(D2:D49)</f>
        <v>3.3486133600196602E-3</v>
      </c>
    </row>
    <row r="10" spans="1:10" x14ac:dyDescent="0.35">
      <c r="A10" s="9" t="str">
        <f>'[1]Cycle 3_1.xlsx'!A10</f>
        <v>D2</v>
      </c>
      <c r="B10">
        <f>'[1]Cycle 3_7.xlsx'!B10</f>
        <v>116.017715080861</v>
      </c>
      <c r="C10">
        <f>'[1]Cycle 3_7.xlsx'!C10</f>
        <v>1.109837886497096E-4</v>
      </c>
      <c r="D10">
        <f>'[1]Cycle 3_7.xlsx'!D10</f>
        <v>2.049249284613175E-3</v>
      </c>
      <c r="F10" s="2" t="s">
        <v>60</v>
      </c>
      <c r="G10">
        <f>MIN(B2:B49)</f>
        <v>60.274442279250003</v>
      </c>
      <c r="H10">
        <f>MIN(C2:C49)</f>
        <v>3.0140521515538761E-5</v>
      </c>
      <c r="I10">
        <f>MIN(D2:D49)</f>
        <v>8.2393616741355044E-5</v>
      </c>
    </row>
    <row r="11" spans="1:10" x14ac:dyDescent="0.35">
      <c r="A11" s="9" t="str">
        <f>'[1]Cycle 3_1.xlsx'!A11</f>
        <v>C2</v>
      </c>
      <c r="B11">
        <f>'[1]Cycle 3_7.xlsx'!B11</f>
        <v>129.56871461763899</v>
      </c>
      <c r="C11">
        <f>'[1]Cycle 3_7.xlsx'!C11</f>
        <v>1.118896853664108E-4</v>
      </c>
      <c r="D11">
        <f>'[1]Cycle 3_7.xlsx'!D11</f>
        <v>2.381053185020925E-3</v>
      </c>
    </row>
    <row r="12" spans="1:10" x14ac:dyDescent="0.35">
      <c r="A12" s="9" t="str">
        <f>'[1]Cycle 3_1.xlsx'!A12</f>
        <v>B2</v>
      </c>
      <c r="B12">
        <f>'[1]Cycle 3_7.xlsx'!B12</f>
        <v>111.505016186611</v>
      </c>
      <c r="C12">
        <f>'[1]Cycle 3_7.xlsx'!C12</f>
        <v>1.2711202304699441E-4</v>
      </c>
      <c r="D12">
        <f>'[1]Cycle 3_7.xlsx'!D12</f>
        <v>1.7836610745508761E-3</v>
      </c>
      <c r="F12" s="2" t="s">
        <v>61</v>
      </c>
      <c r="G12">
        <f>(16*G5^2)</f>
        <v>0.52183735268405185</v>
      </c>
      <c r="H12">
        <f>(16*H5^2)</f>
        <v>0.42099990799936465</v>
      </c>
      <c r="I12">
        <f>(16*I5^2)</f>
        <v>1.182580432954504</v>
      </c>
    </row>
    <row r="13" spans="1:10" x14ac:dyDescent="0.35">
      <c r="A13" s="9" t="str">
        <f>'[1]Cycle 3_1.xlsx'!A13</f>
        <v>A2</v>
      </c>
      <c r="B13">
        <f>'[1]Cycle 3_7.xlsx'!B13</f>
        <v>98.950541995027805</v>
      </c>
      <c r="C13">
        <f>'[1]Cycle 3_7.xlsx'!C13</f>
        <v>1.145231081917041E-4</v>
      </c>
      <c r="D13">
        <f>'[1]Cycle 3_7.xlsx'!D13</f>
        <v>2.705868413178358E-3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3_7.xlsx'!B14</f>
        <v>141.622506444278</v>
      </c>
      <c r="C14">
        <f>'[1]Cycle 3_7.xlsx'!C14</f>
        <v>8.1573799299133215E-5</v>
      </c>
      <c r="D14">
        <f>'[1]Cycle 3_7.xlsx'!D14</f>
        <v>1.734187038186E-3</v>
      </c>
      <c r="F14" s="2" t="s">
        <v>63</v>
      </c>
      <c r="G14">
        <f>G12/G13</f>
        <v>6.3053553185074582</v>
      </c>
      <c r="H14">
        <f>H12/H13</f>
        <v>5.0869375205537519</v>
      </c>
      <c r="I14">
        <f>I12/I13</f>
        <v>14.289107102318049</v>
      </c>
    </row>
    <row r="15" spans="1:10" x14ac:dyDescent="0.35">
      <c r="A15" s="9" t="str">
        <f>'[1]Cycle 3_1.xlsx'!A15</f>
        <v>B3</v>
      </c>
      <c r="B15">
        <f>'[1]Cycle 3_7.xlsx'!B15</f>
        <v>138.11156173158301</v>
      </c>
      <c r="C15">
        <f>'[1]Cycle 3_7.xlsx'!C15</f>
        <v>1.02495819510998E-4</v>
      </c>
      <c r="D15">
        <f>'[1]Cycle 3_7.xlsx'!D15</f>
        <v>2.2126389452540481E-3</v>
      </c>
      <c r="F15" s="2" t="s">
        <v>64</v>
      </c>
      <c r="G15">
        <f>ROUND(G14,0)</f>
        <v>6</v>
      </c>
      <c r="H15">
        <f>ROUND(H14,0)</f>
        <v>5</v>
      </c>
      <c r="I15">
        <f>ROUND(I14,0)</f>
        <v>14</v>
      </c>
    </row>
    <row r="16" spans="1:10" x14ac:dyDescent="0.35">
      <c r="A16" s="9" t="str">
        <f>'[1]Cycle 3_1.xlsx'!A16</f>
        <v>C3</v>
      </c>
      <c r="B16">
        <f>'[1]Cycle 3_7.xlsx'!B16</f>
        <v>126.05657786308301</v>
      </c>
      <c r="C16">
        <f>'[1]Cycle 3_7.xlsx'!C16</f>
        <v>1.13854650549714E-4</v>
      </c>
      <c r="D16">
        <f>'[1]Cycle 3_7.xlsx'!D16</f>
        <v>1.7314176875261749E-3</v>
      </c>
    </row>
    <row r="17" spans="1:4" x14ac:dyDescent="0.35">
      <c r="A17" s="9" t="str">
        <f>'[1]Cycle 3_1.xlsx'!A17</f>
        <v>D3</v>
      </c>
      <c r="B17">
        <f>'[1]Cycle 3_7.xlsx'!B17</f>
        <v>100.962789265833</v>
      </c>
      <c r="C17">
        <f>'[1]Cycle 3_7.xlsx'!C17</f>
        <v>1.2224668632279391E-4</v>
      </c>
      <c r="D17">
        <f>'[1]Cycle 3_7.xlsx'!D17</f>
        <v>1.636502874364252E-3</v>
      </c>
    </row>
    <row r="18" spans="1:4" x14ac:dyDescent="0.35">
      <c r="A18" s="9" t="str">
        <f>'[1]Cycle 3_1.xlsx'!A18</f>
        <v>E3</v>
      </c>
      <c r="B18">
        <f>'[1]Cycle 3_7.xlsx'!B18</f>
        <v>128.56502307855601</v>
      </c>
      <c r="C18">
        <f>'[1]Cycle 3_7.xlsx'!C18</f>
        <v>1.4148848591555169E-4</v>
      </c>
      <c r="D18">
        <f>'[1]Cycle 3_7.xlsx'!D18</f>
        <v>1.8328502860141119E-3</v>
      </c>
    </row>
    <row r="19" spans="1:4" x14ac:dyDescent="0.35">
      <c r="A19" s="9" t="str">
        <f>'[1]Cycle 3_1.xlsx'!A19</f>
        <v>F3</v>
      </c>
      <c r="B19">
        <f>'[1]Cycle 3_7.xlsx'!B19</f>
        <v>112.51019244061099</v>
      </c>
      <c r="C19">
        <f>'[1]Cycle 3_7.xlsx'!C19</f>
        <v>8.7680071802591922E-5</v>
      </c>
      <c r="D19">
        <f>'[1]Cycle 3_7.xlsx'!D19</f>
        <v>3.001708617284664E-3</v>
      </c>
    </row>
    <row r="20" spans="1:4" x14ac:dyDescent="0.35">
      <c r="A20" s="9" t="str">
        <f>'[1]Cycle 3_1.xlsx'!A20</f>
        <v>F4</v>
      </c>
      <c r="B20">
        <f>'[1]Cycle 3_7.xlsx'!B20</f>
        <v>84.889666797416695</v>
      </c>
      <c r="C20">
        <f>'[1]Cycle 3_7.xlsx'!C20</f>
        <v>9.6944057202469851E-5</v>
      </c>
      <c r="D20">
        <f>'[1]Cycle 3_7.xlsx'!D20</f>
        <v>2.1212430622633738E-3</v>
      </c>
    </row>
    <row r="21" spans="1:4" x14ac:dyDescent="0.35">
      <c r="A21" s="9" t="str">
        <f>'[1]Cycle 3_1.xlsx'!A21</f>
        <v>E4</v>
      </c>
      <c r="B21">
        <f>'[1]Cycle 3_7.xlsx'!B21</f>
        <v>91.926478066972194</v>
      </c>
      <c r="C21">
        <f>'[1]Cycle 3_7.xlsx'!C21</f>
        <v>1.1615985488691911E-4</v>
      </c>
      <c r="D21">
        <f>'[1]Cycle 3_7.xlsx'!D21</f>
        <v>2.5425539565417129E-3</v>
      </c>
    </row>
    <row r="22" spans="1:4" x14ac:dyDescent="0.35">
      <c r="A22" s="9" t="str">
        <f>'[1]Cycle 3_1.xlsx'!A22</f>
        <v>D4</v>
      </c>
      <c r="B22">
        <f>'[1]Cycle 3_7.xlsx'!B22</f>
        <v>126.56017929950001</v>
      </c>
      <c r="C22">
        <f>'[1]Cycle 3_7.xlsx'!C22</f>
        <v>1.101502057911735E-4</v>
      </c>
      <c r="D22">
        <f>'[1]Cycle 3_7.xlsx'!D22</f>
        <v>2.3234180040852962E-3</v>
      </c>
    </row>
    <row r="23" spans="1:4" x14ac:dyDescent="0.35">
      <c r="A23" s="9" t="str">
        <f>'[1]Cycle 3_1.xlsx'!A23</f>
        <v>C4</v>
      </c>
      <c r="B23">
        <f>'[1]Cycle 3_7.xlsx'!B23</f>
        <v>121.038163989472</v>
      </c>
      <c r="C23">
        <f>'[1]Cycle 3_7.xlsx'!C23</f>
        <v>1.0240495752952821E-4</v>
      </c>
      <c r="D23">
        <f>'[1]Cycle 3_7.xlsx'!D23</f>
        <v>2.717698801685129E-3</v>
      </c>
    </row>
    <row r="24" spans="1:4" x14ac:dyDescent="0.35">
      <c r="A24" s="9" t="str">
        <f>'[1]Cycle 3_1.xlsx'!A24</f>
        <v>B4</v>
      </c>
      <c r="B24">
        <f>'[1]Cycle 3_7.xlsx'!B24</f>
        <v>142.124597759111</v>
      </c>
      <c r="C24">
        <f>'[1]Cycle 3_7.xlsx'!C24</f>
        <v>1.03388468773635E-4</v>
      </c>
      <c r="D24">
        <f>'[1]Cycle 3_7.xlsx'!D24</f>
        <v>8.2393616741355044E-5</v>
      </c>
    </row>
    <row r="25" spans="1:4" x14ac:dyDescent="0.35">
      <c r="A25" s="9" t="str">
        <f>'[1]Cycle 3_1.xlsx'!A25</f>
        <v>A4</v>
      </c>
      <c r="B25">
        <f>'[1]Cycle 3_7.xlsx'!B25</f>
        <v>123.04918279433301</v>
      </c>
      <c r="C25">
        <f>'[1]Cycle 3_7.xlsx'!C25</f>
        <v>1.125488709666947E-4</v>
      </c>
      <c r="D25">
        <f>'[1]Cycle 3_7.xlsx'!D25</f>
        <v>2.221089690630341E-3</v>
      </c>
    </row>
    <row r="26" spans="1:4" x14ac:dyDescent="0.35">
      <c r="A26" s="9" t="str">
        <f>'[1]Cycle 3_1.xlsx'!A26</f>
        <v>A5</v>
      </c>
      <c r="B26">
        <f>'[1]Cycle 3_7.xlsx'!B26</f>
        <v>107.985571807917</v>
      </c>
      <c r="C26">
        <f>'[1]Cycle 3_7.xlsx'!C26</f>
        <v>8.4617347250666772E-5</v>
      </c>
      <c r="D26">
        <f>'[1]Cycle 3_7.xlsx'!D26</f>
        <v>2.346877975540724E-3</v>
      </c>
    </row>
    <row r="27" spans="1:4" x14ac:dyDescent="0.35">
      <c r="A27" s="9" t="str">
        <f>'[1]Cycle 3_1.xlsx'!A27</f>
        <v>B5</v>
      </c>
      <c r="B27">
        <f>'[1]Cycle 3_7.xlsx'!B27</f>
        <v>120.535053563167</v>
      </c>
      <c r="C27">
        <f>'[1]Cycle 3_7.xlsx'!C27</f>
        <v>1.1278562862487621E-4</v>
      </c>
      <c r="D27">
        <f>'[1]Cycle 3_7.xlsx'!D27</f>
        <v>1.885207711614293E-3</v>
      </c>
    </row>
    <row r="28" spans="1:4" x14ac:dyDescent="0.35">
      <c r="A28" s="9" t="str">
        <f>'[1]Cycle 3_1.xlsx'!A28</f>
        <v>C5</v>
      </c>
      <c r="B28">
        <f>'[1]Cycle 3_7.xlsx'!B28</f>
        <v>82.379609833527795</v>
      </c>
      <c r="C28">
        <f>'[1]Cycle 3_7.xlsx'!C28</f>
        <v>1.108378138720669E-4</v>
      </c>
      <c r="D28">
        <f>'[1]Cycle 3_7.xlsx'!D28</f>
        <v>2.461824654650115E-3</v>
      </c>
    </row>
    <row r="29" spans="1:4" x14ac:dyDescent="0.35">
      <c r="A29" s="9" t="str">
        <f>'[1]Cycle 3_1.xlsx'!A29</f>
        <v>D5</v>
      </c>
      <c r="B29">
        <f>'[1]Cycle 3_7.xlsx'!B29</f>
        <v>124.049354310528</v>
      </c>
      <c r="C29">
        <f>'[1]Cycle 3_7.xlsx'!C29</f>
        <v>1.032720925308099E-4</v>
      </c>
      <c r="D29">
        <f>'[1]Cycle 3_7.xlsx'!D29</f>
        <v>1.845978214647632E-3</v>
      </c>
    </row>
    <row r="30" spans="1:4" x14ac:dyDescent="0.35">
      <c r="A30" s="9" t="str">
        <f>'[1]Cycle 3_1.xlsx'!A30</f>
        <v>E5</v>
      </c>
      <c r="B30">
        <f>'[1]Cycle 3_7.xlsx'!B30</f>
        <v>91.426179437333303</v>
      </c>
      <c r="C30">
        <f>'[1]Cycle 3_7.xlsx'!C30</f>
        <v>9.0417213143951868E-5</v>
      </c>
      <c r="D30">
        <f>'[1]Cycle 3_7.xlsx'!D30</f>
        <v>2.9005095887906559E-3</v>
      </c>
    </row>
    <row r="31" spans="1:4" x14ac:dyDescent="0.35">
      <c r="A31" s="9" t="str">
        <f>'[1]Cycle 3_1.xlsx'!A31</f>
        <v>F5</v>
      </c>
      <c r="B31">
        <f>'[1]Cycle 3_7.xlsx'!B31</f>
        <v>115.516185812722</v>
      </c>
      <c r="C31">
        <f>'[1]Cycle 3_7.xlsx'!C31</f>
        <v>1.045959855098576E-4</v>
      </c>
      <c r="D31">
        <f>'[1]Cycle 3_7.xlsx'!D31</f>
        <v>1.8390315960064259E-3</v>
      </c>
    </row>
    <row r="32" spans="1:4" x14ac:dyDescent="0.35">
      <c r="A32" s="9" t="str">
        <f>'[1]Cycle 3_1.xlsx'!A32</f>
        <v>F6</v>
      </c>
      <c r="B32">
        <f>'[1]Cycle 3_7.xlsx'!B32</f>
        <v>65.296335305750006</v>
      </c>
      <c r="C32">
        <f>'[1]Cycle 3_7.xlsx'!C32</f>
        <v>1.1032188341158021E-4</v>
      </c>
      <c r="D32">
        <f>'[1]Cycle 3_7.xlsx'!D32</f>
        <v>2.1313782205773829E-3</v>
      </c>
    </row>
    <row r="33" spans="1:4" x14ac:dyDescent="0.35">
      <c r="A33" s="9" t="str">
        <f>'[1]Cycle 3_1.xlsx'!A33</f>
        <v>E6</v>
      </c>
      <c r="B33">
        <f>'[1]Cycle 3_7.xlsx'!B33</f>
        <v>95.935211248305507</v>
      </c>
      <c r="C33">
        <f>'[1]Cycle 3_7.xlsx'!C33</f>
        <v>9.1573272827221209E-5</v>
      </c>
      <c r="D33">
        <f>'[1]Cycle 3_7.xlsx'!D33</f>
        <v>2.8498797018788029E-3</v>
      </c>
    </row>
    <row r="34" spans="1:4" x14ac:dyDescent="0.35">
      <c r="A34" s="9" t="str">
        <f>'[1]Cycle 3_1.xlsx'!A34</f>
        <v>D6</v>
      </c>
      <c r="B34">
        <f>'[1]Cycle 3_7.xlsx'!B34</f>
        <v>112.009426499889</v>
      </c>
      <c r="C34">
        <f>'[1]Cycle 3_7.xlsx'!C34</f>
        <v>1.0186111938187221E-4</v>
      </c>
      <c r="D34">
        <f>'[1]Cycle 3_7.xlsx'!D34</f>
        <v>1.964210768754162E-3</v>
      </c>
    </row>
    <row r="35" spans="1:4" x14ac:dyDescent="0.35">
      <c r="A35" s="9" t="str">
        <f>'[1]Cycle 3_1.xlsx'!A35</f>
        <v>C6</v>
      </c>
      <c r="B35">
        <f>'[1]Cycle 3_7.xlsx'!B35</f>
        <v>136.10026849938899</v>
      </c>
      <c r="C35">
        <f>'[1]Cycle 3_7.xlsx'!C35</f>
        <v>1.158816436460699E-4</v>
      </c>
      <c r="D35">
        <f>'[1]Cycle 3_7.xlsx'!D35</f>
        <v>1.8495291591365921E-3</v>
      </c>
    </row>
    <row r="36" spans="1:4" x14ac:dyDescent="0.35">
      <c r="A36" s="9" t="str">
        <f>'[1]Cycle 3_1.xlsx'!A36</f>
        <v>B6</v>
      </c>
      <c r="B36">
        <f>'[1]Cycle 3_7.xlsx'!B36</f>
        <v>123.549338111</v>
      </c>
      <c r="C36">
        <f>'[1]Cycle 3_7.xlsx'!C36</f>
        <v>1.2247457483026899E-4</v>
      </c>
      <c r="D36">
        <f>'[1]Cycle 3_7.xlsx'!D36</f>
        <v>2.1238857704326711E-3</v>
      </c>
    </row>
    <row r="37" spans="1:4" x14ac:dyDescent="0.35">
      <c r="A37" s="9" t="str">
        <f>'[1]Cycle 3_1.xlsx'!A37</f>
        <v>A6</v>
      </c>
      <c r="B37">
        <f>'[1]Cycle 3_7.xlsx'!B37</f>
        <v>128.06340481891701</v>
      </c>
      <c r="C37">
        <f>'[1]Cycle 3_7.xlsx'!C37</f>
        <v>9.3024259726728591E-5</v>
      </c>
      <c r="D37">
        <f>'[1]Cycle 3_7.xlsx'!D37</f>
        <v>1.626103977744907E-3</v>
      </c>
    </row>
    <row r="38" spans="1:4" x14ac:dyDescent="0.35">
      <c r="A38" s="9" t="str">
        <f>'[1]Cycle 3_1.xlsx'!A38</f>
        <v>A7</v>
      </c>
      <c r="B38">
        <f>'[1]Cycle 3_7.xlsx'!B38</f>
        <v>123.04918279433301</v>
      </c>
      <c r="C38">
        <f>'[1]Cycle 3_7.xlsx'!C38</f>
        <v>1.161704268683783E-4</v>
      </c>
      <c r="D38">
        <f>'[1]Cycle 3_7.xlsx'!D38</f>
        <v>2.2042644474506079E-3</v>
      </c>
    </row>
    <row r="39" spans="1:4" x14ac:dyDescent="0.35">
      <c r="A39" s="9" t="str">
        <f>'[1]Cycle 3_1.xlsx'!A39</f>
        <v>B7</v>
      </c>
      <c r="B39">
        <f>'[1]Cycle 3_7.xlsx'!B39</f>
        <v>116.519152613222</v>
      </c>
      <c r="C39">
        <f>'[1]Cycle 3_7.xlsx'!C39</f>
        <v>8.7086098341923878E-5</v>
      </c>
      <c r="D39">
        <f>'[1]Cycle 3_7.xlsx'!D39</f>
        <v>1.989747946813379E-3</v>
      </c>
    </row>
    <row r="40" spans="1:4" x14ac:dyDescent="0.35">
      <c r="A40" s="9" t="str">
        <f>'[1]Cycle 3_1.xlsx'!A40</f>
        <v>C7</v>
      </c>
      <c r="B40">
        <f>'[1]Cycle 3_7.xlsx'!B40</f>
        <v>138.612450028528</v>
      </c>
      <c r="C40">
        <f>'[1]Cycle 3_7.xlsx'!C40</f>
        <v>1.015050873274978E-4</v>
      </c>
      <c r="D40">
        <f>'[1]Cycle 3_7.xlsx'!D40</f>
        <v>2.0185067875654081E-3</v>
      </c>
    </row>
    <row r="41" spans="1:4" x14ac:dyDescent="0.35">
      <c r="A41" s="9" t="str">
        <f>'[1]Cycle 3_1.xlsx'!A41</f>
        <v>D7</v>
      </c>
      <c r="B41">
        <f>'[1]Cycle 3_7.xlsx'!B41</f>
        <v>121.038163989472</v>
      </c>
      <c r="C41">
        <f>'[1]Cycle 3_7.xlsx'!C41</f>
        <v>9.7944001312796466E-5</v>
      </c>
      <c r="D41">
        <f>'[1]Cycle 3_7.xlsx'!D41</f>
        <v>1.9089413428042649E-3</v>
      </c>
    </row>
    <row r="42" spans="1:4" x14ac:dyDescent="0.35">
      <c r="A42" s="9" t="str">
        <f>'[1]Cycle 3_1.xlsx'!A42</f>
        <v>E7</v>
      </c>
      <c r="B42">
        <f>'[1]Cycle 3_7.xlsx'!B42</f>
        <v>106.981743478</v>
      </c>
      <c r="C42">
        <f>'[1]Cycle 3_7.xlsx'!C42</f>
        <v>3.0140521515538761E-5</v>
      </c>
      <c r="D42">
        <f>'[1]Cycle 3_7.xlsx'!D42</f>
        <v>9.3815092973239286E-4</v>
      </c>
    </row>
    <row r="43" spans="1:4" x14ac:dyDescent="0.35">
      <c r="A43" s="9" t="str">
        <f>'[1]Cycle 3_1.xlsx'!A43</f>
        <v>F7</v>
      </c>
      <c r="B43">
        <f>'[1]Cycle 3_7.xlsx'!B43</f>
        <v>112.51019244061099</v>
      </c>
      <c r="C43">
        <f>'[1]Cycle 3_7.xlsx'!C43</f>
        <v>1.162735270032203E-4</v>
      </c>
      <c r="D43">
        <f>'[1]Cycle 3_7.xlsx'!D43</f>
        <v>1.9360551007431149E-3</v>
      </c>
    </row>
    <row r="44" spans="1:4" x14ac:dyDescent="0.35">
      <c r="A44" s="9" t="str">
        <f>'[1]Cycle 3_1.xlsx'!A44</f>
        <v>F8</v>
      </c>
      <c r="B44" t="str">
        <f>'[1]Cycle 3_7.xlsx'!B44</f>
        <v>N/A</v>
      </c>
      <c r="C44" t="str">
        <f>'[1]Cycle 3_7.xlsx'!C44</f>
        <v>N/A</v>
      </c>
      <c r="D44">
        <f>'[1]Cycle 3_7.xlsx'!D44</f>
        <v>8.9011704764161846E-4</v>
      </c>
    </row>
    <row r="45" spans="1:4" x14ac:dyDescent="0.35">
      <c r="A45" s="9" t="str">
        <f>'[1]Cycle 3_1.xlsx'!A45</f>
        <v>E8</v>
      </c>
      <c r="B45">
        <f>'[1]Cycle 3_7.xlsx'!B45</f>
        <v>60.274442279250003</v>
      </c>
      <c r="C45">
        <f>'[1]Cycle 3_7.xlsx'!C45</f>
        <v>1.0939363476232951E-4</v>
      </c>
      <c r="D45">
        <f>'[1]Cycle 3_7.xlsx'!D45</f>
        <v>3.3486133600196602E-3</v>
      </c>
    </row>
    <row r="46" spans="1:4" x14ac:dyDescent="0.35">
      <c r="A46" s="9" t="str">
        <f>'[1]Cycle 3_1.xlsx'!A46</f>
        <v>D8</v>
      </c>
      <c r="B46">
        <f>'[1]Cycle 3_7.xlsx'!B46</f>
        <v>85.893934183805598</v>
      </c>
      <c r="C46">
        <f>'[1]Cycle 3_7.xlsx'!C46</f>
        <v>1.092401751482357E-4</v>
      </c>
      <c r="D46">
        <f>'[1]Cycle 3_7.xlsx'!D46</f>
        <v>2.1660063135092058E-3</v>
      </c>
    </row>
    <row r="47" spans="1:4" x14ac:dyDescent="0.35">
      <c r="A47" s="9" t="str">
        <f>'[1]Cycle 3_1.xlsx'!A47</f>
        <v>C8</v>
      </c>
      <c r="B47">
        <f>'[1]Cycle 3_7.xlsx'!B47</f>
        <v>131.57907347794401</v>
      </c>
      <c r="C47">
        <f>'[1]Cycle 3_7.xlsx'!C47</f>
        <v>1.2149811314241959E-4</v>
      </c>
      <c r="D47">
        <f>'[1]Cycle 3_7.xlsx'!D47</f>
        <v>2.2965129674634992E-3</v>
      </c>
    </row>
    <row r="48" spans="1:4" x14ac:dyDescent="0.35">
      <c r="A48" s="9" t="str">
        <f>'[1]Cycle 3_1.xlsx'!A48</f>
        <v>B8</v>
      </c>
      <c r="B48">
        <f>'[1]Cycle 3_7.xlsx'!B48</f>
        <v>96.939463933638905</v>
      </c>
      <c r="C48">
        <f>'[1]Cycle 3_7.xlsx'!C48</f>
        <v>1.0589614943377771E-4</v>
      </c>
      <c r="D48">
        <f>'[1]Cycle 3_7.xlsx'!D48</f>
        <v>2.164362620668468E-3</v>
      </c>
    </row>
    <row r="49" spans="1:4" x14ac:dyDescent="0.35">
      <c r="A49" s="9" t="str">
        <f>'[1]Cycle 3_1.xlsx'!A49</f>
        <v>A8</v>
      </c>
      <c r="B49">
        <f>'[1]Cycle 3_7.xlsx'!B49</f>
        <v>134.59990231441699</v>
      </c>
      <c r="C49">
        <f>'[1]Cycle 3_7.xlsx'!C49</f>
        <v>1.059230666586141E-4</v>
      </c>
      <c r="D49">
        <f>'[1]Cycle 3_7.xlsx'!D49</f>
        <v>1.751657454038717E-3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6E9F-EF50-4B13-914D-99BDFFAE6D41}">
  <dimension ref="A1:J49"/>
  <sheetViews>
    <sheetView workbookViewId="0">
      <selection activeCell="I5" sqref="I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>
        <f>'[1]Cycle 3_8.xlsx'!B2</f>
        <v>99.958805529555505</v>
      </c>
      <c r="C2">
        <f>'[1]Cycle 3_8.xlsx'!C2</f>
        <v>7.9138574610059485E-5</v>
      </c>
      <c r="D2">
        <f>'[1]Cycle 3_8.xlsx'!D2</f>
        <v>1.631412454159413E-3</v>
      </c>
      <c r="F2" s="2" t="s">
        <v>53</v>
      </c>
      <c r="G2">
        <f>AVERAGE(B2:B49)</f>
        <v>69.98103933102955</v>
      </c>
      <c r="H2">
        <f>AVERAGE(C2:C49)</f>
        <v>1.0992600126762769E-4</v>
      </c>
      <c r="I2">
        <f>AVERAGE(D2:D49)</f>
        <v>2.8481345858488456E-3</v>
      </c>
      <c r="J2">
        <v>0.25</v>
      </c>
    </row>
    <row r="3" spans="1:10" x14ac:dyDescent="0.35">
      <c r="A3" s="9" t="str">
        <f>'[1]Cycle 3_1.xlsx'!A3</f>
        <v>B1</v>
      </c>
      <c r="B3">
        <f>'[1]Cycle 3_8.xlsx'!B3</f>
        <v>64.292584649666694</v>
      </c>
      <c r="C3">
        <f>'[1]Cycle 3_8.xlsx'!C3</f>
        <v>1.214122987200969E-4</v>
      </c>
      <c r="D3">
        <f>'[1]Cycle 3_8.xlsx'!D3</f>
        <v>3.1720375762642138E-3</v>
      </c>
      <c r="F3" s="2" t="s">
        <v>54</v>
      </c>
      <c r="G3">
        <f>G4/SQRT(COUNT(B2:B49))</f>
        <v>2.8243675950310996</v>
      </c>
      <c r="H3">
        <f>H4/SQRT(COUNT(C2:C49))</f>
        <v>2.6931606281370294E-6</v>
      </c>
      <c r="I3">
        <f>I4/SQRT(COUNT(D2:D49))</f>
        <v>1.0034765783369688E-4</v>
      </c>
    </row>
    <row r="4" spans="1:10" x14ac:dyDescent="0.35">
      <c r="A4" s="9" t="str">
        <f>'[1]Cycle 3_1.xlsx'!A4</f>
        <v>C1</v>
      </c>
      <c r="B4">
        <f>'[1]Cycle 3_8.xlsx'!B4</f>
        <v>65.2979164778056</v>
      </c>
      <c r="C4">
        <f>'[1]Cycle 3_8.xlsx'!C4</f>
        <v>9.8889143142705E-5</v>
      </c>
      <c r="D4">
        <f>'[1]Cycle 3_8.xlsx'!D4</f>
        <v>2.8768767072823299E-3</v>
      </c>
      <c r="F4" s="2" t="s">
        <v>55</v>
      </c>
      <c r="G4">
        <f>_xlfn.STDEV.S(B2:B49)</f>
        <v>19.36288869609859</v>
      </c>
      <c r="H4">
        <f>_xlfn.STDEV.S(C2:C196)</f>
        <v>1.8463379049906591E-5</v>
      </c>
      <c r="I4">
        <f>_xlfn.STDEV.S(D2:D196)</f>
        <v>6.9522896715400022E-4</v>
      </c>
    </row>
    <row r="5" spans="1:10" x14ac:dyDescent="0.35">
      <c r="A5" s="9" t="str">
        <f>'[1]Cycle 3_1.xlsx'!A5</f>
        <v>D1</v>
      </c>
      <c r="B5">
        <f>'[1]Cycle 3_8.xlsx'!B5</f>
        <v>98.449572130694406</v>
      </c>
      <c r="C5">
        <f>'[1]Cycle 3_8.xlsx'!C5</f>
        <v>1.0006745240762079E-4</v>
      </c>
      <c r="D5">
        <f>'[1]Cycle 3_8.xlsx'!D5</f>
        <v>2.7459800589575609E-3</v>
      </c>
      <c r="F5" s="2" t="s">
        <v>56</v>
      </c>
      <c r="G5" s="3">
        <f>G4/G2</f>
        <v>0.27668764112671729</v>
      </c>
      <c r="H5" s="3">
        <f>H4/H2</f>
        <v>0.16796189106301918</v>
      </c>
      <c r="I5" s="3">
        <f>I4/I2</f>
        <v>0.24409975940332793</v>
      </c>
    </row>
    <row r="6" spans="1:10" x14ac:dyDescent="0.35">
      <c r="A6" s="9" t="str">
        <f>'[1]Cycle 3_1.xlsx'!A6</f>
        <v>E1</v>
      </c>
      <c r="B6">
        <f>'[1]Cycle 3_8.xlsx'!B6</f>
        <v>88.912781153333299</v>
      </c>
      <c r="C6">
        <f>'[1]Cycle 3_8.xlsx'!C6</f>
        <v>1.0778082813606619E-4</v>
      </c>
      <c r="D6">
        <f>'[1]Cycle 3_8.xlsx'!D6</f>
        <v>2.5723234073306662E-3</v>
      </c>
      <c r="F6" s="2" t="s">
        <v>57</v>
      </c>
      <c r="G6">
        <f>COUNT(B2:B196)</f>
        <v>47</v>
      </c>
      <c r="H6">
        <f>COUNT(C2:C196)</f>
        <v>47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3_8.xlsx'!B7</f>
        <v>64.292584649666694</v>
      </c>
      <c r="C7">
        <f>'[1]Cycle 3_8.xlsx'!C7</f>
        <v>1.1731137340785411E-4</v>
      </c>
      <c r="D7">
        <f>'[1]Cycle 3_8.xlsx'!D7</f>
        <v>1.9282324156536211E-3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>
        <f>'[1]Cycle 3_8.xlsx'!B8</f>
        <v>63.286743948972202</v>
      </c>
      <c r="C8">
        <f>'[1]Cycle 3_8.xlsx'!C8</f>
        <v>1.3680620731609951E-4</v>
      </c>
      <c r="D8">
        <f>'[1]Cycle 3_8.xlsx'!D8</f>
        <v>2.348311158211176E-3</v>
      </c>
    </row>
    <row r="9" spans="1:10" x14ac:dyDescent="0.35">
      <c r="A9" s="9" t="str">
        <f>'[1]Cycle 3_1.xlsx'!A9</f>
        <v>E2</v>
      </c>
      <c r="B9">
        <f>'[1]Cycle 3_8.xlsx'!B9</f>
        <v>60.275907558444402</v>
      </c>
      <c r="C9">
        <f>'[1]Cycle 3_8.xlsx'!C9</f>
        <v>1.233861324476931E-4</v>
      </c>
      <c r="D9">
        <f>'[1]Cycle 3_8.xlsx'!D9</f>
        <v>2.6498952070372079E-3</v>
      </c>
      <c r="F9" s="2" t="s">
        <v>59</v>
      </c>
      <c r="G9">
        <f>MAX(B2:B49)</f>
        <v>163.713939480139</v>
      </c>
      <c r="H9">
        <f>MAX(C2:C49)</f>
        <v>1.4353149466146339E-4</v>
      </c>
      <c r="I9">
        <f>MAX(D2:D49)</f>
        <v>4.9690759314483949E-3</v>
      </c>
    </row>
    <row r="10" spans="1:10" x14ac:dyDescent="0.35">
      <c r="A10" s="9" t="str">
        <f>'[1]Cycle 3_1.xlsx'!A10</f>
        <v>D2</v>
      </c>
      <c r="B10">
        <f>'[1]Cycle 3_8.xlsx'!B10</f>
        <v>99.456311440583306</v>
      </c>
      <c r="C10">
        <f>'[1]Cycle 3_8.xlsx'!C10</f>
        <v>9.6755142412612103E-5</v>
      </c>
      <c r="D10">
        <f>'[1]Cycle 3_8.xlsx'!D10</f>
        <v>2.4428523267235459E-3</v>
      </c>
      <c r="F10" s="2" t="s">
        <v>60</v>
      </c>
      <c r="G10">
        <f>MIN(B2:B49)</f>
        <v>46.220400279333298</v>
      </c>
      <c r="H10">
        <f>MIN(C2:C49)</f>
        <v>7.0080613198322678E-5</v>
      </c>
      <c r="I10">
        <f>MIN(D2:D49)</f>
        <v>7.9344428178260552E-4</v>
      </c>
    </row>
    <row r="11" spans="1:10" x14ac:dyDescent="0.35">
      <c r="A11" s="9" t="str">
        <f>'[1]Cycle 3_1.xlsx'!A11</f>
        <v>C2</v>
      </c>
      <c r="B11">
        <f>'[1]Cycle 3_8.xlsx'!B11</f>
        <v>48.723667607527801</v>
      </c>
      <c r="C11">
        <f>'[1]Cycle 3_8.xlsx'!C11</f>
        <v>1.046315404084655E-4</v>
      </c>
      <c r="D11">
        <f>'[1]Cycle 3_8.xlsx'!D11</f>
        <v>3.2163415330197522E-3</v>
      </c>
    </row>
    <row r="12" spans="1:10" x14ac:dyDescent="0.35">
      <c r="A12" s="9" t="str">
        <f>'[1]Cycle 3_1.xlsx'!A12</f>
        <v>B2</v>
      </c>
      <c r="B12">
        <f>'[1]Cycle 3_8.xlsx'!B12</f>
        <v>58.271915618666704</v>
      </c>
      <c r="C12">
        <f>'[1]Cycle 3_8.xlsx'!C12</f>
        <v>1.252546563333736E-4</v>
      </c>
      <c r="D12">
        <f>'[1]Cycle 3_8.xlsx'!D12</f>
        <v>2.577234350317936E-3</v>
      </c>
      <c r="F12" s="2" t="s">
        <v>61</v>
      </c>
      <c r="G12">
        <f>(16*G5^2)</f>
        <v>1.2248968120362735</v>
      </c>
      <c r="H12">
        <f>(16*H5^2)</f>
        <v>0.45137914959144831</v>
      </c>
      <c r="I12">
        <f>(16*I5^2)</f>
        <v>0.95335508065220131</v>
      </c>
    </row>
    <row r="13" spans="1:10" x14ac:dyDescent="0.35">
      <c r="A13" s="9" t="str">
        <f>'[1]Cycle 3_1.xlsx'!A13</f>
        <v>A2</v>
      </c>
      <c r="B13">
        <f>'[1]Cycle 3_8.xlsx'!B13</f>
        <v>79.875378095277796</v>
      </c>
      <c r="C13">
        <f>'[1]Cycle 3_8.xlsx'!C13</f>
        <v>8.853375695175555E-5</v>
      </c>
      <c r="D13">
        <f>'[1]Cycle 3_8.xlsx'!D13</f>
        <v>2.0943080255314728E-3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3_8.xlsx'!B14</f>
        <v>60.275907558444402</v>
      </c>
      <c r="C14">
        <f>'[1]Cycle 3_8.xlsx'!C14</f>
        <v>1.1420875428233461E-4</v>
      </c>
      <c r="D14">
        <f>'[1]Cycle 3_8.xlsx'!D14</f>
        <v>2.6951080129595101E-3</v>
      </c>
      <c r="F14" s="2" t="s">
        <v>63</v>
      </c>
      <c r="G14">
        <f>G12/G13</f>
        <v>14.800415471737821</v>
      </c>
      <c r="H14">
        <f>H12/H13</f>
        <v>5.4540095815314249</v>
      </c>
      <c r="I14">
        <f>I12/I13</f>
        <v>11.519379548623441</v>
      </c>
    </row>
    <row r="15" spans="1:10" x14ac:dyDescent="0.35">
      <c r="A15" s="9" t="str">
        <f>'[1]Cycle 3_1.xlsx'!A15</f>
        <v>B3</v>
      </c>
      <c r="B15">
        <f>'[1]Cycle 3_8.xlsx'!B15</f>
        <v>163.713939480139</v>
      </c>
      <c r="C15">
        <f>'[1]Cycle 3_8.xlsx'!C15</f>
        <v>7.0080613198322678E-5</v>
      </c>
      <c r="D15">
        <f>'[1]Cycle 3_8.xlsx'!D15</f>
        <v>3.254849680208637E-3</v>
      </c>
      <c r="F15" s="2" t="s">
        <v>64</v>
      </c>
      <c r="G15">
        <f>ROUND(G14,0)</f>
        <v>15</v>
      </c>
      <c r="H15">
        <f>ROUND(H14,0)</f>
        <v>5</v>
      </c>
      <c r="I15">
        <f>ROUND(I14,0)</f>
        <v>12</v>
      </c>
    </row>
    <row r="16" spans="1:10" x14ac:dyDescent="0.35">
      <c r="A16" s="9" t="str">
        <f>'[1]Cycle 3_1.xlsx'!A16</f>
        <v>C3</v>
      </c>
      <c r="B16">
        <f>'[1]Cycle 3_8.xlsx'!B16</f>
        <v>62.282616056305599</v>
      </c>
      <c r="C16">
        <f>'[1]Cycle 3_8.xlsx'!C16</f>
        <v>9.3431025527494134E-5</v>
      </c>
      <c r="D16">
        <f>'[1]Cycle 3_8.xlsx'!D16</f>
        <v>3.5947648753500948E-3</v>
      </c>
    </row>
    <row r="17" spans="1:4" x14ac:dyDescent="0.35">
      <c r="A17" s="9" t="str">
        <f>'[1]Cycle 3_1.xlsx'!A17</f>
        <v>D3</v>
      </c>
      <c r="B17">
        <f>'[1]Cycle 3_8.xlsx'!B17</f>
        <v>69.826679079944398</v>
      </c>
      <c r="C17">
        <f>'[1]Cycle 3_8.xlsx'!C17</f>
        <v>1.100978277652871E-4</v>
      </c>
      <c r="D17">
        <f>'[1]Cycle 3_8.xlsx'!D17</f>
        <v>3.803808112170503E-3</v>
      </c>
    </row>
    <row r="18" spans="1:4" x14ac:dyDescent="0.35">
      <c r="A18" s="9" t="str">
        <f>'[1]Cycle 3_1.xlsx'!A18</f>
        <v>E3</v>
      </c>
      <c r="B18">
        <f>'[1]Cycle 3_8.xlsx'!B18</f>
        <v>59.273442074111102</v>
      </c>
      <c r="C18">
        <f>'[1]Cycle 3_8.xlsx'!C18</f>
        <v>1.2800578100102209E-4</v>
      </c>
      <c r="D18">
        <f>'[1]Cycle 3_8.xlsx'!D18</f>
        <v>2.9141878411215352E-3</v>
      </c>
    </row>
    <row r="19" spans="1:4" x14ac:dyDescent="0.35">
      <c r="A19" s="9" t="str">
        <f>'[1]Cycle 3_1.xlsx'!A19</f>
        <v>F3</v>
      </c>
      <c r="B19">
        <f>'[1]Cycle 3_8.xlsx'!B19</f>
        <v>90.923909887694407</v>
      </c>
      <c r="C19">
        <f>'[1]Cycle 3_8.xlsx'!C19</f>
        <v>1.4353149466146339E-4</v>
      </c>
      <c r="D19">
        <f>'[1]Cycle 3_8.xlsx'!D19</f>
        <v>3.085907314782877E-3</v>
      </c>
    </row>
    <row r="20" spans="1:4" x14ac:dyDescent="0.35">
      <c r="A20" s="9" t="str">
        <f>'[1]Cycle 3_1.xlsx'!A20</f>
        <v>F4</v>
      </c>
      <c r="B20">
        <f>'[1]Cycle 3_8.xlsx'!B20</f>
        <v>56.262147424027802</v>
      </c>
      <c r="C20">
        <f>'[1]Cycle 3_8.xlsx'!C20</f>
        <v>1.2216267185127919E-4</v>
      </c>
      <c r="D20">
        <f>'[1]Cycle 3_8.xlsx'!D20</f>
        <v>3.0311824743459079E-3</v>
      </c>
    </row>
    <row r="21" spans="1:4" x14ac:dyDescent="0.35">
      <c r="A21" s="9" t="str">
        <f>'[1]Cycle 3_1.xlsx'!A21</f>
        <v>E4</v>
      </c>
      <c r="B21">
        <f>'[1]Cycle 3_8.xlsx'!B21</f>
        <v>63.789381290055601</v>
      </c>
      <c r="C21">
        <f>'[1]Cycle 3_8.xlsx'!C21</f>
        <v>1.15720720305457E-4</v>
      </c>
      <c r="D21">
        <f>'[1]Cycle 3_8.xlsx'!D21</f>
        <v>3.2236990029545572E-3</v>
      </c>
    </row>
    <row r="22" spans="1:4" x14ac:dyDescent="0.35">
      <c r="A22" s="9" t="str">
        <f>'[1]Cycle 3_1.xlsx'!A22</f>
        <v>D4</v>
      </c>
      <c r="B22">
        <f>'[1]Cycle 3_8.xlsx'!B22</f>
        <v>77.359010702416697</v>
      </c>
      <c r="C22">
        <f>'[1]Cycle 3_8.xlsx'!C22</f>
        <v>8.2418636676122856E-5</v>
      </c>
      <c r="D22">
        <f>'[1]Cycle 3_8.xlsx'!D22</f>
        <v>2.093237807703143E-3</v>
      </c>
    </row>
    <row r="23" spans="1:4" x14ac:dyDescent="0.35">
      <c r="A23" s="9" t="str">
        <f>'[1]Cycle 3_1.xlsx'!A23</f>
        <v>C4</v>
      </c>
      <c r="B23">
        <f>'[1]Cycle 3_8.xlsx'!B23</f>
        <v>56.766066598138899</v>
      </c>
      <c r="C23">
        <f>'[1]Cycle 3_8.xlsx'!C23</f>
        <v>1.013157653707204E-4</v>
      </c>
      <c r="D23">
        <f>'[1]Cycle 3_8.xlsx'!D23</f>
        <v>2.744569311861875E-3</v>
      </c>
    </row>
    <row r="24" spans="1:4" x14ac:dyDescent="0.35">
      <c r="A24" s="9" t="str">
        <f>'[1]Cycle 3_1.xlsx'!A24</f>
        <v>B4</v>
      </c>
      <c r="B24">
        <f>'[1]Cycle 3_8.xlsx'!B24</f>
        <v>53.2436212636389</v>
      </c>
      <c r="C24">
        <f>'[1]Cycle 3_8.xlsx'!C24</f>
        <v>1.047145741036252E-4</v>
      </c>
      <c r="D24">
        <f>'[1]Cycle 3_8.xlsx'!D24</f>
        <v>4.9690759314483949E-3</v>
      </c>
    </row>
    <row r="25" spans="1:4" x14ac:dyDescent="0.35">
      <c r="A25" s="9" t="str">
        <f>'[1]Cycle 3_1.xlsx'!A25</f>
        <v>A4</v>
      </c>
      <c r="B25">
        <f>'[1]Cycle 3_8.xlsx'!B25</f>
        <v>59.774737717833297</v>
      </c>
      <c r="C25">
        <f>'[1]Cycle 3_8.xlsx'!C25</f>
        <v>1.256565381949615E-4</v>
      </c>
      <c r="D25">
        <f>'[1]Cycle 3_8.xlsx'!D25</f>
        <v>3.5351925725268549E-3</v>
      </c>
    </row>
    <row r="26" spans="1:4" x14ac:dyDescent="0.35">
      <c r="A26" s="9" t="str">
        <f>'[1]Cycle 3_1.xlsx'!A26</f>
        <v>A5</v>
      </c>
      <c r="B26">
        <f>'[1]Cycle 3_8.xlsx'!B26</f>
        <v>60.777581610277799</v>
      </c>
      <c r="C26">
        <f>'[1]Cycle 3_8.xlsx'!C26</f>
        <v>7.6379093415390341E-5</v>
      </c>
      <c r="D26">
        <f>'[1]Cycle 3_8.xlsx'!D26</f>
        <v>2.6807108531625842E-3</v>
      </c>
    </row>
    <row r="27" spans="1:4" x14ac:dyDescent="0.35">
      <c r="A27" s="9" t="str">
        <f>'[1]Cycle 3_1.xlsx'!A27</f>
        <v>B5</v>
      </c>
      <c r="B27">
        <f>'[1]Cycle 3_8.xlsx'!B27</f>
        <v>64.292584649666694</v>
      </c>
      <c r="C27">
        <f>'[1]Cycle 3_8.xlsx'!C27</f>
        <v>8.9551811210402519E-5</v>
      </c>
      <c r="D27">
        <f>'[1]Cycle 3_8.xlsx'!D27</f>
        <v>3.653362653503636E-3</v>
      </c>
    </row>
    <row r="28" spans="1:4" x14ac:dyDescent="0.35">
      <c r="A28" s="9" t="str">
        <f>'[1]Cycle 3_1.xlsx'!A28</f>
        <v>C5</v>
      </c>
      <c r="B28">
        <f>'[1]Cycle 3_8.xlsx'!B28</f>
        <v>48.222985623916699</v>
      </c>
      <c r="C28">
        <f>'[1]Cycle 3_8.xlsx'!C28</f>
        <v>1.330411608824867E-4</v>
      </c>
      <c r="D28">
        <f>'[1]Cycle 3_8.xlsx'!D28</f>
        <v>3.8735259283876619E-3</v>
      </c>
    </row>
    <row r="29" spans="1:4" x14ac:dyDescent="0.35">
      <c r="A29" s="9" t="str">
        <f>'[1]Cycle 3_1.xlsx'!A29</f>
        <v>D5</v>
      </c>
      <c r="B29">
        <f>'[1]Cycle 3_8.xlsx'!B29</f>
        <v>72.332129558111106</v>
      </c>
      <c r="C29">
        <f>'[1]Cycle 3_8.xlsx'!C29</f>
        <v>1.0021578188166581E-4</v>
      </c>
      <c r="D29">
        <f>'[1]Cycle 3_8.xlsx'!D29</f>
        <v>2.8805678055784049E-3</v>
      </c>
    </row>
    <row r="30" spans="1:4" x14ac:dyDescent="0.35">
      <c r="A30" s="9" t="str">
        <f>'[1]Cycle 3_1.xlsx'!A30</f>
        <v>E5</v>
      </c>
      <c r="B30">
        <f>'[1]Cycle 3_8.xlsx'!B30</f>
        <v>62.784922554305602</v>
      </c>
      <c r="C30">
        <f>'[1]Cycle 3_8.xlsx'!C30</f>
        <v>9.9343954880048405E-5</v>
      </c>
      <c r="D30">
        <f>'[1]Cycle 3_8.xlsx'!D30</f>
        <v>2.2653008960637441E-3</v>
      </c>
    </row>
    <row r="31" spans="1:4" x14ac:dyDescent="0.35">
      <c r="A31" s="9" t="str">
        <f>'[1]Cycle 3_1.xlsx'!A31</f>
        <v>F5</v>
      </c>
      <c r="B31">
        <f>'[1]Cycle 3_8.xlsx'!B31</f>
        <v>68.821692414416702</v>
      </c>
      <c r="C31">
        <f>'[1]Cycle 3_8.xlsx'!C31</f>
        <v>8.166556633893236E-5</v>
      </c>
      <c r="D31">
        <f>'[1]Cycle 3_8.xlsx'!D31</f>
        <v>2.6780385366196049E-3</v>
      </c>
    </row>
    <row r="32" spans="1:4" x14ac:dyDescent="0.35">
      <c r="A32" s="9" t="str">
        <f>'[1]Cycle 3_1.xlsx'!A32</f>
        <v>F6</v>
      </c>
      <c r="B32">
        <f>'[1]Cycle 3_8.xlsx'!B32</f>
        <v>52.740702176638898</v>
      </c>
      <c r="C32">
        <f>'[1]Cycle 3_8.xlsx'!C32</f>
        <v>1.299550666922369E-4</v>
      </c>
      <c r="D32">
        <f>'[1]Cycle 3_8.xlsx'!D32</f>
        <v>2.9394403866667609E-3</v>
      </c>
    </row>
    <row r="33" spans="1:4" x14ac:dyDescent="0.35">
      <c r="A33" s="9" t="str">
        <f>'[1]Cycle 3_1.xlsx'!A33</f>
        <v>E6</v>
      </c>
      <c r="B33">
        <f>'[1]Cycle 3_8.xlsx'!B33</f>
        <v>63.789381290055601</v>
      </c>
      <c r="C33">
        <f>'[1]Cycle 3_8.xlsx'!C33</f>
        <v>9.7936501088172873E-5</v>
      </c>
      <c r="D33">
        <f>'[1]Cycle 3_8.xlsx'!D33</f>
        <v>2.7814655477378489E-3</v>
      </c>
    </row>
    <row r="34" spans="1:4" x14ac:dyDescent="0.35">
      <c r="A34" s="9" t="str">
        <f>'[1]Cycle 3_1.xlsx'!A34</f>
        <v>D6</v>
      </c>
      <c r="B34">
        <f>'[1]Cycle 3_8.xlsx'!B34</f>
        <v>72.834217532611106</v>
      </c>
      <c r="C34">
        <f>'[1]Cycle 3_8.xlsx'!C34</f>
        <v>1.217136729170003E-4</v>
      </c>
      <c r="D34">
        <f>'[1]Cycle 3_8.xlsx'!D34</f>
        <v>2.666519442677887E-3</v>
      </c>
    </row>
    <row r="35" spans="1:4" x14ac:dyDescent="0.35">
      <c r="A35" s="9" t="str">
        <f>'[1]Cycle 3_1.xlsx'!A35</f>
        <v>C6</v>
      </c>
      <c r="B35">
        <f>'[1]Cycle 3_8.xlsx'!B35</f>
        <v>77.862761918111104</v>
      </c>
      <c r="C35">
        <f>'[1]Cycle 3_8.xlsx'!C35</f>
        <v>7.7696801117595136E-5</v>
      </c>
      <c r="D35">
        <f>'[1]Cycle 3_8.xlsx'!D35</f>
        <v>2.5992457613194919E-3</v>
      </c>
    </row>
    <row r="36" spans="1:4" x14ac:dyDescent="0.35">
      <c r="A36" s="9" t="str">
        <f>'[1]Cycle 3_1.xlsx'!A36</f>
        <v>B6</v>
      </c>
      <c r="B36">
        <f>'[1]Cycle 3_8.xlsx'!B36</f>
        <v>83.385282895916703</v>
      </c>
      <c r="C36">
        <f>'[1]Cycle 3_8.xlsx'!C36</f>
        <v>1.107408699253462E-4</v>
      </c>
      <c r="D36">
        <f>'[1]Cycle 3_8.xlsx'!D36</f>
        <v>2.806241970931142E-3</v>
      </c>
    </row>
    <row r="37" spans="1:4" x14ac:dyDescent="0.35">
      <c r="A37" s="9" t="str">
        <f>'[1]Cycle 3_1.xlsx'!A37</f>
        <v>A6</v>
      </c>
      <c r="B37">
        <f>'[1]Cycle 3_8.xlsx'!B37</f>
        <v>65.801676280638901</v>
      </c>
      <c r="C37">
        <f>'[1]Cycle 3_8.xlsx'!C37</f>
        <v>1.36779909317274E-4</v>
      </c>
      <c r="D37">
        <f>'[1]Cycle 3_8.xlsx'!D37</f>
        <v>2.9513428314205271E-3</v>
      </c>
    </row>
    <row r="38" spans="1:4" x14ac:dyDescent="0.35">
      <c r="A38" s="9" t="str">
        <f>'[1]Cycle 3_1.xlsx'!A38</f>
        <v>A7</v>
      </c>
      <c r="B38">
        <f>'[1]Cycle 3_8.xlsx'!B38</f>
        <v>52.237899218166703</v>
      </c>
      <c r="C38">
        <f>'[1]Cycle 3_8.xlsx'!C38</f>
        <v>1.392594697651044E-4</v>
      </c>
      <c r="D38">
        <f>'[1]Cycle 3_8.xlsx'!D38</f>
        <v>3.8155087986060242E-3</v>
      </c>
    </row>
    <row r="39" spans="1:4" x14ac:dyDescent="0.35">
      <c r="A39" s="9" t="str">
        <f>'[1]Cycle 3_1.xlsx'!A39</f>
        <v>B7</v>
      </c>
      <c r="B39">
        <f>'[1]Cycle 3_8.xlsx'!B39</f>
        <v>67.813697849777796</v>
      </c>
      <c r="C39">
        <f>'[1]Cycle 3_8.xlsx'!C39</f>
        <v>1.211239305233595E-4</v>
      </c>
      <c r="D39">
        <f>'[1]Cycle 3_8.xlsx'!D39</f>
        <v>3.2543042438610988E-3</v>
      </c>
    </row>
    <row r="40" spans="1:4" x14ac:dyDescent="0.35">
      <c r="A40" s="9" t="str">
        <f>'[1]Cycle 3_1.xlsx'!A40</f>
        <v>C7</v>
      </c>
      <c r="B40">
        <f>'[1]Cycle 3_8.xlsx'!B40</f>
        <v>72.332129558111106</v>
      </c>
      <c r="C40">
        <f>'[1]Cycle 3_8.xlsx'!C40</f>
        <v>1.14667825232141E-4</v>
      </c>
      <c r="D40">
        <f>'[1]Cycle 3_8.xlsx'!D40</f>
        <v>2.3846558979079349E-3</v>
      </c>
    </row>
    <row r="41" spans="1:4" x14ac:dyDescent="0.35">
      <c r="A41" s="9" t="str">
        <f>'[1]Cycle 3_1.xlsx'!A41</f>
        <v>D7</v>
      </c>
      <c r="B41">
        <f>'[1]Cycle 3_8.xlsx'!B41</f>
        <v>63.286743948972202</v>
      </c>
      <c r="C41">
        <f>'[1]Cycle 3_8.xlsx'!C41</f>
        <v>1.2481644176702179E-4</v>
      </c>
      <c r="D41">
        <f>'[1]Cycle 3_8.xlsx'!D41</f>
        <v>2.9559320390643942E-3</v>
      </c>
    </row>
    <row r="42" spans="1:4" x14ac:dyDescent="0.35">
      <c r="A42" s="9" t="str">
        <f>'[1]Cycle 3_1.xlsx'!A42</f>
        <v>E7</v>
      </c>
      <c r="B42">
        <f>'[1]Cycle 3_8.xlsx'!B42</f>
        <v>91.428346932444398</v>
      </c>
      <c r="C42">
        <f>'[1]Cycle 3_8.xlsx'!C42</f>
        <v>1.1016067126682211E-4</v>
      </c>
      <c r="D42">
        <f>'[1]Cycle 3_8.xlsx'!D42</f>
        <v>2.3960203700492842E-3</v>
      </c>
    </row>
    <row r="43" spans="1:4" x14ac:dyDescent="0.35">
      <c r="A43" s="9" t="str">
        <f>'[1]Cycle 3_1.xlsx'!A43</f>
        <v>F7</v>
      </c>
      <c r="B43">
        <f>'[1]Cycle 3_8.xlsx'!B43</f>
        <v>66.808867708805593</v>
      </c>
      <c r="C43">
        <f>'[1]Cycle 3_8.xlsx'!C43</f>
        <v>1.3938036357669589E-4</v>
      </c>
      <c r="D43">
        <f>'[1]Cycle 3_8.xlsx'!D43</f>
        <v>2.583463077922283E-3</v>
      </c>
    </row>
    <row r="44" spans="1:4" x14ac:dyDescent="0.35">
      <c r="A44" s="9" t="str">
        <f>'[1]Cycle 3_1.xlsx'!A44</f>
        <v>F8</v>
      </c>
      <c r="B44" t="str">
        <f>'[1]Cycle 3_8.xlsx'!B44</f>
        <v>N/A</v>
      </c>
      <c r="C44" t="str">
        <f>'[1]Cycle 3_8.xlsx'!C44</f>
        <v>N/A</v>
      </c>
      <c r="D44">
        <f>'[1]Cycle 3_8.xlsx'!D44</f>
        <v>7.9344428178260552E-4</v>
      </c>
    </row>
    <row r="45" spans="1:4" x14ac:dyDescent="0.35">
      <c r="A45" s="9" t="str">
        <f>'[1]Cycle 3_1.xlsx'!A45</f>
        <v>E8</v>
      </c>
      <c r="B45">
        <f>'[1]Cycle 3_8.xlsx'!B45</f>
        <v>77.359010702416697</v>
      </c>
      <c r="C45">
        <f>'[1]Cycle 3_8.xlsx'!C45</f>
        <v>1.0548764452194751E-4</v>
      </c>
      <c r="D45">
        <f>'[1]Cycle 3_8.xlsx'!D45</f>
        <v>2.112964073136069E-3</v>
      </c>
    </row>
    <row r="46" spans="1:4" x14ac:dyDescent="0.35">
      <c r="A46" s="9" t="str">
        <f>'[1]Cycle 3_1.xlsx'!A46</f>
        <v>D8</v>
      </c>
      <c r="B46">
        <f>'[1]Cycle 3_8.xlsx'!B46</f>
        <v>70.827937461250002</v>
      </c>
      <c r="C46">
        <f>'[1]Cycle 3_8.xlsx'!C46</f>
        <v>1.134719294150639E-4</v>
      </c>
      <c r="D46">
        <f>'[1]Cycle 3_8.xlsx'!D46</f>
        <v>2.3353140820318919E-3</v>
      </c>
    </row>
    <row r="47" spans="1:4" x14ac:dyDescent="0.35">
      <c r="A47" s="9" t="str">
        <f>'[1]Cycle 3_1.xlsx'!A47</f>
        <v>C8</v>
      </c>
      <c r="B47">
        <f>'[1]Cycle 3_8.xlsx'!B47</f>
        <v>51.233456131277798</v>
      </c>
      <c r="C47">
        <f>'[1]Cycle 3_8.xlsx'!C47</f>
        <v>1.089843743531254E-4</v>
      </c>
      <c r="D47">
        <f>'[1]Cycle 3_8.xlsx'!D47</f>
        <v>3.0659936264560328E-3</v>
      </c>
    </row>
    <row r="48" spans="1:4" x14ac:dyDescent="0.35">
      <c r="A48" s="9" t="str">
        <f>'[1]Cycle 3_1.xlsx'!A48</f>
        <v>B8</v>
      </c>
      <c r="B48">
        <f>'[1]Cycle 3_8.xlsx'!B48</f>
        <v>46.220400279333298</v>
      </c>
      <c r="C48">
        <f>'[1]Cycle 3_8.xlsx'!C48</f>
        <v>1.2244228174009271E-4</v>
      </c>
      <c r="D48">
        <f>'[1]Cycle 3_8.xlsx'!D48</f>
        <v>4.4485851386272587E-3</v>
      </c>
    </row>
    <row r="49" spans="1:4" x14ac:dyDescent="0.35">
      <c r="A49" s="9" t="str">
        <f>'[1]Cycle 3_1.xlsx'!A49</f>
        <v>A8</v>
      </c>
      <c r="B49">
        <f>'[1]Cycle 3_8.xlsx'!B49</f>
        <v>71.328812270222201</v>
      </c>
      <c r="C49">
        <f>'[1]Cycle 3_8.xlsx'!C49</f>
        <v>1.003954285180841E-4</v>
      </c>
      <c r="D49">
        <f>'[1]Cycle 3_8.xlsx'!D49</f>
        <v>2.5871237193076041E-3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7042-4143-491C-B321-22BCF41C3740}">
  <dimension ref="A1:J49"/>
  <sheetViews>
    <sheetView workbookViewId="0">
      <selection activeCell="I5" sqref="I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3_9.xlsx'!B2</f>
        <v>N/A</v>
      </c>
      <c r="C2" t="str">
        <f>'[1]Cycle 3_9.xlsx'!C2</f>
        <v>N/A</v>
      </c>
      <c r="D2">
        <f>'[1]Cycle 3_9.xlsx'!D2</f>
        <v>2.8486424792271759E-3</v>
      </c>
      <c r="F2" s="2" t="s">
        <v>53</v>
      </c>
      <c r="G2">
        <f>AVERAGE(B2:B49)</f>
        <v>110.50039635820082</v>
      </c>
      <c r="H2">
        <f>AVERAGE(C2:C49)</f>
        <v>1.1088597267505596E-4</v>
      </c>
      <c r="I2">
        <f>AVERAGE(D2:D49)</f>
        <v>2.567884955847794E-3</v>
      </c>
      <c r="J2">
        <v>0.25</v>
      </c>
    </row>
    <row r="3" spans="1:10" x14ac:dyDescent="0.35">
      <c r="A3" s="9" t="str">
        <f>'[1]Cycle 3_1.xlsx'!A3</f>
        <v>B1</v>
      </c>
      <c r="B3">
        <f>'[1]Cycle 3_9.xlsx'!B3</f>
        <v>117.026282727778</v>
      </c>
      <c r="C3">
        <f>'[1]Cycle 3_9.xlsx'!C3</f>
        <v>1.1853564925069929E-4</v>
      </c>
      <c r="D3">
        <f>'[1]Cycle 3_9.xlsx'!D3</f>
        <v>1.9817911391557331E-3</v>
      </c>
      <c r="F3" s="2" t="s">
        <v>54</v>
      </c>
      <c r="G3">
        <f>G4/SQRT(COUNT(B2:B49))</f>
        <v>5.2167738543646633</v>
      </c>
      <c r="H3">
        <f>H4/SQRT(COUNT(C2:C49))</f>
        <v>3.3180088978034444E-6</v>
      </c>
      <c r="I3">
        <f>I4/SQRT(COUNT(D2:D49))</f>
        <v>9.0818183670402059E-5</v>
      </c>
    </row>
    <row r="4" spans="1:10" x14ac:dyDescent="0.35">
      <c r="A4" s="9" t="str">
        <f>'[1]Cycle 3_1.xlsx'!A4</f>
        <v>C1</v>
      </c>
      <c r="B4" t="str">
        <f>'[1]Cycle 3_9.xlsx'!B4</f>
        <v>N/A</v>
      </c>
      <c r="C4" t="str">
        <f>'[1]Cycle 3_9.xlsx'!C4</f>
        <v>N/A</v>
      </c>
      <c r="D4">
        <f>'[1]Cycle 3_9.xlsx'!D4</f>
        <v>2.1266845990018188E-3</v>
      </c>
      <c r="F4" s="2" t="s">
        <v>55</v>
      </c>
      <c r="G4">
        <f>_xlfn.STDEV.S(B2:B49)</f>
        <v>24.468838301946835</v>
      </c>
      <c r="H4">
        <f>_xlfn.STDEV.S(C2:C196)</f>
        <v>1.5562841225491644E-5</v>
      </c>
      <c r="I4">
        <f>_xlfn.STDEV.S(D2:D196)</f>
        <v>6.2920683347303396E-4</v>
      </c>
    </row>
    <row r="5" spans="1:10" x14ac:dyDescent="0.35">
      <c r="A5" s="9" t="str">
        <f>'[1]Cycle 3_1.xlsx'!A5</f>
        <v>D1</v>
      </c>
      <c r="B5" t="str">
        <f>'[1]Cycle 3_9.xlsx'!B5</f>
        <v>N/A</v>
      </c>
      <c r="C5" t="str">
        <f>'[1]Cycle 3_9.xlsx'!C5</f>
        <v>N/A</v>
      </c>
      <c r="D5">
        <f>'[1]Cycle 3_9.xlsx'!D5</f>
        <v>2.2737989944559859E-3</v>
      </c>
      <c r="F5" s="2" t="s">
        <v>56</v>
      </c>
      <c r="G5" s="3">
        <f>G4/G2</f>
        <v>0.22143665641368421</v>
      </c>
      <c r="H5" s="3">
        <f>H4/H2</f>
        <v>0.14034995455284074</v>
      </c>
      <c r="I5" s="3">
        <f>I4/I2</f>
        <v>0.24502921442806602</v>
      </c>
    </row>
    <row r="6" spans="1:10" x14ac:dyDescent="0.35">
      <c r="A6" s="9" t="str">
        <f>'[1]Cycle 3_1.xlsx'!A6</f>
        <v>E1</v>
      </c>
      <c r="B6">
        <f>'[1]Cycle 3_9.xlsx'!B6</f>
        <v>113.51664016769401</v>
      </c>
      <c r="C6">
        <f>'[1]Cycle 3_9.xlsx'!C6</f>
        <v>1.123077037916036E-4</v>
      </c>
      <c r="D6">
        <f>'[1]Cycle 3_9.xlsx'!D6</f>
        <v>2.9443685103672759E-3</v>
      </c>
      <c r="F6" s="2" t="s">
        <v>57</v>
      </c>
      <c r="G6">
        <f>COUNT(B2:B196)</f>
        <v>22</v>
      </c>
      <c r="H6">
        <f>COUNT(C2:C196)</f>
        <v>22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3_9.xlsx'!B7</f>
        <v>160.706648396639</v>
      </c>
      <c r="C7">
        <f>'[1]Cycle 3_9.xlsx'!C7</f>
        <v>1.103703259377424E-4</v>
      </c>
      <c r="D7">
        <f>'[1]Cycle 3_9.xlsx'!D7</f>
        <v>2.3326241498587662E-3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3_9.xlsx'!B8</f>
        <v>N/A</v>
      </c>
      <c r="C8" t="str">
        <f>'[1]Cycle 3_9.xlsx'!C8</f>
        <v>N/A</v>
      </c>
      <c r="D8">
        <f>'[1]Cycle 3_9.xlsx'!D8</f>
        <v>1.7194863969429361E-3</v>
      </c>
    </row>
    <row r="9" spans="1:10" x14ac:dyDescent="0.35">
      <c r="A9" s="9" t="str">
        <f>'[1]Cycle 3_1.xlsx'!A9</f>
        <v>E2</v>
      </c>
      <c r="B9" t="str">
        <f>'[1]Cycle 3_9.xlsx'!B9</f>
        <v>N/A</v>
      </c>
      <c r="C9" t="str">
        <f>'[1]Cycle 3_9.xlsx'!C9</f>
        <v>N/A</v>
      </c>
      <c r="D9">
        <f>'[1]Cycle 3_9.xlsx'!D9</f>
        <v>2.6560536535371981E-3</v>
      </c>
      <c r="F9" s="2" t="s">
        <v>59</v>
      </c>
      <c r="G9">
        <f>MAX(B2:B49)</f>
        <v>160.706648396639</v>
      </c>
      <c r="H9">
        <f>MAX(C2:C49)</f>
        <v>1.4601159203887881E-4</v>
      </c>
      <c r="I9">
        <f>MAX(D2:D49)</f>
        <v>4.5954332343456561E-3</v>
      </c>
    </row>
    <row r="10" spans="1:10" x14ac:dyDescent="0.35">
      <c r="A10" s="9" t="str">
        <f>'[1]Cycle 3_1.xlsx'!A10</f>
        <v>D2</v>
      </c>
      <c r="B10" t="str">
        <f>'[1]Cycle 3_9.xlsx'!B10</f>
        <v>N/A</v>
      </c>
      <c r="C10" t="str">
        <f>'[1]Cycle 3_9.xlsx'!C10</f>
        <v>N/A</v>
      </c>
      <c r="D10">
        <f>'[1]Cycle 3_9.xlsx'!D10</f>
        <v>2.9017911109370021E-3</v>
      </c>
      <c r="F10" s="2" t="s">
        <v>60</v>
      </c>
      <c r="G10">
        <f>MIN(B2:B49)</f>
        <v>62.786675260638901</v>
      </c>
      <c r="H10">
        <f>MIN(C2:C49)</f>
        <v>8.0055118634671197E-5</v>
      </c>
      <c r="I10">
        <f>MIN(D2:D49)</f>
        <v>1.1282397228612941E-3</v>
      </c>
    </row>
    <row r="11" spans="1:10" x14ac:dyDescent="0.35">
      <c r="A11" s="9" t="str">
        <f>'[1]Cycle 3_1.xlsx'!A11</f>
        <v>C2</v>
      </c>
      <c r="B11" t="str">
        <f>'[1]Cycle 3_9.xlsx'!B11</f>
        <v>N/A</v>
      </c>
      <c r="C11" t="str">
        <f>'[1]Cycle 3_9.xlsx'!C11</f>
        <v>N/A</v>
      </c>
      <c r="D11">
        <f>'[1]Cycle 3_9.xlsx'!D11</f>
        <v>3.260232475519063E-3</v>
      </c>
    </row>
    <row r="12" spans="1:10" x14ac:dyDescent="0.35">
      <c r="A12" s="9" t="str">
        <f>'[1]Cycle 3_1.xlsx'!A12</f>
        <v>B2</v>
      </c>
      <c r="B12" t="str">
        <f>'[1]Cycle 3_9.xlsx'!B12</f>
        <v>N/A</v>
      </c>
      <c r="C12" t="str">
        <f>'[1]Cycle 3_9.xlsx'!C12</f>
        <v>N/A</v>
      </c>
      <c r="D12">
        <f>'[1]Cycle 3_9.xlsx'!D12</f>
        <v>2.6577393005980418E-3</v>
      </c>
      <c r="F12" s="2" t="s">
        <v>61</v>
      </c>
      <c r="G12">
        <f>(16*G5^2)</f>
        <v>0.78454708485875246</v>
      </c>
      <c r="H12">
        <f>(16*H5^2)</f>
        <v>0.31516975588775142</v>
      </c>
      <c r="I12">
        <f>(16*I5^2)</f>
        <v>0.96062905477176253</v>
      </c>
    </row>
    <row r="13" spans="1:10" x14ac:dyDescent="0.35">
      <c r="A13" s="9" t="str">
        <f>'[1]Cycle 3_1.xlsx'!A13</f>
        <v>A2</v>
      </c>
      <c r="B13">
        <f>'[1]Cycle 3_9.xlsx'!B13</f>
        <v>134.10235202550001</v>
      </c>
      <c r="C13">
        <f>'[1]Cycle 3_9.xlsx'!C13</f>
        <v>1.358679492370956E-4</v>
      </c>
      <c r="D13">
        <f>'[1]Cycle 3_9.xlsx'!D13</f>
        <v>2.296919790162544E-3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3_9.xlsx'!B14</f>
        <v>91.931073506499999</v>
      </c>
      <c r="C14">
        <f>'[1]Cycle 3_9.xlsx'!C14</f>
        <v>1.0754300879853921E-4</v>
      </c>
      <c r="D14">
        <f>'[1]Cycle 3_9.xlsx'!D14</f>
        <v>2.7924304644079312E-3</v>
      </c>
      <c r="F14" s="2" t="s">
        <v>63</v>
      </c>
      <c r="G14">
        <f>G12/G13</f>
        <v>9.479674286805496</v>
      </c>
      <c r="H14">
        <f>H12/H13</f>
        <v>3.8081928905589901</v>
      </c>
      <c r="I14">
        <f>I12/I13</f>
        <v>11.607270902443851</v>
      </c>
    </row>
    <row r="15" spans="1:10" x14ac:dyDescent="0.35">
      <c r="A15" s="9" t="str">
        <f>'[1]Cycle 3_1.xlsx'!A15</f>
        <v>B3</v>
      </c>
      <c r="B15">
        <f>'[1]Cycle 3_9.xlsx'!B15</f>
        <v>93.432212093527795</v>
      </c>
      <c r="C15">
        <f>'[1]Cycle 3_9.xlsx'!C15</f>
        <v>8.0055118634671197E-5</v>
      </c>
      <c r="D15">
        <f>'[1]Cycle 3_9.xlsx'!D15</f>
        <v>2.340739388767147E-3</v>
      </c>
      <c r="F15" s="2" t="s">
        <v>64</v>
      </c>
      <c r="G15">
        <f>ROUND(G14,0)</f>
        <v>9</v>
      </c>
      <c r="H15">
        <f>ROUND(H14,0)</f>
        <v>4</v>
      </c>
      <c r="I15">
        <f>ROUND(I14,0)</f>
        <v>12</v>
      </c>
    </row>
    <row r="16" spans="1:10" x14ac:dyDescent="0.35">
      <c r="A16" s="9" t="str">
        <f>'[1]Cycle 3_1.xlsx'!A16</f>
        <v>C3</v>
      </c>
      <c r="B16" t="str">
        <f>'[1]Cycle 3_9.xlsx'!B16</f>
        <v>N/A</v>
      </c>
      <c r="C16" t="str">
        <f>'[1]Cycle 3_9.xlsx'!C16</f>
        <v>N/A</v>
      </c>
      <c r="D16">
        <f>'[1]Cycle 3_9.xlsx'!D16</f>
        <v>3.2012253311138341E-3</v>
      </c>
    </row>
    <row r="17" spans="1:4" x14ac:dyDescent="0.35">
      <c r="A17" s="9" t="str">
        <f>'[1]Cycle 3_1.xlsx'!A17</f>
        <v>D3</v>
      </c>
      <c r="B17" t="str">
        <f>'[1]Cycle 3_9.xlsx'!B17</f>
        <v>N/A</v>
      </c>
      <c r="C17" t="str">
        <f>'[1]Cycle 3_9.xlsx'!C17</f>
        <v>N/A</v>
      </c>
      <c r="D17">
        <f>'[1]Cycle 3_9.xlsx'!D17</f>
        <v>2.6889724388239711E-3</v>
      </c>
    </row>
    <row r="18" spans="1:4" x14ac:dyDescent="0.35">
      <c r="A18" s="9" t="str">
        <f>'[1]Cycle 3_1.xlsx'!A18</f>
        <v>E3</v>
      </c>
      <c r="B18" t="str">
        <f>'[1]Cycle 3_9.xlsx'!B18</f>
        <v>N/A</v>
      </c>
      <c r="C18" t="str">
        <f>'[1]Cycle 3_9.xlsx'!C18</f>
        <v>N/A</v>
      </c>
      <c r="D18">
        <f>'[1]Cycle 3_9.xlsx'!D18</f>
        <v>1.7588918334573869E-3</v>
      </c>
    </row>
    <row r="19" spans="1:4" x14ac:dyDescent="0.35">
      <c r="A19" s="9" t="str">
        <f>'[1]Cycle 3_1.xlsx'!A19</f>
        <v>F3</v>
      </c>
      <c r="B19">
        <f>'[1]Cycle 3_9.xlsx'!B19</f>
        <v>111.510415063972</v>
      </c>
      <c r="C19">
        <f>'[1]Cycle 3_9.xlsx'!C19</f>
        <v>9.1966561061396243E-5</v>
      </c>
      <c r="D19">
        <f>'[1]Cycle 3_9.xlsx'!D19</f>
        <v>3.417905956319999E-3</v>
      </c>
    </row>
    <row r="20" spans="1:4" x14ac:dyDescent="0.35">
      <c r="A20" s="9" t="str">
        <f>'[1]Cycle 3_1.xlsx'!A20</f>
        <v>F4</v>
      </c>
      <c r="B20" t="str">
        <f>'[1]Cycle 3_9.xlsx'!B20</f>
        <v>N/A</v>
      </c>
      <c r="C20" t="str">
        <f>'[1]Cycle 3_9.xlsx'!C20</f>
        <v>N/A</v>
      </c>
      <c r="D20">
        <f>'[1]Cycle 3_9.xlsx'!D20</f>
        <v>2.4111930057252279E-3</v>
      </c>
    </row>
    <row r="21" spans="1:4" x14ac:dyDescent="0.35">
      <c r="A21" s="9" t="str">
        <f>'[1]Cycle 3_1.xlsx'!A21</f>
        <v>E4</v>
      </c>
      <c r="B21" t="str">
        <f>'[1]Cycle 3_9.xlsx'!B21</f>
        <v>N/A</v>
      </c>
      <c r="C21" t="str">
        <f>'[1]Cycle 3_9.xlsx'!C21</f>
        <v>N/A</v>
      </c>
      <c r="D21">
        <f>'[1]Cycle 3_9.xlsx'!D21</f>
        <v>2.0842426511868111E-3</v>
      </c>
    </row>
    <row r="22" spans="1:4" x14ac:dyDescent="0.35">
      <c r="A22" s="9" t="str">
        <f>'[1]Cycle 3_1.xlsx'!A22</f>
        <v>D4</v>
      </c>
      <c r="B22" t="str">
        <f>'[1]Cycle 3_9.xlsx'!B22</f>
        <v>N/A</v>
      </c>
      <c r="C22" t="str">
        <f>'[1]Cycle 3_9.xlsx'!C22</f>
        <v>N/A</v>
      </c>
      <c r="D22">
        <f>'[1]Cycle 3_9.xlsx'!D22</f>
        <v>2.8013506216298879E-3</v>
      </c>
    </row>
    <row r="23" spans="1:4" x14ac:dyDescent="0.35">
      <c r="A23" s="9" t="str">
        <f>'[1]Cycle 3_1.xlsx'!A23</f>
        <v>C4</v>
      </c>
      <c r="B23" t="str">
        <f>'[1]Cycle 3_9.xlsx'!B23</f>
        <v>N/A</v>
      </c>
      <c r="C23" t="str">
        <f>'[1]Cycle 3_9.xlsx'!C23</f>
        <v>N/A</v>
      </c>
      <c r="D23">
        <f>'[1]Cycle 3_9.xlsx'!D23</f>
        <v>2.004862962442826E-3</v>
      </c>
    </row>
    <row r="24" spans="1:4" x14ac:dyDescent="0.35">
      <c r="A24" s="9" t="str">
        <f>'[1]Cycle 3_1.xlsx'!A24</f>
        <v>B4</v>
      </c>
      <c r="B24" t="str">
        <f>'[1]Cycle 3_9.xlsx'!B24</f>
        <v>N/A</v>
      </c>
      <c r="C24" t="str">
        <f>'[1]Cycle 3_9.xlsx'!C24</f>
        <v>N/A</v>
      </c>
      <c r="D24">
        <f>'[1]Cycle 3_9.xlsx'!D24</f>
        <v>4.3702436952635709E-3</v>
      </c>
    </row>
    <row r="25" spans="1:4" x14ac:dyDescent="0.35">
      <c r="A25" s="9" t="str">
        <f>'[1]Cycle 3_1.xlsx'!A25</f>
        <v>A4</v>
      </c>
      <c r="B25">
        <f>'[1]Cycle 3_9.xlsx'!B25</f>
        <v>128.571118471083</v>
      </c>
      <c r="C25">
        <f>'[1]Cycle 3_9.xlsx'!C25</f>
        <v>1.08405990175138E-4</v>
      </c>
      <c r="D25">
        <f>'[1]Cycle 3_9.xlsx'!D25</f>
        <v>1.569403339850016E-3</v>
      </c>
    </row>
    <row r="26" spans="1:4" x14ac:dyDescent="0.35">
      <c r="A26" s="9" t="str">
        <f>'[1]Cycle 3_1.xlsx'!A26</f>
        <v>A5</v>
      </c>
      <c r="B26">
        <f>'[1]Cycle 3_9.xlsx'!B26</f>
        <v>88.411313367361103</v>
      </c>
      <c r="C26">
        <f>'[1]Cycle 3_9.xlsx'!C26</f>
        <v>1.188805358265714E-4</v>
      </c>
      <c r="D26">
        <f>'[1]Cycle 3_9.xlsx'!D26</f>
        <v>2.5350391891516512E-3</v>
      </c>
    </row>
    <row r="27" spans="1:4" x14ac:dyDescent="0.35">
      <c r="A27" s="9" t="str">
        <f>'[1]Cycle 3_1.xlsx'!A27</f>
        <v>B5</v>
      </c>
      <c r="B27">
        <f>'[1]Cycle 3_9.xlsx'!B27</f>
        <v>107.488991712778</v>
      </c>
      <c r="C27">
        <f>'[1]Cycle 3_9.xlsx'!C27</f>
        <v>1.029322893552054E-4</v>
      </c>
      <c r="D27">
        <f>'[1]Cycle 3_9.xlsx'!D27</f>
        <v>2.994858610731625E-3</v>
      </c>
    </row>
    <row r="28" spans="1:4" x14ac:dyDescent="0.35">
      <c r="A28" s="9" t="str">
        <f>'[1]Cycle 3_1.xlsx'!A28</f>
        <v>C5</v>
      </c>
      <c r="B28" t="str">
        <f>'[1]Cycle 3_9.xlsx'!B28</f>
        <v>N/A</v>
      </c>
      <c r="C28" t="str">
        <f>'[1]Cycle 3_9.xlsx'!C28</f>
        <v>N/A</v>
      </c>
      <c r="D28">
        <f>'[1]Cycle 3_9.xlsx'!D28</f>
        <v>2.1032958326307021E-3</v>
      </c>
    </row>
    <row r="29" spans="1:4" x14ac:dyDescent="0.35">
      <c r="A29" s="9" t="str">
        <f>'[1]Cycle 3_1.xlsx'!A29</f>
        <v>D5</v>
      </c>
      <c r="B29">
        <f>'[1]Cycle 3_9.xlsx'!B29</f>
        <v>119.53620562308301</v>
      </c>
      <c r="C29">
        <f>'[1]Cycle 3_9.xlsx'!C29</f>
        <v>1.163407114209212E-4</v>
      </c>
      <c r="D29">
        <f>'[1]Cycle 3_9.xlsx'!D29</f>
        <v>2.563409178599505E-3</v>
      </c>
    </row>
    <row r="30" spans="1:4" x14ac:dyDescent="0.35">
      <c r="A30" s="9" t="str">
        <f>'[1]Cycle 3_1.xlsx'!A30</f>
        <v>E5</v>
      </c>
      <c r="B30">
        <f>'[1]Cycle 3_9.xlsx'!B30</f>
        <v>126.062433911056</v>
      </c>
      <c r="C30">
        <f>'[1]Cycle 3_9.xlsx'!C30</f>
        <v>1.236863167775765E-4</v>
      </c>
      <c r="D30">
        <f>'[1]Cycle 3_9.xlsx'!D30</f>
        <v>2.386103768489284E-3</v>
      </c>
    </row>
    <row r="31" spans="1:4" x14ac:dyDescent="0.35">
      <c r="A31" s="9" t="str">
        <f>'[1]Cycle 3_1.xlsx'!A31</f>
        <v>F5</v>
      </c>
      <c r="B31">
        <f>'[1]Cycle 3_9.xlsx'!B31</f>
        <v>62.786675260638901</v>
      </c>
      <c r="C31">
        <f>'[1]Cycle 3_9.xlsx'!C31</f>
        <v>8.1851072273867066E-5</v>
      </c>
      <c r="D31">
        <f>'[1]Cycle 3_9.xlsx'!D31</f>
        <v>4.5954332343456561E-3</v>
      </c>
    </row>
    <row r="32" spans="1:4" x14ac:dyDescent="0.35">
      <c r="A32" s="9" t="str">
        <f>'[1]Cycle 3_1.xlsx'!A32</f>
        <v>F6</v>
      </c>
      <c r="B32">
        <f>'[1]Cycle 3_9.xlsx'!B32</f>
        <v>97.446602570666698</v>
      </c>
      <c r="C32">
        <f>'[1]Cycle 3_9.xlsx'!C32</f>
        <v>1.104355197232077E-4</v>
      </c>
      <c r="D32">
        <f>'[1]Cycle 3_9.xlsx'!D32</f>
        <v>3.150845269962765E-3</v>
      </c>
    </row>
    <row r="33" spans="1:4" x14ac:dyDescent="0.35">
      <c r="A33" s="9" t="str">
        <f>'[1]Cycle 3_1.xlsx'!A33</f>
        <v>E6</v>
      </c>
      <c r="B33">
        <f>'[1]Cycle 3_9.xlsx'!B33</f>
        <v>121.043834566917</v>
      </c>
      <c r="C33">
        <f>'[1]Cycle 3_9.xlsx'!C33</f>
        <v>1.4601159203887881E-4</v>
      </c>
      <c r="D33">
        <f>'[1]Cycle 3_9.xlsx'!D33</f>
        <v>2.2315744461334909E-3</v>
      </c>
    </row>
    <row r="34" spans="1:4" x14ac:dyDescent="0.35">
      <c r="A34" s="9" t="str">
        <f>'[1]Cycle 3_1.xlsx'!A34</f>
        <v>D6</v>
      </c>
      <c r="B34">
        <f>'[1]Cycle 3_9.xlsx'!B34</f>
        <v>152.17469305880601</v>
      </c>
      <c r="C34">
        <f>'[1]Cycle 3_9.xlsx'!C34</f>
        <v>1.086168638965265E-4</v>
      </c>
      <c r="D34">
        <f>'[1]Cycle 3_9.xlsx'!D34</f>
        <v>2.5775858089863409E-3</v>
      </c>
    </row>
    <row r="35" spans="1:4" x14ac:dyDescent="0.35">
      <c r="A35" s="9" t="str">
        <f>'[1]Cycle 3_1.xlsx'!A35</f>
        <v>C6</v>
      </c>
      <c r="B35" t="str">
        <f>'[1]Cycle 3_9.xlsx'!B35</f>
        <v>N/A</v>
      </c>
      <c r="C35" t="str">
        <f>'[1]Cycle 3_9.xlsx'!C35</f>
        <v>N/A</v>
      </c>
      <c r="D35">
        <f>'[1]Cycle 3_9.xlsx'!D35</f>
        <v>1.6634546957912839E-3</v>
      </c>
    </row>
    <row r="36" spans="1:4" x14ac:dyDescent="0.35">
      <c r="A36" s="9" t="str">
        <f>'[1]Cycle 3_1.xlsx'!A36</f>
        <v>B6</v>
      </c>
      <c r="B36">
        <f>'[1]Cycle 3_9.xlsx'!B36</f>
        <v>125.061014973556</v>
      </c>
      <c r="C36">
        <f>'[1]Cycle 3_9.xlsx'!C36</f>
        <v>1.186752635473817E-4</v>
      </c>
      <c r="D36">
        <f>'[1]Cycle 3_9.xlsx'!D36</f>
        <v>2.273626461509695E-3</v>
      </c>
    </row>
    <row r="37" spans="1:4" x14ac:dyDescent="0.35">
      <c r="A37" s="9" t="str">
        <f>'[1]Cycle 3_1.xlsx'!A37</f>
        <v>A6</v>
      </c>
      <c r="B37">
        <f>'[1]Cycle 3_9.xlsx'!B37</f>
        <v>65.299811955888899</v>
      </c>
      <c r="C37">
        <f>'[1]Cycle 3_9.xlsx'!C37</f>
        <v>9.8813301687835416E-5</v>
      </c>
      <c r="D37">
        <f>'[1]Cycle 3_9.xlsx'!D37</f>
        <v>2.5873070973899321E-3</v>
      </c>
    </row>
    <row r="38" spans="1:4" x14ac:dyDescent="0.35">
      <c r="A38" s="9" t="str">
        <f>'[1]Cycle 3_1.xlsx'!A38</f>
        <v>A7</v>
      </c>
      <c r="B38" t="str">
        <f>'[1]Cycle 3_9.xlsx'!B38</f>
        <v>N/A</v>
      </c>
      <c r="C38" t="str">
        <f>'[1]Cycle 3_9.xlsx'!C38</f>
        <v>N/A</v>
      </c>
      <c r="D38">
        <f>'[1]Cycle 3_9.xlsx'!D38</f>
        <v>2.4937959140193802E-3</v>
      </c>
    </row>
    <row r="39" spans="1:4" x14ac:dyDescent="0.35">
      <c r="A39" s="9" t="str">
        <f>'[1]Cycle 3_1.xlsx'!A39</f>
        <v>B7</v>
      </c>
      <c r="B39">
        <f>'[1]Cycle 3_9.xlsx'!B39</f>
        <v>116.02318822513899</v>
      </c>
      <c r="C39">
        <f>'[1]Cycle 3_9.xlsx'!C39</f>
        <v>1.20224153966376E-4</v>
      </c>
      <c r="D39">
        <f>'[1]Cycle 3_9.xlsx'!D39</f>
        <v>2.3065670943646119E-3</v>
      </c>
    </row>
    <row r="40" spans="1:4" x14ac:dyDescent="0.35">
      <c r="A40" s="9" t="str">
        <f>'[1]Cycle 3_1.xlsx'!A40</f>
        <v>C7</v>
      </c>
      <c r="B40">
        <f>'[1]Cycle 3_9.xlsx'!B40</f>
        <v>87.407327746722203</v>
      </c>
      <c r="C40">
        <f>'[1]Cycle 3_9.xlsx'!C40</f>
        <v>1.2493985538094291E-4</v>
      </c>
      <c r="D40">
        <f>'[1]Cycle 3_9.xlsx'!D40</f>
        <v>2.529081510087829E-3</v>
      </c>
    </row>
    <row r="41" spans="1:4" x14ac:dyDescent="0.35">
      <c r="A41" s="9" t="str">
        <f>'[1]Cycle 3_1.xlsx'!A41</f>
        <v>D7</v>
      </c>
      <c r="B41">
        <f>'[1]Cycle 3_9.xlsx'!B41</f>
        <v>121.546975863139</v>
      </c>
      <c r="C41">
        <f>'[1]Cycle 3_9.xlsx'!C41</f>
        <v>1.0322287214021609E-4</v>
      </c>
      <c r="D41">
        <f>'[1]Cycle 3_9.xlsx'!D41</f>
        <v>2.1278312186651768E-3</v>
      </c>
    </row>
    <row r="42" spans="1:4" x14ac:dyDescent="0.35">
      <c r="A42" s="9" t="str">
        <f>'[1]Cycle 3_1.xlsx'!A42</f>
        <v>E7</v>
      </c>
      <c r="B42" t="str">
        <f>'[1]Cycle 3_9.xlsx'!B42</f>
        <v>N/A</v>
      </c>
      <c r="C42" t="str">
        <f>'[1]Cycle 3_9.xlsx'!C42</f>
        <v>N/A</v>
      </c>
      <c r="D42">
        <f>'[1]Cycle 3_9.xlsx'!D42</f>
        <v>2.7430673743148431E-3</v>
      </c>
    </row>
    <row r="43" spans="1:4" x14ac:dyDescent="0.35">
      <c r="A43" s="9" t="str">
        <f>'[1]Cycle 3_1.xlsx'!A43</f>
        <v>F7</v>
      </c>
      <c r="B43" t="str">
        <f>'[1]Cycle 3_9.xlsx'!B43</f>
        <v>N/A</v>
      </c>
      <c r="C43" t="str">
        <f>'[1]Cycle 3_9.xlsx'!C43</f>
        <v>N/A</v>
      </c>
      <c r="D43">
        <f>'[1]Cycle 3_9.xlsx'!D43</f>
        <v>2.4672548019053181E-3</v>
      </c>
    </row>
    <row r="44" spans="1:4" x14ac:dyDescent="0.35">
      <c r="A44" s="9" t="str">
        <f>'[1]Cycle 3_1.xlsx'!A44</f>
        <v>F8</v>
      </c>
      <c r="B44" t="str">
        <f>'[1]Cycle 3_9.xlsx'!B44</f>
        <v>N/A</v>
      </c>
      <c r="C44" t="str">
        <f>'[1]Cycle 3_9.xlsx'!C44</f>
        <v>N/A</v>
      </c>
      <c r="D44">
        <f>'[1]Cycle 3_9.xlsx'!D44</f>
        <v>1.1282397228612941E-3</v>
      </c>
    </row>
    <row r="45" spans="1:4" x14ac:dyDescent="0.35">
      <c r="A45" s="9" t="str">
        <f>'[1]Cycle 3_1.xlsx'!A45</f>
        <v>E8</v>
      </c>
      <c r="B45" t="str">
        <f>'[1]Cycle 3_9.xlsx'!B45</f>
        <v>N/A</v>
      </c>
      <c r="C45" t="str">
        <f>'[1]Cycle 3_9.xlsx'!C45</f>
        <v>N/A</v>
      </c>
      <c r="D45">
        <f>'[1]Cycle 3_9.xlsx'!D45</f>
        <v>2.8553030144946191E-3</v>
      </c>
    </row>
    <row r="46" spans="1:4" x14ac:dyDescent="0.35">
      <c r="A46" s="9" t="str">
        <f>'[1]Cycle 3_1.xlsx'!A46</f>
        <v>D8</v>
      </c>
      <c r="B46" t="str">
        <f>'[1]Cycle 3_9.xlsx'!B46</f>
        <v>N/A</v>
      </c>
      <c r="C46" t="str">
        <f>'[1]Cycle 3_9.xlsx'!C46</f>
        <v>N/A</v>
      </c>
      <c r="D46">
        <f>'[1]Cycle 3_9.xlsx'!D46</f>
        <v>2.7485922326972792E-3</v>
      </c>
    </row>
    <row r="47" spans="1:4" x14ac:dyDescent="0.35">
      <c r="A47" s="9" t="str">
        <f>'[1]Cycle 3_1.xlsx'!A47</f>
        <v>C8</v>
      </c>
      <c r="B47" t="str">
        <f>'[1]Cycle 3_9.xlsx'!B47</f>
        <v>N/A</v>
      </c>
      <c r="C47" t="str">
        <f>'[1]Cycle 3_9.xlsx'!C47</f>
        <v>N/A</v>
      </c>
      <c r="D47">
        <f>'[1]Cycle 3_9.xlsx'!D47</f>
        <v>2.6896168345764242E-3</v>
      </c>
    </row>
    <row r="48" spans="1:4" x14ac:dyDescent="0.35">
      <c r="A48" s="9" t="str">
        <f>'[1]Cycle 3_1.xlsx'!A48</f>
        <v>B8</v>
      </c>
      <c r="B48">
        <f>'[1]Cycle 3_9.xlsx'!B48</f>
        <v>89.922908591972202</v>
      </c>
      <c r="C48">
        <f>'[1]Cycle 3_9.xlsx'!C48</f>
        <v>9.9808743928838647E-5</v>
      </c>
      <c r="D48">
        <f>'[1]Cycle 3_9.xlsx'!D48</f>
        <v>3.620417206536324E-3</v>
      </c>
    </row>
    <row r="49" spans="1:4" x14ac:dyDescent="0.35">
      <c r="A49" s="9" t="str">
        <f>'[1]Cycle 3_1.xlsx'!A49</f>
        <v>A8</v>
      </c>
      <c r="B49" t="str">
        <f>'[1]Cycle 3_9.xlsx'!B49</f>
        <v>N/A</v>
      </c>
      <c r="C49" t="str">
        <f>'[1]Cycle 3_9.xlsx'!C49</f>
        <v>N/A</v>
      </c>
      <c r="D49">
        <f>'[1]Cycle 3_9.xlsx'!D49</f>
        <v>2.4445830736969602E-3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7B42-3806-401E-9E65-37070A4440FE}">
  <dimension ref="A1:J49"/>
  <sheetViews>
    <sheetView workbookViewId="0">
      <selection activeCell="G2" sqref="G2"/>
    </sheetView>
  </sheetViews>
  <sheetFormatPr defaultRowHeight="14.5" x14ac:dyDescent="0.35"/>
  <cols>
    <col min="2" max="2" width="9.6328125" bestFit="1" customWidth="1"/>
    <col min="3" max="3" width="15.6328125" bestFit="1" customWidth="1"/>
    <col min="4" max="4" width="12.4531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3_10.xlsx'!B2</f>
        <v>N/A</v>
      </c>
      <c r="C2" t="str">
        <f>'[1]Cycle 3_10.xlsx'!C2</f>
        <v>N/A</v>
      </c>
      <c r="D2">
        <f>'[1]Cycle 3_10.xlsx'!D2</f>
        <v>2.06383969002134E-3</v>
      </c>
      <c r="F2" s="2" t="s">
        <v>53</v>
      </c>
      <c r="G2" t="e">
        <f>AVERAGE(B2:B49)</f>
        <v>#DIV/0!</v>
      </c>
      <c r="H2" t="e">
        <f>AVERAGE(C2:C49)</f>
        <v>#DIV/0!</v>
      </c>
      <c r="I2">
        <f>AVERAGE(D2:D49)</f>
        <v>2.3630432928025374E-3</v>
      </c>
      <c r="J2">
        <v>0.25</v>
      </c>
    </row>
    <row r="3" spans="1:10" x14ac:dyDescent="0.35">
      <c r="A3" s="9" t="str">
        <f>'[1]Cycle 3_1.xlsx'!A3</f>
        <v>B1</v>
      </c>
      <c r="B3" t="str">
        <f>'[1]Cycle 3_10.xlsx'!B3</f>
        <v>N/A</v>
      </c>
      <c r="C3" t="str">
        <f>'[1]Cycle 3_10.xlsx'!C3</f>
        <v>N/A</v>
      </c>
      <c r="D3">
        <f>'[1]Cycle 3_10.xlsx'!D3</f>
        <v>2.4543326467264251E-3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1.1495856354135977E-4</v>
      </c>
    </row>
    <row r="4" spans="1:10" x14ac:dyDescent="0.35">
      <c r="A4" s="9" t="str">
        <f>'[1]Cycle 3_1.xlsx'!A4</f>
        <v>C1</v>
      </c>
      <c r="B4" t="str">
        <f>'[1]Cycle 3_10.xlsx'!B4</f>
        <v>N/A</v>
      </c>
      <c r="C4" t="str">
        <f>'[1]Cycle 3_10.xlsx'!C4</f>
        <v>N/A</v>
      </c>
      <c r="D4">
        <f>'[1]Cycle 3_10.xlsx'!D4</f>
        <v>1.858876363195619E-3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7.9645629127508106E-4</v>
      </c>
    </row>
    <row r="5" spans="1:10" x14ac:dyDescent="0.35">
      <c r="A5" s="9" t="str">
        <f>'[1]Cycle 3_1.xlsx'!A5</f>
        <v>D1</v>
      </c>
      <c r="B5" t="str">
        <f>'[1]Cycle 3_10.xlsx'!B5</f>
        <v>N/A</v>
      </c>
      <c r="C5" t="str">
        <f>'[1]Cycle 3_10.xlsx'!C5</f>
        <v>N/A</v>
      </c>
      <c r="D5">
        <f>'[1]Cycle 3_10.xlsx'!D5</f>
        <v>2.5421975159486058E-3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0.33704684704717985</v>
      </c>
    </row>
    <row r="6" spans="1:10" x14ac:dyDescent="0.35">
      <c r="A6" s="9" t="str">
        <f>'[1]Cycle 3_1.xlsx'!A6</f>
        <v>E1</v>
      </c>
      <c r="B6" t="str">
        <f>'[1]Cycle 3_10.xlsx'!B6</f>
        <v>N/A</v>
      </c>
      <c r="C6" t="str">
        <f>'[1]Cycle 3_10.xlsx'!C6</f>
        <v>N/A</v>
      </c>
      <c r="D6">
        <f>'[1]Cycle 3_10.xlsx'!D6</f>
        <v>2.3117607092718339E-3</v>
      </c>
      <c r="F6" s="2" t="s">
        <v>57</v>
      </c>
      <c r="G6">
        <f>COUNT(B2:B196)</f>
        <v>0</v>
      </c>
      <c r="H6">
        <f>COUNT(C2:C196)</f>
        <v>0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3_10.xlsx'!B7</f>
        <v>N/A</v>
      </c>
      <c r="C7" t="str">
        <f>'[1]Cycle 3_10.xlsx'!C7</f>
        <v>N/A</v>
      </c>
      <c r="D7">
        <f>'[1]Cycle 3_10.xlsx'!D7</f>
        <v>2.0722760131093249E-3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3_10.xlsx'!B8</f>
        <v>N/A</v>
      </c>
      <c r="C8" t="str">
        <f>'[1]Cycle 3_10.xlsx'!C8</f>
        <v>N/A</v>
      </c>
      <c r="D8">
        <f>'[1]Cycle 3_10.xlsx'!D8</f>
        <v>2.9862945086103908E-3</v>
      </c>
    </row>
    <row r="9" spans="1:10" x14ac:dyDescent="0.35">
      <c r="A9" s="9" t="str">
        <f>'[1]Cycle 3_1.xlsx'!A9</f>
        <v>E2</v>
      </c>
      <c r="B9" t="str">
        <f>'[1]Cycle 3_10.xlsx'!B9</f>
        <v>N/A</v>
      </c>
      <c r="C9" t="str">
        <f>'[1]Cycle 3_10.xlsx'!C9</f>
        <v>N/A</v>
      </c>
      <c r="D9">
        <f>'[1]Cycle 3_10.xlsx'!D9</f>
        <v>3.5609895784859372E-3</v>
      </c>
      <c r="F9" s="2" t="s">
        <v>59</v>
      </c>
      <c r="G9">
        <f>MAX(B2:B49)</f>
        <v>0</v>
      </c>
      <c r="H9">
        <f>MAX(C2:C49)</f>
        <v>0</v>
      </c>
      <c r="I9">
        <f>MAX(D2:D49)</f>
        <v>3.7139454746336429E-3</v>
      </c>
    </row>
    <row r="10" spans="1:10" x14ac:dyDescent="0.35">
      <c r="A10" s="9" t="str">
        <f>'[1]Cycle 3_1.xlsx'!A10</f>
        <v>D2</v>
      </c>
      <c r="B10" t="str">
        <f>'[1]Cycle 3_10.xlsx'!B10</f>
        <v>N/A</v>
      </c>
      <c r="C10" t="str">
        <f>'[1]Cycle 3_10.xlsx'!C10</f>
        <v>N/A</v>
      </c>
      <c r="D10">
        <f>'[1]Cycle 3_10.xlsx'!D10</f>
        <v>2.570016261491428E-3</v>
      </c>
      <c r="F10" s="2" t="s">
        <v>60</v>
      </c>
      <c r="G10">
        <f>MIN(B2:B49)</f>
        <v>0</v>
      </c>
      <c r="H10">
        <f>MIN(C2:C49)</f>
        <v>0</v>
      </c>
      <c r="I10">
        <f>MIN(D2:D49)</f>
        <v>-2.5648106912814377E-4</v>
      </c>
    </row>
    <row r="11" spans="1:10" x14ac:dyDescent="0.35">
      <c r="A11" s="9" t="str">
        <f>'[1]Cycle 3_1.xlsx'!A11</f>
        <v>C2</v>
      </c>
      <c r="B11" t="str">
        <f>'[1]Cycle 3_10.xlsx'!B11</f>
        <v>N/A</v>
      </c>
      <c r="C11" t="str">
        <f>'[1]Cycle 3_10.xlsx'!C11</f>
        <v>N/A</v>
      </c>
      <c r="D11">
        <f>'[1]Cycle 3_10.xlsx'!D11</f>
        <v>1.976129222141975E-3</v>
      </c>
    </row>
    <row r="12" spans="1:10" x14ac:dyDescent="0.35">
      <c r="A12" s="9" t="str">
        <f>'[1]Cycle 3_1.xlsx'!A12</f>
        <v>B2</v>
      </c>
      <c r="B12" t="str">
        <f>'[1]Cycle 3_10.xlsx'!B12</f>
        <v>N/A</v>
      </c>
      <c r="C12" t="str">
        <f>'[1]Cycle 3_10.xlsx'!C12</f>
        <v>N/A</v>
      </c>
      <c r="D12">
        <f>'[1]Cycle 3_10.xlsx'!D12</f>
        <v>3.0445322854053001E-3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1.8176092336711207</v>
      </c>
    </row>
    <row r="13" spans="1:10" x14ac:dyDescent="0.35">
      <c r="A13" s="9" t="str">
        <f>'[1]Cycle 3_1.xlsx'!A13</f>
        <v>A2</v>
      </c>
      <c r="B13" t="str">
        <f>'[1]Cycle 3_10.xlsx'!B13</f>
        <v>N/A</v>
      </c>
      <c r="C13" t="str">
        <f>'[1]Cycle 3_10.xlsx'!C13</f>
        <v>N/A</v>
      </c>
      <c r="D13">
        <f>'[1]Cycle 3_10.xlsx'!D13</f>
        <v>6.4462077703996985E-5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 t="str">
        <f>'[1]Cycle 3_10.xlsx'!B14</f>
        <v>N/A</v>
      </c>
      <c r="C14" t="str">
        <f>'[1]Cycle 3_10.xlsx'!C14</f>
        <v>N/A</v>
      </c>
      <c r="D14">
        <f>'[1]Cycle 3_10.xlsx'!D14</f>
        <v>2.6533048693723809E-3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21.962153513060933</v>
      </c>
    </row>
    <row r="15" spans="1:10" x14ac:dyDescent="0.35">
      <c r="A15" s="9" t="str">
        <f>'[1]Cycle 3_1.xlsx'!A15</f>
        <v>B3</v>
      </c>
      <c r="B15" t="str">
        <f>'[1]Cycle 3_10.xlsx'!B15</f>
        <v>N/A</v>
      </c>
      <c r="C15" t="str">
        <f>'[1]Cycle 3_10.xlsx'!C15</f>
        <v>N/A</v>
      </c>
      <c r="D15">
        <f>'[1]Cycle 3_10.xlsx'!D15</f>
        <v>1.879226861232709E-3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22</v>
      </c>
    </row>
    <row r="16" spans="1:10" x14ac:dyDescent="0.35">
      <c r="A16" s="9" t="str">
        <f>'[1]Cycle 3_1.xlsx'!A16</f>
        <v>C3</v>
      </c>
      <c r="B16" t="str">
        <f>'[1]Cycle 3_10.xlsx'!B16</f>
        <v>N/A</v>
      </c>
      <c r="C16" t="str">
        <f>'[1]Cycle 3_10.xlsx'!C16</f>
        <v>N/A</v>
      </c>
      <c r="D16">
        <f>'[1]Cycle 3_10.xlsx'!D16</f>
        <v>1.9743353750024408E-3</v>
      </c>
    </row>
    <row r="17" spans="1:4" x14ac:dyDescent="0.35">
      <c r="A17" s="9" t="str">
        <f>'[1]Cycle 3_1.xlsx'!A17</f>
        <v>D3</v>
      </c>
      <c r="B17" t="str">
        <f>'[1]Cycle 3_10.xlsx'!B17</f>
        <v>N/A</v>
      </c>
      <c r="C17" t="str">
        <f>'[1]Cycle 3_10.xlsx'!C17</f>
        <v>N/A</v>
      </c>
      <c r="D17">
        <f>'[1]Cycle 3_10.xlsx'!D17</f>
        <v>2.514651362138368E-3</v>
      </c>
    </row>
    <row r="18" spans="1:4" x14ac:dyDescent="0.35">
      <c r="A18" s="9" t="str">
        <f>'[1]Cycle 3_1.xlsx'!A18</f>
        <v>E3</v>
      </c>
      <c r="B18" t="str">
        <f>'[1]Cycle 3_10.xlsx'!B18</f>
        <v>N/A</v>
      </c>
      <c r="C18" t="str">
        <f>'[1]Cycle 3_10.xlsx'!C18</f>
        <v>N/A</v>
      </c>
      <c r="D18">
        <f>'[1]Cycle 3_10.xlsx'!D18</f>
        <v>2.5426830202229709E-3</v>
      </c>
    </row>
    <row r="19" spans="1:4" x14ac:dyDescent="0.35">
      <c r="A19" s="9" t="str">
        <f>'[1]Cycle 3_1.xlsx'!A19</f>
        <v>F3</v>
      </c>
      <c r="B19" t="str">
        <f>'[1]Cycle 3_10.xlsx'!B19</f>
        <v>N/A</v>
      </c>
      <c r="C19" t="str">
        <f>'[1]Cycle 3_10.xlsx'!C19</f>
        <v>N/A</v>
      </c>
      <c r="D19">
        <f>'[1]Cycle 3_10.xlsx'!D19</f>
        <v>2.3861847719343688E-3</v>
      </c>
    </row>
    <row r="20" spans="1:4" x14ac:dyDescent="0.35">
      <c r="A20" s="9" t="str">
        <f>'[1]Cycle 3_1.xlsx'!A20</f>
        <v>F4</v>
      </c>
      <c r="B20" t="str">
        <f>'[1]Cycle 3_10.xlsx'!B20</f>
        <v>N/A</v>
      </c>
      <c r="C20" t="str">
        <f>'[1]Cycle 3_10.xlsx'!C20</f>
        <v>N/A</v>
      </c>
      <c r="D20">
        <f>'[1]Cycle 3_10.xlsx'!D20</f>
        <v>3.3429245220611692E-3</v>
      </c>
    </row>
    <row r="21" spans="1:4" x14ac:dyDescent="0.35">
      <c r="A21" s="9" t="str">
        <f>'[1]Cycle 3_1.xlsx'!A21</f>
        <v>E4</v>
      </c>
      <c r="B21" t="str">
        <f>'[1]Cycle 3_10.xlsx'!B21</f>
        <v>N/A</v>
      </c>
      <c r="C21" t="str">
        <f>'[1]Cycle 3_10.xlsx'!C21</f>
        <v>N/A</v>
      </c>
      <c r="D21">
        <f>'[1]Cycle 3_10.xlsx'!D21</f>
        <v>2.3844274024492238E-3</v>
      </c>
    </row>
    <row r="22" spans="1:4" x14ac:dyDescent="0.35">
      <c r="A22" s="9" t="str">
        <f>'[1]Cycle 3_1.xlsx'!A22</f>
        <v>D4</v>
      </c>
      <c r="B22" t="str">
        <f>'[1]Cycle 3_10.xlsx'!B22</f>
        <v>N/A</v>
      </c>
      <c r="C22" t="str">
        <f>'[1]Cycle 3_10.xlsx'!C22</f>
        <v>N/A</v>
      </c>
      <c r="D22">
        <f>'[1]Cycle 3_10.xlsx'!D22</f>
        <v>2.5253095053766389E-3</v>
      </c>
    </row>
    <row r="23" spans="1:4" x14ac:dyDescent="0.35">
      <c r="A23" s="9" t="str">
        <f>'[1]Cycle 3_1.xlsx'!A23</f>
        <v>C4</v>
      </c>
      <c r="B23" t="str">
        <f>'[1]Cycle 3_10.xlsx'!B23</f>
        <v>N/A</v>
      </c>
      <c r="C23" t="str">
        <f>'[1]Cycle 3_10.xlsx'!C23</f>
        <v>N/A</v>
      </c>
      <c r="D23">
        <f>'[1]Cycle 3_10.xlsx'!D23</f>
        <v>1.521172674752322E-3</v>
      </c>
    </row>
    <row r="24" spans="1:4" x14ac:dyDescent="0.35">
      <c r="A24" s="9" t="str">
        <f>'[1]Cycle 3_1.xlsx'!A24</f>
        <v>B4</v>
      </c>
      <c r="B24" t="str">
        <f>'[1]Cycle 3_10.xlsx'!B24</f>
        <v>N/A</v>
      </c>
      <c r="C24" t="str">
        <f>'[1]Cycle 3_10.xlsx'!C24</f>
        <v>N/A</v>
      </c>
      <c r="D24">
        <f>'[1]Cycle 3_10.xlsx'!D24</f>
        <v>2.6860426787544572E-3</v>
      </c>
    </row>
    <row r="25" spans="1:4" x14ac:dyDescent="0.35">
      <c r="A25" s="9" t="str">
        <f>'[1]Cycle 3_1.xlsx'!A25</f>
        <v>A4</v>
      </c>
      <c r="B25" t="str">
        <f>'[1]Cycle 3_10.xlsx'!B25</f>
        <v>N/A</v>
      </c>
      <c r="C25" t="str">
        <f>'[1]Cycle 3_10.xlsx'!C25</f>
        <v>N/A</v>
      </c>
      <c r="D25">
        <f>'[1]Cycle 3_10.xlsx'!D25</f>
        <v>1.9257474545977271E-3</v>
      </c>
    </row>
    <row r="26" spans="1:4" x14ac:dyDescent="0.35">
      <c r="A26" s="9" t="str">
        <f>'[1]Cycle 3_1.xlsx'!A26</f>
        <v>A5</v>
      </c>
      <c r="B26" t="str">
        <f>'[1]Cycle 3_10.xlsx'!B26</f>
        <v>N/A</v>
      </c>
      <c r="C26" t="str">
        <f>'[1]Cycle 3_10.xlsx'!C26</f>
        <v>N/A</v>
      </c>
      <c r="D26">
        <f>'[1]Cycle 3_10.xlsx'!D26</f>
        <v>2.8323584124353282E-3</v>
      </c>
    </row>
    <row r="27" spans="1:4" x14ac:dyDescent="0.35">
      <c r="A27" s="9" t="str">
        <f>'[1]Cycle 3_1.xlsx'!A27</f>
        <v>B5</v>
      </c>
      <c r="B27" t="str">
        <f>'[1]Cycle 3_10.xlsx'!B27</f>
        <v>N/A</v>
      </c>
      <c r="C27" t="str">
        <f>'[1]Cycle 3_10.xlsx'!C27</f>
        <v>N/A</v>
      </c>
      <c r="D27">
        <f>'[1]Cycle 3_10.xlsx'!D27</f>
        <v>3.2296614922210369E-3</v>
      </c>
    </row>
    <row r="28" spans="1:4" x14ac:dyDescent="0.35">
      <c r="A28" s="9" t="str">
        <f>'[1]Cycle 3_1.xlsx'!A28</f>
        <v>C5</v>
      </c>
      <c r="B28" t="str">
        <f>'[1]Cycle 3_10.xlsx'!B28</f>
        <v>N/A</v>
      </c>
      <c r="C28" t="str">
        <f>'[1]Cycle 3_10.xlsx'!C28</f>
        <v>N/A</v>
      </c>
      <c r="D28">
        <f>'[1]Cycle 3_10.xlsx'!D28</f>
        <v>-2.5648106912814377E-4</v>
      </c>
    </row>
    <row r="29" spans="1:4" x14ac:dyDescent="0.35">
      <c r="A29" s="9" t="str">
        <f>'[1]Cycle 3_1.xlsx'!A29</f>
        <v>D5</v>
      </c>
      <c r="B29" t="str">
        <f>'[1]Cycle 3_10.xlsx'!B29</f>
        <v>N/A</v>
      </c>
      <c r="C29" t="str">
        <f>'[1]Cycle 3_10.xlsx'!C29</f>
        <v>N/A</v>
      </c>
      <c r="D29">
        <f>'[1]Cycle 3_10.xlsx'!D29</f>
        <v>2.8533946890490292E-3</v>
      </c>
    </row>
    <row r="30" spans="1:4" x14ac:dyDescent="0.35">
      <c r="A30" s="9" t="str">
        <f>'[1]Cycle 3_1.xlsx'!A30</f>
        <v>E5</v>
      </c>
      <c r="B30" t="str">
        <f>'[1]Cycle 3_10.xlsx'!B30</f>
        <v>N/A</v>
      </c>
      <c r="C30" t="str">
        <f>'[1]Cycle 3_10.xlsx'!C30</f>
        <v>N/A</v>
      </c>
      <c r="D30">
        <f>'[1]Cycle 3_10.xlsx'!D30</f>
        <v>2.4225777674027772E-3</v>
      </c>
    </row>
    <row r="31" spans="1:4" x14ac:dyDescent="0.35">
      <c r="A31" s="9" t="str">
        <f>'[1]Cycle 3_1.xlsx'!A31</f>
        <v>F5</v>
      </c>
      <c r="B31" t="str">
        <f>'[1]Cycle 3_10.xlsx'!B31</f>
        <v>N/A</v>
      </c>
      <c r="C31" t="str">
        <f>'[1]Cycle 3_10.xlsx'!C31</f>
        <v>N/A</v>
      </c>
      <c r="D31">
        <f>'[1]Cycle 3_10.xlsx'!D31</f>
        <v>2.4295832796828679E-3</v>
      </c>
    </row>
    <row r="32" spans="1:4" x14ac:dyDescent="0.35">
      <c r="A32" s="9" t="str">
        <f>'[1]Cycle 3_1.xlsx'!A32</f>
        <v>F6</v>
      </c>
      <c r="B32" t="str">
        <f>'[1]Cycle 3_10.xlsx'!B32</f>
        <v>N/A</v>
      </c>
      <c r="C32" t="str">
        <f>'[1]Cycle 3_10.xlsx'!C32</f>
        <v>N/A</v>
      </c>
      <c r="D32">
        <f>'[1]Cycle 3_10.xlsx'!D32</f>
        <v>2.4363548041766289E-3</v>
      </c>
    </row>
    <row r="33" spans="1:4" x14ac:dyDescent="0.35">
      <c r="A33" s="9" t="str">
        <f>'[1]Cycle 3_1.xlsx'!A33</f>
        <v>E6</v>
      </c>
      <c r="B33" t="str">
        <f>'[1]Cycle 3_10.xlsx'!B33</f>
        <v>N/A</v>
      </c>
      <c r="C33" t="str">
        <f>'[1]Cycle 3_10.xlsx'!C33</f>
        <v>N/A</v>
      </c>
      <c r="D33">
        <f>'[1]Cycle 3_10.xlsx'!D33</f>
        <v>3.4186978957069149E-3</v>
      </c>
    </row>
    <row r="34" spans="1:4" x14ac:dyDescent="0.35">
      <c r="A34" s="9" t="str">
        <f>'[1]Cycle 3_1.xlsx'!A34</f>
        <v>D6</v>
      </c>
      <c r="B34" t="str">
        <f>'[1]Cycle 3_10.xlsx'!B34</f>
        <v>N/A</v>
      </c>
      <c r="C34" t="str">
        <f>'[1]Cycle 3_10.xlsx'!C34</f>
        <v>N/A</v>
      </c>
      <c r="D34">
        <f>'[1]Cycle 3_10.xlsx'!D34</f>
        <v>1.9731133636093248E-3</v>
      </c>
    </row>
    <row r="35" spans="1:4" x14ac:dyDescent="0.35">
      <c r="A35" s="9" t="str">
        <f>'[1]Cycle 3_1.xlsx'!A35</f>
        <v>C6</v>
      </c>
      <c r="B35" t="str">
        <f>'[1]Cycle 3_10.xlsx'!B35</f>
        <v>N/A</v>
      </c>
      <c r="C35" t="str">
        <f>'[1]Cycle 3_10.xlsx'!C35</f>
        <v>N/A</v>
      </c>
      <c r="D35">
        <f>'[1]Cycle 3_10.xlsx'!D35</f>
        <v>1.5117555521777959E-3</v>
      </c>
    </row>
    <row r="36" spans="1:4" x14ac:dyDescent="0.35">
      <c r="A36" s="9" t="str">
        <f>'[1]Cycle 3_1.xlsx'!A36</f>
        <v>B6</v>
      </c>
      <c r="B36" t="str">
        <f>'[1]Cycle 3_10.xlsx'!B36</f>
        <v>N/A</v>
      </c>
      <c r="C36" t="str">
        <f>'[1]Cycle 3_10.xlsx'!C36</f>
        <v>N/A</v>
      </c>
      <c r="D36">
        <f>'[1]Cycle 3_10.xlsx'!D36</f>
        <v>2.184167869656535E-3</v>
      </c>
    </row>
    <row r="37" spans="1:4" x14ac:dyDescent="0.35">
      <c r="A37" s="9" t="str">
        <f>'[1]Cycle 3_1.xlsx'!A37</f>
        <v>A6</v>
      </c>
      <c r="B37" t="str">
        <f>'[1]Cycle 3_10.xlsx'!B37</f>
        <v>N/A</v>
      </c>
      <c r="C37" t="str">
        <f>'[1]Cycle 3_10.xlsx'!C37</f>
        <v>N/A</v>
      </c>
      <c r="D37">
        <f>'[1]Cycle 3_10.xlsx'!D37</f>
        <v>1.882030497111399E-3</v>
      </c>
    </row>
    <row r="38" spans="1:4" x14ac:dyDescent="0.35">
      <c r="A38" s="9" t="str">
        <f>'[1]Cycle 3_1.xlsx'!A38</f>
        <v>A7</v>
      </c>
      <c r="B38" t="str">
        <f>'[1]Cycle 3_10.xlsx'!B38</f>
        <v>N/A</v>
      </c>
      <c r="C38" t="str">
        <f>'[1]Cycle 3_10.xlsx'!C38</f>
        <v>N/A</v>
      </c>
      <c r="D38">
        <f>'[1]Cycle 3_10.xlsx'!D38</f>
        <v>2.2092051386770422E-3</v>
      </c>
    </row>
    <row r="39" spans="1:4" x14ac:dyDescent="0.35">
      <c r="A39" s="9" t="str">
        <f>'[1]Cycle 3_1.xlsx'!A39</f>
        <v>B7</v>
      </c>
      <c r="B39" t="str">
        <f>'[1]Cycle 3_10.xlsx'!B39</f>
        <v>N/A</v>
      </c>
      <c r="C39" t="str">
        <f>'[1]Cycle 3_10.xlsx'!C39</f>
        <v>N/A</v>
      </c>
      <c r="D39">
        <f>'[1]Cycle 3_10.xlsx'!D39</f>
        <v>2.4021239442631138E-3</v>
      </c>
    </row>
    <row r="40" spans="1:4" x14ac:dyDescent="0.35">
      <c r="A40" s="9" t="str">
        <f>'[1]Cycle 3_1.xlsx'!A40</f>
        <v>C7</v>
      </c>
      <c r="B40" t="str">
        <f>'[1]Cycle 3_10.xlsx'!B40</f>
        <v>N/A</v>
      </c>
      <c r="C40" t="str">
        <f>'[1]Cycle 3_10.xlsx'!C40</f>
        <v>N/A</v>
      </c>
      <c r="D40">
        <f>'[1]Cycle 3_10.xlsx'!D40</f>
        <v>2.9665315435375289E-3</v>
      </c>
    </row>
    <row r="41" spans="1:4" x14ac:dyDescent="0.35">
      <c r="A41" s="9" t="str">
        <f>'[1]Cycle 3_1.xlsx'!A41</f>
        <v>D7</v>
      </c>
      <c r="B41" t="str">
        <f>'[1]Cycle 3_10.xlsx'!B41</f>
        <v>N/A</v>
      </c>
      <c r="C41" t="str">
        <f>'[1]Cycle 3_10.xlsx'!C41</f>
        <v>N/A</v>
      </c>
      <c r="D41">
        <f>'[1]Cycle 3_10.xlsx'!D41</f>
        <v>1.96374205848738E-3</v>
      </c>
    </row>
    <row r="42" spans="1:4" x14ac:dyDescent="0.35">
      <c r="A42" s="9" t="str">
        <f>'[1]Cycle 3_1.xlsx'!A42</f>
        <v>E7</v>
      </c>
      <c r="B42" t="str">
        <f>'[1]Cycle 3_10.xlsx'!B42</f>
        <v>N/A</v>
      </c>
      <c r="C42" t="str">
        <f>'[1]Cycle 3_10.xlsx'!C42</f>
        <v>N/A</v>
      </c>
      <c r="D42">
        <f>'[1]Cycle 3_10.xlsx'!D42</f>
        <v>3.11131036132373E-3</v>
      </c>
    </row>
    <row r="43" spans="1:4" x14ac:dyDescent="0.35">
      <c r="A43" s="9" t="str">
        <f>'[1]Cycle 3_1.xlsx'!A43</f>
        <v>F7</v>
      </c>
      <c r="B43" t="str">
        <f>'[1]Cycle 3_10.xlsx'!B43</f>
        <v>N/A</v>
      </c>
      <c r="C43" t="str">
        <f>'[1]Cycle 3_10.xlsx'!C43</f>
        <v>N/A</v>
      </c>
      <c r="D43">
        <f>'[1]Cycle 3_10.xlsx'!D43</f>
        <v>2.7630767816775579E-3</v>
      </c>
    </row>
    <row r="44" spans="1:4" x14ac:dyDescent="0.35">
      <c r="A44" s="9" t="str">
        <f>'[1]Cycle 3_1.xlsx'!A44</f>
        <v>F8</v>
      </c>
      <c r="B44" t="str">
        <f>'[1]Cycle 3_10.xlsx'!B44</f>
        <v>N/A</v>
      </c>
      <c r="C44" t="str">
        <f>'[1]Cycle 3_10.xlsx'!C44</f>
        <v>N/A</v>
      </c>
      <c r="D44">
        <f>'[1]Cycle 3_10.xlsx'!D44</f>
        <v>6.8967847533185677E-4</v>
      </c>
    </row>
    <row r="45" spans="1:4" x14ac:dyDescent="0.35">
      <c r="A45" s="9" t="str">
        <f>'[1]Cycle 3_1.xlsx'!A45</f>
        <v>E8</v>
      </c>
      <c r="B45" t="str">
        <f>'[1]Cycle 3_10.xlsx'!B45</f>
        <v>N/A</v>
      </c>
      <c r="C45" t="str">
        <f>'[1]Cycle 3_10.xlsx'!C45</f>
        <v>N/A</v>
      </c>
      <c r="D45">
        <f>'[1]Cycle 3_10.xlsx'!D45</f>
        <v>1.923715990721024E-3</v>
      </c>
    </row>
    <row r="46" spans="1:4" x14ac:dyDescent="0.35">
      <c r="A46" s="9" t="str">
        <f>'[1]Cycle 3_1.xlsx'!A46</f>
        <v>D8</v>
      </c>
      <c r="B46" t="str">
        <f>'[1]Cycle 3_10.xlsx'!B46</f>
        <v>N/A</v>
      </c>
      <c r="C46" t="str">
        <f>'[1]Cycle 3_10.xlsx'!C46</f>
        <v>N/A</v>
      </c>
      <c r="D46">
        <f>'[1]Cycle 3_10.xlsx'!D46</f>
        <v>3.4597252798044139E-3</v>
      </c>
    </row>
    <row r="47" spans="1:4" x14ac:dyDescent="0.35">
      <c r="A47" s="9" t="str">
        <f>'[1]Cycle 3_1.xlsx'!A47</f>
        <v>C8</v>
      </c>
      <c r="B47" t="str">
        <f>'[1]Cycle 3_10.xlsx'!B47</f>
        <v>N/A</v>
      </c>
      <c r="C47" t="str">
        <f>'[1]Cycle 3_10.xlsx'!C47</f>
        <v>N/A</v>
      </c>
      <c r="D47">
        <f>'[1]Cycle 3_10.xlsx'!D47</f>
        <v>3.7139454746336429E-3</v>
      </c>
    </row>
    <row r="48" spans="1:4" x14ac:dyDescent="0.35">
      <c r="A48" s="9" t="str">
        <f>'[1]Cycle 3_1.xlsx'!A48</f>
        <v>B8</v>
      </c>
      <c r="B48" t="str">
        <f>'[1]Cycle 3_10.xlsx'!B48</f>
        <v>N/A</v>
      </c>
      <c r="C48" t="str">
        <f>'[1]Cycle 3_10.xlsx'!C48</f>
        <v>N/A</v>
      </c>
      <c r="D48">
        <f>'[1]Cycle 3_10.xlsx'!D48</f>
        <v>1.9708071615357841E-3</v>
      </c>
    </row>
    <row r="49" spans="1:4" x14ac:dyDescent="0.35">
      <c r="A49" s="9" t="str">
        <f>'[1]Cycle 3_1.xlsx'!A49</f>
        <v>A8</v>
      </c>
      <c r="B49" t="str">
        <f>'[1]Cycle 3_10.xlsx'!B49</f>
        <v>N/A</v>
      </c>
      <c r="C49" t="str">
        <f>'[1]Cycle 3_10.xlsx'!C49</f>
        <v>N/A</v>
      </c>
      <c r="D49">
        <f>'[1]Cycle 3_10.xlsx'!D49</f>
        <v>3.493283920420252E-3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E43B-9D38-4CDF-A792-A5C5106FE7FD}">
  <dimension ref="A1:J49"/>
  <sheetViews>
    <sheetView workbookViewId="0">
      <selection activeCell="G2" sqref="G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3_11.xlsx'!B2</f>
        <v>N/A</v>
      </c>
      <c r="C2" t="str">
        <f>'[1]Cycle 3_11.xlsx'!C2</f>
        <v>N/A</v>
      </c>
      <c r="D2">
        <f>'[1]Cycle 3_11.xlsx'!D2</f>
        <v>1.631783490255281E-3</v>
      </c>
      <c r="F2" s="2" t="s">
        <v>53</v>
      </c>
      <c r="G2">
        <f>AVERAGE(B2:B49)</f>
        <v>113.32474010542109</v>
      </c>
      <c r="H2">
        <f>AVERAGE(C2:C49)</f>
        <v>1.0101034346669733E-4</v>
      </c>
      <c r="I2">
        <f>AVERAGE(D2:D49)</f>
        <v>2.9975900530673383E-3</v>
      </c>
      <c r="J2">
        <v>0.25</v>
      </c>
    </row>
    <row r="3" spans="1:10" x14ac:dyDescent="0.35">
      <c r="A3" s="9" t="str">
        <f>'[1]Cycle 3_1.xlsx'!A3</f>
        <v>B1</v>
      </c>
      <c r="B3" t="str">
        <f>'[1]Cycle 3_11.xlsx'!B3</f>
        <v>N/A</v>
      </c>
      <c r="C3" t="str">
        <f>'[1]Cycle 3_11.xlsx'!C3</f>
        <v>N/A</v>
      </c>
      <c r="D3">
        <f>'[1]Cycle 3_11.xlsx'!D3</f>
        <v>2.700199968268196E-3</v>
      </c>
      <c r="F3" s="2" t="s">
        <v>54</v>
      </c>
      <c r="G3">
        <f>G4/SQRT(COUNT(B2:B49))</f>
        <v>10.752782467717481</v>
      </c>
      <c r="H3">
        <f>H4/SQRT(COUNT(C2:C49))</f>
        <v>9.7899814290399915E-6</v>
      </c>
      <c r="I3">
        <f>I4/SQRT(COUNT(D2:D49))</f>
        <v>1.0301097733942866E-4</v>
      </c>
    </row>
    <row r="4" spans="1:10" x14ac:dyDescent="0.35">
      <c r="A4" s="9" t="str">
        <f>'[1]Cycle 3_1.xlsx'!A4</f>
        <v>C1</v>
      </c>
      <c r="B4" t="str">
        <f>'[1]Cycle 3_11.xlsx'!B4</f>
        <v>N/A</v>
      </c>
      <c r="C4" t="str">
        <f>'[1]Cycle 3_11.xlsx'!C4</f>
        <v>N/A</v>
      </c>
      <c r="D4">
        <f>'[1]Cycle 3_11.xlsx'!D4</f>
        <v>3.1852489092210152E-3</v>
      </c>
      <c r="F4" s="2" t="s">
        <v>55</v>
      </c>
      <c r="G4">
        <f>_xlfn.STDEV.S(B2:B49)</f>
        <v>38.76970854126558</v>
      </c>
      <c r="H4">
        <f>_xlfn.STDEV.S(C2:C196)</f>
        <v>3.5298280028243906E-5</v>
      </c>
      <c r="I4">
        <f>_xlfn.STDEV.S(D2:D196)</f>
        <v>7.1368098595686689E-4</v>
      </c>
    </row>
    <row r="5" spans="1:10" x14ac:dyDescent="0.35">
      <c r="A5" s="9" t="str">
        <f>'[1]Cycle 3_1.xlsx'!A5</f>
        <v>D1</v>
      </c>
      <c r="B5" t="str">
        <f>'[1]Cycle 3_11.xlsx'!B5</f>
        <v>N/A</v>
      </c>
      <c r="C5" t="str">
        <f>'[1]Cycle 3_11.xlsx'!C5</f>
        <v>N/A</v>
      </c>
      <c r="D5">
        <f>'[1]Cycle 3_11.xlsx'!D5</f>
        <v>3.4364908862231361E-3</v>
      </c>
      <c r="F5" s="2" t="s">
        <v>56</v>
      </c>
      <c r="G5" s="3">
        <f>G4/G2</f>
        <v>0.34211160339039653</v>
      </c>
      <c r="H5" s="3">
        <f>H4/H2</f>
        <v>0.34945213348256354</v>
      </c>
      <c r="I5" s="3">
        <f>I4/I2</f>
        <v>0.23808491932596984</v>
      </c>
    </row>
    <row r="6" spans="1:10" x14ac:dyDescent="0.35">
      <c r="A6" s="9" t="str">
        <f>'[1]Cycle 3_1.xlsx'!A6</f>
        <v>E1</v>
      </c>
      <c r="B6">
        <f>'[1]Cycle 3_11.xlsx'!B6</f>
        <v>96.445422168916707</v>
      </c>
      <c r="C6">
        <f>'[1]Cycle 3_11.xlsx'!C6</f>
        <v>1.2795895668048159E-4</v>
      </c>
      <c r="D6">
        <f>'[1]Cycle 3_11.xlsx'!D6</f>
        <v>3.731813220275115E-3</v>
      </c>
      <c r="F6" s="2" t="s">
        <v>57</v>
      </c>
      <c r="G6">
        <f>COUNT(B2:B196)</f>
        <v>13</v>
      </c>
      <c r="H6">
        <f>COUNT(C2:C196)</f>
        <v>13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3_11.xlsx'!B7</f>
        <v>N/A</v>
      </c>
      <c r="C7" t="str">
        <f>'[1]Cycle 3_11.xlsx'!C7</f>
        <v>N/A</v>
      </c>
      <c r="D7">
        <f>'[1]Cycle 3_11.xlsx'!D7</f>
        <v>2.730706330172986E-3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3_11.xlsx'!B8</f>
        <v>N/A</v>
      </c>
      <c r="C8" t="str">
        <f>'[1]Cycle 3_11.xlsx'!C8</f>
        <v>N/A</v>
      </c>
      <c r="D8">
        <f>'[1]Cycle 3_11.xlsx'!D8</f>
        <v>4.1941528837072337E-3</v>
      </c>
    </row>
    <row r="9" spans="1:10" x14ac:dyDescent="0.35">
      <c r="A9" s="9" t="str">
        <f>'[1]Cycle 3_1.xlsx'!A9</f>
        <v>E2</v>
      </c>
      <c r="B9" t="str">
        <f>'[1]Cycle 3_11.xlsx'!B9</f>
        <v>N/A</v>
      </c>
      <c r="C9" t="str">
        <f>'[1]Cycle 3_11.xlsx'!C9</f>
        <v>N/A</v>
      </c>
      <c r="D9">
        <f>'[1]Cycle 3_11.xlsx'!D9</f>
        <v>2.2129350976924029E-3</v>
      </c>
      <c r="F9" s="2" t="s">
        <v>59</v>
      </c>
      <c r="G9">
        <f>MAX(B2:B49)</f>
        <v>198.882313301556</v>
      </c>
      <c r="H9">
        <f>MAX(C2:C49)</f>
        <v>1.558954195272399E-4</v>
      </c>
      <c r="I9">
        <f>MAX(D2:D49)</f>
        <v>4.3220628104345569E-3</v>
      </c>
    </row>
    <row r="10" spans="1:10" x14ac:dyDescent="0.35">
      <c r="A10" s="9" t="str">
        <f>'[1]Cycle 3_1.xlsx'!A10</f>
        <v>D2</v>
      </c>
      <c r="B10" t="str">
        <f>'[1]Cycle 3_11.xlsx'!B10</f>
        <v>N/A</v>
      </c>
      <c r="C10" t="str">
        <f>'[1]Cycle 3_11.xlsx'!C10</f>
        <v>N/A</v>
      </c>
      <c r="D10">
        <f>'[1]Cycle 3_11.xlsx'!D10</f>
        <v>3.244553154304222E-3</v>
      </c>
      <c r="F10" s="2" t="s">
        <v>60</v>
      </c>
      <c r="G10">
        <f>MIN(B2:B49)</f>
        <v>63.290759697250003</v>
      </c>
      <c r="H10">
        <f>MIN(C2:C49)</f>
        <v>3.6182621645198012E-5</v>
      </c>
      <c r="I10">
        <f>MIN(D2:D49)</f>
        <v>8.5752594127954166E-4</v>
      </c>
    </row>
    <row r="11" spans="1:10" x14ac:dyDescent="0.35">
      <c r="A11" s="9" t="str">
        <f>'[1]Cycle 3_1.xlsx'!A11</f>
        <v>C2</v>
      </c>
      <c r="B11">
        <f>'[1]Cycle 3_11.xlsx'!B11</f>
        <v>77.867695392916701</v>
      </c>
      <c r="C11">
        <f>'[1]Cycle 3_11.xlsx'!C11</f>
        <v>8.8661920291226699E-5</v>
      </c>
      <c r="D11">
        <f>'[1]Cycle 3_11.xlsx'!D11</f>
        <v>3.2003543205714842E-3</v>
      </c>
    </row>
    <row r="12" spans="1:10" x14ac:dyDescent="0.35">
      <c r="A12" s="9" t="str">
        <f>'[1]Cycle 3_1.xlsx'!A12</f>
        <v>B2</v>
      </c>
      <c r="B12" t="str">
        <f>'[1]Cycle 3_11.xlsx'!B12</f>
        <v>N/A</v>
      </c>
      <c r="C12" t="str">
        <f>'[1]Cycle 3_11.xlsx'!C12</f>
        <v>N/A</v>
      </c>
      <c r="D12">
        <f>'[1]Cycle 3_11.xlsx'!D12</f>
        <v>3.1925848475437908E-3</v>
      </c>
      <c r="F12" s="2" t="s">
        <v>61</v>
      </c>
      <c r="G12">
        <f>(16*G5^2)</f>
        <v>1.8726455867895677</v>
      </c>
      <c r="H12">
        <f>(16*H5^2)</f>
        <v>1.9538686975282464</v>
      </c>
      <c r="I12">
        <f>(16*I5^2)</f>
        <v>0.90695086096725708</v>
      </c>
    </row>
    <row r="13" spans="1:10" x14ac:dyDescent="0.35">
      <c r="A13" s="9" t="str">
        <f>'[1]Cycle 3_1.xlsx'!A13</f>
        <v>A2</v>
      </c>
      <c r="B13" t="str">
        <f>'[1]Cycle 3_11.xlsx'!B13</f>
        <v>N/A</v>
      </c>
      <c r="C13" t="str">
        <f>'[1]Cycle 3_11.xlsx'!C13</f>
        <v>N/A</v>
      </c>
      <c r="D13">
        <f>'[1]Cycle 3_11.xlsx'!D13</f>
        <v>2.7997215939200609E-3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 t="str">
        <f>'[1]Cycle 3_11.xlsx'!B14</f>
        <v>N/A</v>
      </c>
      <c r="C14" t="str">
        <f>'[1]Cycle 3_11.xlsx'!C14</f>
        <v>N/A</v>
      </c>
      <c r="D14">
        <f>'[1]Cycle 3_11.xlsx'!D14</f>
        <v>3.1336488596008208E-3</v>
      </c>
      <c r="F14" s="2" t="s">
        <v>63</v>
      </c>
      <c r="G14">
        <f>G12/G13</f>
        <v>22.627157196798308</v>
      </c>
      <c r="H14">
        <f>H12/H13</f>
        <v>23.608575201177779</v>
      </c>
      <c r="I14">
        <f>I12/I13</f>
        <v>10.958677843606161</v>
      </c>
    </row>
    <row r="15" spans="1:10" x14ac:dyDescent="0.35">
      <c r="A15" s="9" t="str">
        <f>'[1]Cycle 3_1.xlsx'!A15</f>
        <v>B3</v>
      </c>
      <c r="B15">
        <f>'[1]Cycle 3_11.xlsx'!B15</f>
        <v>63.290759697250003</v>
      </c>
      <c r="C15">
        <f>'[1]Cycle 3_11.xlsx'!C15</f>
        <v>7.1561260658596529E-5</v>
      </c>
      <c r="D15">
        <f>'[1]Cycle 3_11.xlsx'!D15</f>
        <v>3.3047537806709191E-3</v>
      </c>
      <c r="F15" s="2" t="s">
        <v>64</v>
      </c>
      <c r="G15">
        <f>ROUND(G14,0)</f>
        <v>23</v>
      </c>
      <c r="H15">
        <f>ROUND(H14,0)</f>
        <v>24</v>
      </c>
      <c r="I15">
        <f>ROUND(I14,0)</f>
        <v>11</v>
      </c>
    </row>
    <row r="16" spans="1:10" x14ac:dyDescent="0.35">
      <c r="A16" s="9" t="str">
        <f>'[1]Cycle 3_1.xlsx'!A16</f>
        <v>C3</v>
      </c>
      <c r="B16">
        <f>'[1]Cycle 3_11.xlsx'!B16</f>
        <v>101.475339771306</v>
      </c>
      <c r="C16">
        <f>'[1]Cycle 3_11.xlsx'!C16</f>
        <v>6.0368747196674761E-5</v>
      </c>
      <c r="D16">
        <f>'[1]Cycle 3_11.xlsx'!D16</f>
        <v>3.9676134191292296E-3</v>
      </c>
    </row>
    <row r="17" spans="1:4" x14ac:dyDescent="0.35">
      <c r="A17" s="9" t="str">
        <f>'[1]Cycle 3_1.xlsx'!A17</f>
        <v>D3</v>
      </c>
      <c r="B17" t="str">
        <f>'[1]Cycle 3_11.xlsx'!B17</f>
        <v>N/A</v>
      </c>
      <c r="C17" t="str">
        <f>'[1]Cycle 3_11.xlsx'!C17</f>
        <v>N/A</v>
      </c>
      <c r="D17">
        <f>'[1]Cycle 3_11.xlsx'!D17</f>
        <v>3.3537180246392862E-3</v>
      </c>
    </row>
    <row r="18" spans="1:4" x14ac:dyDescent="0.35">
      <c r="A18" s="9" t="str">
        <f>'[1]Cycle 3_1.xlsx'!A18</f>
        <v>E3</v>
      </c>
      <c r="B18" t="str">
        <f>'[1]Cycle 3_11.xlsx'!B18</f>
        <v>N/A</v>
      </c>
      <c r="C18" t="str">
        <f>'[1]Cycle 3_11.xlsx'!C18</f>
        <v>N/A</v>
      </c>
      <c r="D18">
        <f>'[1]Cycle 3_11.xlsx'!D18</f>
        <v>2.5126953253415559E-3</v>
      </c>
    </row>
    <row r="19" spans="1:4" x14ac:dyDescent="0.35">
      <c r="A19" s="9" t="str">
        <f>'[1]Cycle 3_1.xlsx'!A19</f>
        <v>F3</v>
      </c>
      <c r="B19" t="str">
        <f>'[1]Cycle 3_11.xlsx'!B19</f>
        <v>N/A</v>
      </c>
      <c r="C19" t="str">
        <f>'[1]Cycle 3_11.xlsx'!C19</f>
        <v>N/A</v>
      </c>
      <c r="D19">
        <f>'[1]Cycle 3_11.xlsx'!D19</f>
        <v>2.9577532774830609E-3</v>
      </c>
    </row>
    <row r="20" spans="1:4" x14ac:dyDescent="0.35">
      <c r="A20" s="9" t="str">
        <f>'[1]Cycle 3_1.xlsx'!A20</f>
        <v>F4</v>
      </c>
      <c r="B20" t="str">
        <f>'[1]Cycle 3_11.xlsx'!B20</f>
        <v>N/A</v>
      </c>
      <c r="C20" t="str">
        <f>'[1]Cycle 3_11.xlsx'!C20</f>
        <v>N/A</v>
      </c>
      <c r="D20">
        <f>'[1]Cycle 3_11.xlsx'!D20</f>
        <v>4.0811216643817138E-3</v>
      </c>
    </row>
    <row r="21" spans="1:4" x14ac:dyDescent="0.35">
      <c r="A21" s="9" t="str">
        <f>'[1]Cycle 3_1.xlsx'!A21</f>
        <v>E4</v>
      </c>
      <c r="B21" t="str">
        <f>'[1]Cycle 3_11.xlsx'!B21</f>
        <v>N/A</v>
      </c>
      <c r="C21" t="str">
        <f>'[1]Cycle 3_11.xlsx'!C21</f>
        <v>N/A</v>
      </c>
      <c r="D21">
        <f>'[1]Cycle 3_11.xlsx'!D21</f>
        <v>3.7300860789902029E-3</v>
      </c>
    </row>
    <row r="22" spans="1:4" x14ac:dyDescent="0.35">
      <c r="A22" s="9" t="str">
        <f>'[1]Cycle 3_1.xlsx'!A22</f>
        <v>D4</v>
      </c>
      <c r="B22">
        <f>'[1]Cycle 3_11.xlsx'!B22</f>
        <v>153.690797199917</v>
      </c>
      <c r="C22">
        <f>'[1]Cycle 3_11.xlsx'!C22</f>
        <v>1.2817961673314111E-4</v>
      </c>
      <c r="D22">
        <f>'[1]Cycle 3_11.xlsx'!D22</f>
        <v>2.6920408145999432E-3</v>
      </c>
    </row>
    <row r="23" spans="1:4" x14ac:dyDescent="0.35">
      <c r="A23" s="9" t="str">
        <f>'[1]Cycle 3_1.xlsx'!A23</f>
        <v>C4</v>
      </c>
      <c r="B23" t="str">
        <f>'[1]Cycle 3_11.xlsx'!B23</f>
        <v>N/A</v>
      </c>
      <c r="C23" t="str">
        <f>'[1]Cycle 3_11.xlsx'!C23</f>
        <v>N/A</v>
      </c>
      <c r="D23">
        <f>'[1]Cycle 3_11.xlsx'!D23</f>
        <v>2.296190478032584E-3</v>
      </c>
    </row>
    <row r="24" spans="1:4" x14ac:dyDescent="0.35">
      <c r="A24" s="9" t="str">
        <f>'[1]Cycle 3_1.xlsx'!A24</f>
        <v>B4</v>
      </c>
      <c r="B24">
        <f>'[1]Cycle 3_11.xlsx'!B24</f>
        <v>128.57612184291699</v>
      </c>
      <c r="C24">
        <f>'[1]Cycle 3_11.xlsx'!C24</f>
        <v>1.2533723959305451E-4</v>
      </c>
      <c r="D24">
        <f>'[1]Cycle 3_11.xlsx'!D24</f>
        <v>2.8307303988503629E-3</v>
      </c>
    </row>
    <row r="25" spans="1:4" x14ac:dyDescent="0.35">
      <c r="A25" s="9" t="str">
        <f>'[1]Cycle 3_1.xlsx'!A25</f>
        <v>A4</v>
      </c>
      <c r="B25" t="str">
        <f>'[1]Cycle 3_11.xlsx'!B25</f>
        <v>N/A</v>
      </c>
      <c r="C25" t="str">
        <f>'[1]Cycle 3_11.xlsx'!C25</f>
        <v>N/A</v>
      </c>
      <c r="D25">
        <f>'[1]Cycle 3_11.xlsx'!D25</f>
        <v>3.4938299206687721E-3</v>
      </c>
    </row>
    <row r="26" spans="1:4" x14ac:dyDescent="0.35">
      <c r="A26" s="9" t="str">
        <f>'[1]Cycle 3_1.xlsx'!A26</f>
        <v>A5</v>
      </c>
      <c r="B26" t="str">
        <f>'[1]Cycle 3_11.xlsx'!B26</f>
        <v>N/A</v>
      </c>
      <c r="C26" t="str">
        <f>'[1]Cycle 3_11.xlsx'!C26</f>
        <v>N/A</v>
      </c>
      <c r="D26">
        <f>'[1]Cycle 3_11.xlsx'!D26</f>
        <v>2.99550075019388E-3</v>
      </c>
    </row>
    <row r="27" spans="1:4" x14ac:dyDescent="0.35">
      <c r="A27" s="9" t="str">
        <f>'[1]Cycle 3_1.xlsx'!A27</f>
        <v>B5</v>
      </c>
      <c r="B27" t="str">
        <f>'[1]Cycle 3_11.xlsx'!B27</f>
        <v>N/A</v>
      </c>
      <c r="C27" t="str">
        <f>'[1]Cycle 3_11.xlsx'!C27</f>
        <v>N/A</v>
      </c>
      <c r="D27">
        <f>'[1]Cycle 3_11.xlsx'!D27</f>
        <v>3.5194321105344391E-3</v>
      </c>
    </row>
    <row r="28" spans="1:4" x14ac:dyDescent="0.35">
      <c r="A28" s="9" t="str">
        <f>'[1]Cycle 3_1.xlsx'!A28</f>
        <v>C5</v>
      </c>
      <c r="B28" t="str">
        <f>'[1]Cycle 3_11.xlsx'!B28</f>
        <v>N/A</v>
      </c>
      <c r="C28" t="str">
        <f>'[1]Cycle 3_11.xlsx'!C28</f>
        <v>N/A</v>
      </c>
      <c r="D28">
        <f>'[1]Cycle 3_11.xlsx'!D28</f>
        <v>1.436012597866287E-3</v>
      </c>
    </row>
    <row r="29" spans="1:4" x14ac:dyDescent="0.35">
      <c r="A29" s="9" t="str">
        <f>'[1]Cycle 3_1.xlsx'!A29</f>
        <v>D5</v>
      </c>
      <c r="B29" t="str">
        <f>'[1]Cycle 3_11.xlsx'!B29</f>
        <v>N/A</v>
      </c>
      <c r="C29" t="str">
        <f>'[1]Cycle 3_11.xlsx'!C29</f>
        <v>N/A</v>
      </c>
      <c r="D29">
        <f>'[1]Cycle 3_11.xlsx'!D29</f>
        <v>3.0972904290589801E-3</v>
      </c>
    </row>
    <row r="30" spans="1:4" x14ac:dyDescent="0.35">
      <c r="A30" s="9" t="str">
        <f>'[1]Cycle 3_1.xlsx'!A30</f>
        <v>E5</v>
      </c>
      <c r="B30">
        <f>'[1]Cycle 3_11.xlsx'!B30</f>
        <v>134.1080177815</v>
      </c>
      <c r="C30">
        <f>'[1]Cycle 3_11.xlsx'!C30</f>
        <v>1.383027097976916E-4</v>
      </c>
      <c r="D30">
        <f>'[1]Cycle 3_11.xlsx'!D30</f>
        <v>2.771135097102194E-3</v>
      </c>
    </row>
    <row r="31" spans="1:4" x14ac:dyDescent="0.35">
      <c r="A31" s="9" t="str">
        <f>'[1]Cycle 3_1.xlsx'!A31</f>
        <v>F5</v>
      </c>
      <c r="B31">
        <f>'[1]Cycle 3_11.xlsx'!B31</f>
        <v>74.345776619000006</v>
      </c>
      <c r="C31">
        <f>'[1]Cycle 3_11.xlsx'!C31</f>
        <v>1.223336079623358E-4</v>
      </c>
      <c r="D31">
        <f>'[1]Cycle 3_11.xlsx'!D31</f>
        <v>2.5022013015091899E-3</v>
      </c>
    </row>
    <row r="32" spans="1:4" x14ac:dyDescent="0.35">
      <c r="A32" s="9" t="str">
        <f>'[1]Cycle 3_1.xlsx'!A32</f>
        <v>F6</v>
      </c>
      <c r="B32" t="str">
        <f>'[1]Cycle 3_11.xlsx'!B32</f>
        <v>N/A</v>
      </c>
      <c r="C32" t="str">
        <f>'[1]Cycle 3_11.xlsx'!C32</f>
        <v>N/A</v>
      </c>
      <c r="D32">
        <f>'[1]Cycle 3_11.xlsx'!D32</f>
        <v>3.0654513584217149E-3</v>
      </c>
    </row>
    <row r="33" spans="1:4" x14ac:dyDescent="0.35">
      <c r="A33" s="9" t="str">
        <f>'[1]Cycle 3_1.xlsx'!A33</f>
        <v>E6</v>
      </c>
      <c r="B33" t="str">
        <f>'[1]Cycle 3_11.xlsx'!B33</f>
        <v>N/A</v>
      </c>
      <c r="C33" t="str">
        <f>'[1]Cycle 3_11.xlsx'!C33</f>
        <v>N/A</v>
      </c>
      <c r="D33">
        <f>'[1]Cycle 3_11.xlsx'!D33</f>
        <v>2.8060055501500829E-3</v>
      </c>
    </row>
    <row r="34" spans="1:4" x14ac:dyDescent="0.35">
      <c r="A34" s="9" t="str">
        <f>'[1]Cycle 3_1.xlsx'!A34</f>
        <v>D6</v>
      </c>
      <c r="B34" t="str">
        <f>'[1]Cycle 3_11.xlsx'!B34</f>
        <v>N/A</v>
      </c>
      <c r="C34" t="str">
        <f>'[1]Cycle 3_11.xlsx'!C34</f>
        <v>N/A</v>
      </c>
      <c r="D34">
        <f>'[1]Cycle 3_11.xlsx'!D34</f>
        <v>3.3462646556599971E-3</v>
      </c>
    </row>
    <row r="35" spans="1:4" x14ac:dyDescent="0.35">
      <c r="A35" s="9" t="str">
        <f>'[1]Cycle 3_1.xlsx'!A35</f>
        <v>C6</v>
      </c>
      <c r="B35">
        <f>'[1]Cycle 3_11.xlsx'!B35</f>
        <v>80.3822903183611</v>
      </c>
      <c r="C35">
        <f>'[1]Cycle 3_11.xlsx'!C35</f>
        <v>3.6182621645198012E-5</v>
      </c>
      <c r="D35">
        <f>'[1]Cycle 3_11.xlsx'!D35</f>
        <v>3.6548593017156849E-3</v>
      </c>
    </row>
    <row r="36" spans="1:4" x14ac:dyDescent="0.35">
      <c r="A36" s="9" t="str">
        <f>'[1]Cycle 3_1.xlsx'!A36</f>
        <v>B6</v>
      </c>
      <c r="B36">
        <f>'[1]Cycle 3_11.xlsx'!B36</f>
        <v>129.58019432213899</v>
      </c>
      <c r="C36">
        <f>'[1]Cycle 3_11.xlsx'!C36</f>
        <v>1.558954195272399E-4</v>
      </c>
      <c r="D36">
        <f>'[1]Cycle 3_11.xlsx'!D36</f>
        <v>1.6889857450090751E-3</v>
      </c>
    </row>
    <row r="37" spans="1:4" x14ac:dyDescent="0.35">
      <c r="A37" s="9" t="str">
        <f>'[1]Cycle 3_1.xlsx'!A37</f>
        <v>A6</v>
      </c>
      <c r="B37">
        <f>'[1]Cycle 3_11.xlsx'!B37</f>
        <v>143.14255866388899</v>
      </c>
      <c r="C37">
        <f>'[1]Cycle 3_11.xlsx'!C37</f>
        <v>8.1053272625795296E-5</v>
      </c>
      <c r="D37">
        <f>'[1]Cycle 3_11.xlsx'!D37</f>
        <v>3.5956721013780482E-3</v>
      </c>
    </row>
    <row r="38" spans="1:4" x14ac:dyDescent="0.35">
      <c r="A38" s="9" t="str">
        <f>'[1]Cycle 3_1.xlsx'!A38</f>
        <v>A7</v>
      </c>
      <c r="B38" t="str">
        <f>'[1]Cycle 3_11.xlsx'!B38</f>
        <v>N/A</v>
      </c>
      <c r="C38" t="str">
        <f>'[1]Cycle 3_11.xlsx'!C38</f>
        <v>N/A</v>
      </c>
      <c r="D38">
        <f>'[1]Cycle 3_11.xlsx'!D38</f>
        <v>2.3139188982552478E-3</v>
      </c>
    </row>
    <row r="39" spans="1:4" x14ac:dyDescent="0.35">
      <c r="A39" s="9" t="str">
        <f>'[1]Cycle 3_1.xlsx'!A39</f>
        <v>B7</v>
      </c>
      <c r="B39" t="str">
        <f>'[1]Cycle 3_11.xlsx'!B39</f>
        <v>N/A</v>
      </c>
      <c r="C39" t="str">
        <f>'[1]Cycle 3_11.xlsx'!C39</f>
        <v>N/A</v>
      </c>
      <c r="D39">
        <f>'[1]Cycle 3_11.xlsx'!D39</f>
        <v>3.7383070521347689E-3</v>
      </c>
    </row>
    <row r="40" spans="1:4" x14ac:dyDescent="0.35">
      <c r="A40" s="9" t="str">
        <f>'[1]Cycle 3_1.xlsx'!A40</f>
        <v>C7</v>
      </c>
      <c r="B40" t="str">
        <f>'[1]Cycle 3_11.xlsx'!B40</f>
        <v>N/A</v>
      </c>
      <c r="C40" t="str">
        <f>'[1]Cycle 3_11.xlsx'!C40</f>
        <v>N/A</v>
      </c>
      <c r="D40">
        <f>'[1]Cycle 3_11.xlsx'!D40</f>
        <v>4.3220628104345569E-3</v>
      </c>
    </row>
    <row r="41" spans="1:4" x14ac:dyDescent="0.35">
      <c r="A41" s="9" t="str">
        <f>'[1]Cycle 3_1.xlsx'!A41</f>
        <v>D7</v>
      </c>
      <c r="B41" t="str">
        <f>'[1]Cycle 3_11.xlsx'!B41</f>
        <v>N/A</v>
      </c>
      <c r="C41" t="str">
        <f>'[1]Cycle 3_11.xlsx'!C41</f>
        <v>N/A</v>
      </c>
      <c r="D41">
        <f>'[1]Cycle 3_11.xlsx'!D41</f>
        <v>2.4533179480344981E-3</v>
      </c>
    </row>
    <row r="42" spans="1:4" x14ac:dyDescent="0.35">
      <c r="A42" s="9" t="str">
        <f>'[1]Cycle 3_1.xlsx'!A42</f>
        <v>E7</v>
      </c>
      <c r="B42" t="str">
        <f>'[1]Cycle 3_11.xlsx'!B42</f>
        <v>N/A</v>
      </c>
      <c r="C42" t="str">
        <f>'[1]Cycle 3_11.xlsx'!C42</f>
        <v>N/A</v>
      </c>
      <c r="D42">
        <f>'[1]Cycle 3_11.xlsx'!D42</f>
        <v>2.831098045979849E-3</v>
      </c>
    </row>
    <row r="43" spans="1:4" x14ac:dyDescent="0.35">
      <c r="A43" s="9" t="str">
        <f>'[1]Cycle 3_1.xlsx'!A43</f>
        <v>F7</v>
      </c>
      <c r="B43" t="str">
        <f>'[1]Cycle 3_11.xlsx'!B43</f>
        <v>N/A</v>
      </c>
      <c r="C43" t="str">
        <f>'[1]Cycle 3_11.xlsx'!C43</f>
        <v>N/A</v>
      </c>
      <c r="D43">
        <f>'[1]Cycle 3_11.xlsx'!D43</f>
        <v>3.5175787666333171E-3</v>
      </c>
    </row>
    <row r="44" spans="1:4" x14ac:dyDescent="0.35">
      <c r="A44" s="9" t="str">
        <f>'[1]Cycle 3_1.xlsx'!A44</f>
        <v>F8</v>
      </c>
      <c r="B44" t="str">
        <f>'[1]Cycle 3_11.xlsx'!B44</f>
        <v>N/A</v>
      </c>
      <c r="C44" t="str">
        <f>'[1]Cycle 3_11.xlsx'!C44</f>
        <v>N/A</v>
      </c>
      <c r="D44">
        <f>'[1]Cycle 3_11.xlsx'!D44</f>
        <v>8.5752594127954166E-4</v>
      </c>
    </row>
    <row r="45" spans="1:4" x14ac:dyDescent="0.35">
      <c r="A45" s="9" t="str">
        <f>'[1]Cycle 3_1.xlsx'!A45</f>
        <v>E8</v>
      </c>
      <c r="B45" t="str">
        <f>'[1]Cycle 3_11.xlsx'!B45</f>
        <v>N/A</v>
      </c>
      <c r="C45" t="str">
        <f>'[1]Cycle 3_11.xlsx'!C45</f>
        <v>N/A</v>
      </c>
      <c r="D45">
        <f>'[1]Cycle 3_11.xlsx'!D45</f>
        <v>2.9339983943451448E-3</v>
      </c>
    </row>
    <row r="46" spans="1:4" x14ac:dyDescent="0.35">
      <c r="A46" s="9" t="str">
        <f>'[1]Cycle 3_1.xlsx'!A46</f>
        <v>D8</v>
      </c>
      <c r="B46" t="str">
        <f>'[1]Cycle 3_11.xlsx'!B46</f>
        <v>N/A</v>
      </c>
      <c r="C46" t="str">
        <f>'[1]Cycle 3_11.xlsx'!C46</f>
        <v>N/A</v>
      </c>
      <c r="D46">
        <f>'[1]Cycle 3_11.xlsx'!D46</f>
        <v>2.839744190505652E-3</v>
      </c>
    </row>
    <row r="47" spans="1:4" x14ac:dyDescent="0.35">
      <c r="A47" s="9" t="str">
        <f>'[1]Cycle 3_1.xlsx'!A47</f>
        <v>C8</v>
      </c>
      <c r="B47" t="str">
        <f>'[1]Cycle 3_11.xlsx'!B47</f>
        <v>N/A</v>
      </c>
      <c r="C47" t="str">
        <f>'[1]Cycle 3_11.xlsx'!C47</f>
        <v>N/A</v>
      </c>
      <c r="D47">
        <f>'[1]Cycle 3_11.xlsx'!D47</f>
        <v>2.0744027472500361E-3</v>
      </c>
    </row>
    <row r="48" spans="1:4" x14ac:dyDescent="0.35">
      <c r="A48" s="9" t="str">
        <f>'[1]Cycle 3_1.xlsx'!A48</f>
        <v>B8</v>
      </c>
      <c r="B48">
        <f>'[1]Cycle 3_11.xlsx'!B48</f>
        <v>198.882313301556</v>
      </c>
      <c r="C48">
        <f>'[1]Cycle 3_11.xlsx'!C48</f>
        <v>7.3488974388757544E-5</v>
      </c>
      <c r="D48">
        <f>'[1]Cycle 3_11.xlsx'!D48</f>
        <v>3.3941532514433891E-3</v>
      </c>
    </row>
    <row r="49" spans="1:4" x14ac:dyDescent="0.35">
      <c r="A49" s="9" t="str">
        <f>'[1]Cycle 3_1.xlsx'!A49</f>
        <v>A8</v>
      </c>
      <c r="B49">
        <f>'[1]Cycle 3_11.xlsx'!B49</f>
        <v>91.434334290805594</v>
      </c>
      <c r="C49">
        <f>'[1]Cycle 3_11.xlsx'!C49</f>
        <v>1.038101179668718E-4</v>
      </c>
      <c r="D49">
        <f>'[1]Cycle 3_11.xlsx'!D49</f>
        <v>3.514676757793286E-3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DF94-790C-4313-822C-B18222043E25}">
  <dimension ref="A1:J49"/>
  <sheetViews>
    <sheetView workbookViewId="0">
      <selection activeCell="G2" sqref="G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3_12.xlsx'!B2</f>
        <v>N/A</v>
      </c>
      <c r="C2" t="str">
        <f>'[1]Cycle 3_12.xlsx'!C2</f>
        <v>N/A</v>
      </c>
      <c r="D2">
        <f>'[1]Cycle 3_12.xlsx'!D2</f>
        <v>1.92014487364065E-3</v>
      </c>
      <c r="F2" s="2" t="s">
        <v>53</v>
      </c>
      <c r="G2">
        <f>AVERAGE(B2:B49)</f>
        <v>94.998692668565226</v>
      </c>
      <c r="H2">
        <f>AVERAGE(C2:C49)</f>
        <v>9.9627758715707326E-5</v>
      </c>
      <c r="I2">
        <f>AVERAGE(D2:D49)</f>
        <v>2.3707814074128471E-3</v>
      </c>
      <c r="J2">
        <v>0.25</v>
      </c>
    </row>
    <row r="3" spans="1:10" x14ac:dyDescent="0.35">
      <c r="A3" s="9" t="str">
        <f>'[1]Cycle 3_1.xlsx'!A3</f>
        <v>B1</v>
      </c>
      <c r="B3" t="str">
        <f>'[1]Cycle 3_12.xlsx'!B3</f>
        <v>N/A</v>
      </c>
      <c r="C3" t="str">
        <f>'[1]Cycle 3_12.xlsx'!C3</f>
        <v>N/A</v>
      </c>
      <c r="D3">
        <f>'[1]Cycle 3_12.xlsx'!D3</f>
        <v>2.744830551864569E-3</v>
      </c>
      <c r="F3" s="2" t="s">
        <v>54</v>
      </c>
      <c r="G3">
        <f>G4/SQRT(COUNT(B2:B49))</f>
        <v>4.0219280944718143</v>
      </c>
      <c r="H3">
        <f>H4/SQRT(COUNT(C2:C49))</f>
        <v>2.8847238114802192E-6</v>
      </c>
      <c r="I3">
        <f>I4/SQRT(COUNT(D2:D49))</f>
        <v>8.0663316001222446E-5</v>
      </c>
    </row>
    <row r="4" spans="1:10" x14ac:dyDescent="0.35">
      <c r="A4" s="9" t="str">
        <f>'[1]Cycle 3_1.xlsx'!A4</f>
        <v>C1</v>
      </c>
      <c r="B4">
        <f>'[1]Cycle 3_12.xlsx'!B4</f>
        <v>56.770968456611101</v>
      </c>
      <c r="C4">
        <f>'[1]Cycle 3_12.xlsx'!C4</f>
        <v>7.9278660873510561E-5</v>
      </c>
      <c r="D4">
        <f>'[1]Cycle 3_12.xlsx'!D4</f>
        <v>2.4881716877316251E-3</v>
      </c>
      <c r="F4" s="2" t="s">
        <v>55</v>
      </c>
      <c r="G4">
        <f>_xlfn.STDEV.S(B2:B49)</f>
        <v>26.373546228662008</v>
      </c>
      <c r="H4">
        <f>_xlfn.STDEV.S(C2:C196)</f>
        <v>1.891639905337169E-5</v>
      </c>
      <c r="I4">
        <f>_xlfn.STDEV.S(D2:D196)</f>
        <v>5.5885184648440348E-4</v>
      </c>
    </row>
    <row r="5" spans="1:10" x14ac:dyDescent="0.35">
      <c r="A5" s="9" t="str">
        <f>'[1]Cycle 3_1.xlsx'!A5</f>
        <v>D1</v>
      </c>
      <c r="B5">
        <f>'[1]Cycle 3_12.xlsx'!B5</f>
        <v>57.275586024777802</v>
      </c>
      <c r="C5">
        <f>'[1]Cycle 3_12.xlsx'!C5</f>
        <v>1.130748136331959E-4</v>
      </c>
      <c r="D5">
        <f>'[1]Cycle 3_12.xlsx'!D5</f>
        <v>2.5323235888363911E-3</v>
      </c>
      <c r="F5" s="2" t="s">
        <v>56</v>
      </c>
      <c r="G5" s="3">
        <f>G4/G2</f>
        <v>0.27762009652780129</v>
      </c>
      <c r="H5" s="3">
        <f>H4/H2</f>
        <v>0.18987076791871388</v>
      </c>
      <c r="I5" s="3">
        <f>I4/I2</f>
        <v>0.23572474659072826</v>
      </c>
    </row>
    <row r="6" spans="1:10" x14ac:dyDescent="0.35">
      <c r="A6" s="9" t="str">
        <f>'[1]Cycle 3_1.xlsx'!A6</f>
        <v>E1</v>
      </c>
      <c r="B6">
        <f>'[1]Cycle 3_12.xlsx'!B6</f>
        <v>73.342525145249994</v>
      </c>
      <c r="C6">
        <f>'[1]Cycle 3_12.xlsx'!C6</f>
        <v>1.198596239749438E-4</v>
      </c>
      <c r="D6">
        <f>'[1]Cycle 3_12.xlsx'!D6</f>
        <v>2.227495561465852E-3</v>
      </c>
      <c r="F6" s="2" t="s">
        <v>57</v>
      </c>
      <c r="G6">
        <f>COUNT(B2:B196)</f>
        <v>43</v>
      </c>
      <c r="H6">
        <f>COUNT(C2:C196)</f>
        <v>43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3_12.xlsx'!B7</f>
        <v>91.4364303681389</v>
      </c>
      <c r="C7">
        <f>'[1]Cycle 3_12.xlsx'!C7</f>
        <v>9.7667955315665507E-5</v>
      </c>
      <c r="D7">
        <f>'[1]Cycle 3_12.xlsx'!D7</f>
        <v>2.065947226050021E-3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3_12.xlsx'!B8</f>
        <v>N/A</v>
      </c>
      <c r="C8" t="str">
        <f>'[1]Cycle 3_12.xlsx'!C8</f>
        <v>N/A</v>
      </c>
      <c r="D8">
        <f>'[1]Cycle 3_12.xlsx'!D8</f>
        <v>3.2134184614665481E-3</v>
      </c>
    </row>
    <row r="9" spans="1:10" x14ac:dyDescent="0.35">
      <c r="A9" s="9" t="str">
        <f>'[1]Cycle 3_1.xlsx'!A9</f>
        <v>E2</v>
      </c>
      <c r="B9">
        <f>'[1]Cycle 3_12.xlsx'!B9</f>
        <v>117.033879384889</v>
      </c>
      <c r="C9">
        <f>'[1]Cycle 3_12.xlsx'!C9</f>
        <v>9.1751539789386322E-5</v>
      </c>
      <c r="D9">
        <f>'[1]Cycle 3_12.xlsx'!D9</f>
        <v>2.6713239907288008E-3</v>
      </c>
      <c r="F9" s="2" t="s">
        <v>59</v>
      </c>
      <c r="G9">
        <f>MAX(B2:B49)</f>
        <v>178.78970587374999</v>
      </c>
      <c r="H9">
        <f>MAX(C2:C49)</f>
        <v>1.3367026913980079E-4</v>
      </c>
      <c r="I9">
        <f>MAX(D2:D49)</f>
        <v>4.0630097984250156E-3</v>
      </c>
    </row>
    <row r="10" spans="1:10" x14ac:dyDescent="0.35">
      <c r="A10" s="9" t="str">
        <f>'[1]Cycle 3_1.xlsx'!A10</f>
        <v>D2</v>
      </c>
      <c r="B10">
        <f>'[1]Cycle 3_12.xlsx'!B10</f>
        <v>112.022233842722</v>
      </c>
      <c r="C10">
        <f>'[1]Cycle 3_12.xlsx'!C10</f>
        <v>7.3250183153749239E-5</v>
      </c>
      <c r="D10">
        <f>'[1]Cycle 3_12.xlsx'!D10</f>
        <v>1.539885444761009E-3</v>
      </c>
      <c r="F10" s="2" t="s">
        <v>60</v>
      </c>
      <c r="G10">
        <f>MIN(B2:B49)</f>
        <v>51.237741952305598</v>
      </c>
      <c r="H10">
        <f>MIN(C2:C49)</f>
        <v>5.9922576672948373E-5</v>
      </c>
      <c r="I10">
        <f>MIN(D2:D49)</f>
        <v>8.7661315985569838E-4</v>
      </c>
    </row>
    <row r="11" spans="1:10" x14ac:dyDescent="0.35">
      <c r="A11" s="9" t="str">
        <f>'[1]Cycle 3_1.xlsx'!A11</f>
        <v>C2</v>
      </c>
      <c r="B11">
        <f>'[1]Cycle 3_12.xlsx'!B11</f>
        <v>77.3658455755278</v>
      </c>
      <c r="C11">
        <f>'[1]Cycle 3_12.xlsx'!C11</f>
        <v>1.025472867495556E-4</v>
      </c>
      <c r="D11">
        <f>'[1]Cycle 3_12.xlsx'!D11</f>
        <v>1.965692362846791E-3</v>
      </c>
    </row>
    <row r="12" spans="1:10" x14ac:dyDescent="0.35">
      <c r="A12" s="9" t="str">
        <f>'[1]Cycle 3_1.xlsx'!A12</f>
        <v>B2</v>
      </c>
      <c r="B12">
        <f>'[1]Cycle 3_12.xlsx'!B12</f>
        <v>104.98502547908301</v>
      </c>
      <c r="C12">
        <f>'[1]Cycle 3_12.xlsx'!C12</f>
        <v>1.02747959269854E-4</v>
      </c>
      <c r="D12">
        <f>'[1]Cycle 3_12.xlsx'!D12</f>
        <v>2.3127863090283639E-3</v>
      </c>
      <c r="F12" s="2" t="s">
        <v>61</v>
      </c>
      <c r="G12">
        <f>(16*G5^2)</f>
        <v>1.2331666879376912</v>
      </c>
      <c r="H12">
        <f>(16*H5^2)</f>
        <v>0.57681453616067369</v>
      </c>
      <c r="I12">
        <f>(16*I5^2)</f>
        <v>0.88905849848420881</v>
      </c>
    </row>
    <row r="13" spans="1:10" x14ac:dyDescent="0.35">
      <c r="A13" s="9" t="str">
        <f>'[1]Cycle 3_1.xlsx'!A13</f>
        <v>A2</v>
      </c>
      <c r="B13">
        <f>'[1]Cycle 3_12.xlsx'!B13</f>
        <v>92.937001727166702</v>
      </c>
      <c r="C13">
        <f>'[1]Cycle 3_12.xlsx'!C13</f>
        <v>8.8119256057854202E-5</v>
      </c>
      <c r="D13">
        <f>'[1]Cycle 3_12.xlsx'!D13</f>
        <v>2.348134694384765E-3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3_12.xlsx'!B14</f>
        <v>104.484147998944</v>
      </c>
      <c r="C14">
        <f>'[1]Cycle 3_12.xlsx'!C14</f>
        <v>8.1382794168181048E-5</v>
      </c>
      <c r="D14">
        <f>'[1]Cycle 3_12.xlsx'!D14</f>
        <v>2.3255927016705281E-3</v>
      </c>
      <c r="F14" s="2" t="s">
        <v>63</v>
      </c>
      <c r="G14">
        <f>G12/G13</f>
        <v>14.900340296456093</v>
      </c>
      <c r="H14">
        <f>H12/H13</f>
        <v>6.9696440560765351</v>
      </c>
      <c r="I14">
        <f>I12/I13</f>
        <v>10.74248461335371</v>
      </c>
    </row>
    <row r="15" spans="1:10" x14ac:dyDescent="0.35">
      <c r="A15" s="9" t="str">
        <f>'[1]Cycle 3_1.xlsx'!A15</f>
        <v>B3</v>
      </c>
      <c r="B15">
        <f>'[1]Cycle 3_12.xlsx'!B15</f>
        <v>54.7587270163611</v>
      </c>
      <c r="C15">
        <f>'[1]Cycle 3_12.xlsx'!C15</f>
        <v>6.5415360701301614E-5</v>
      </c>
      <c r="D15">
        <f>'[1]Cycle 3_12.xlsx'!D15</f>
        <v>4.0630097984250156E-3</v>
      </c>
      <c r="F15" s="2" t="s">
        <v>64</v>
      </c>
      <c r="G15">
        <f>ROUND(G14,0)</f>
        <v>15</v>
      </c>
      <c r="H15">
        <f>ROUND(H14,0)</f>
        <v>7</v>
      </c>
      <c r="I15">
        <f>ROUND(I14,0)</f>
        <v>11</v>
      </c>
    </row>
    <row r="16" spans="1:10" x14ac:dyDescent="0.35">
      <c r="A16" s="9" t="str">
        <f>'[1]Cycle 3_1.xlsx'!A16</f>
        <v>C3</v>
      </c>
      <c r="B16">
        <f>'[1]Cycle 3_12.xlsx'!B16</f>
        <v>127.575967836167</v>
      </c>
      <c r="C16">
        <f>'[1]Cycle 3_12.xlsx'!C16</f>
        <v>9.2312050149381697E-5</v>
      </c>
      <c r="D16">
        <f>'[1]Cycle 3_12.xlsx'!D16</f>
        <v>2.7721759437945872E-3</v>
      </c>
    </row>
    <row r="17" spans="1:4" x14ac:dyDescent="0.35">
      <c r="A17" s="9" t="str">
        <f>'[1]Cycle 3_1.xlsx'!A17</f>
        <v>D3</v>
      </c>
      <c r="B17">
        <f>'[1]Cycle 3_12.xlsx'!B17</f>
        <v>93.437929088638896</v>
      </c>
      <c r="C17">
        <f>'[1]Cycle 3_12.xlsx'!C17</f>
        <v>9.5462248998937586E-5</v>
      </c>
      <c r="D17">
        <f>'[1]Cycle 3_12.xlsx'!D17</f>
        <v>2.4580366718848531E-3</v>
      </c>
    </row>
    <row r="18" spans="1:4" x14ac:dyDescent="0.35">
      <c r="A18" s="9" t="str">
        <f>'[1]Cycle 3_1.xlsx'!A18</f>
        <v>E3</v>
      </c>
      <c r="B18">
        <f>'[1]Cycle 3_12.xlsx'!B18</f>
        <v>79.882697836888894</v>
      </c>
      <c r="C18">
        <f>'[1]Cycle 3_12.xlsx'!C18</f>
        <v>1.0834447315651261E-4</v>
      </c>
      <c r="D18">
        <f>'[1]Cycle 3_12.xlsx'!D18</f>
        <v>2.7269728524724961E-3</v>
      </c>
    </row>
    <row r="19" spans="1:4" x14ac:dyDescent="0.35">
      <c r="A19" s="9" t="str">
        <f>'[1]Cycle 3_1.xlsx'!A19</f>
        <v>F3</v>
      </c>
      <c r="B19">
        <f>'[1]Cycle 3_12.xlsx'!B19</f>
        <v>109.00192530597199</v>
      </c>
      <c r="C19">
        <f>'[1]Cycle 3_12.xlsx'!C19</f>
        <v>9.1564769902123126E-5</v>
      </c>
      <c r="D19">
        <f>'[1]Cycle 3_12.xlsx'!D19</f>
        <v>2.0267468510083218E-3</v>
      </c>
    </row>
    <row r="20" spans="1:4" x14ac:dyDescent="0.35">
      <c r="A20" s="9" t="str">
        <f>'[1]Cycle 3_1.xlsx'!A20</f>
        <v>F4</v>
      </c>
      <c r="B20">
        <f>'[1]Cycle 3_12.xlsx'!B20</f>
        <v>88.920682755972194</v>
      </c>
      <c r="C20">
        <f>'[1]Cycle 3_12.xlsx'!C20</f>
        <v>9.9820475280245949E-5</v>
      </c>
      <c r="D20">
        <f>'[1]Cycle 3_12.xlsx'!D20</f>
        <v>2.709095451558759E-3</v>
      </c>
    </row>
    <row r="21" spans="1:4" x14ac:dyDescent="0.35">
      <c r="A21" s="9" t="str">
        <f>'[1]Cycle 3_1.xlsx'!A21</f>
        <v>E4</v>
      </c>
      <c r="B21">
        <f>'[1]Cycle 3_12.xlsx'!B21</f>
        <v>126.069963011333</v>
      </c>
      <c r="C21">
        <f>'[1]Cycle 3_12.xlsx'!C21</f>
        <v>7.1307175373599134E-5</v>
      </c>
      <c r="D21">
        <f>'[1]Cycle 3_12.xlsx'!D21</f>
        <v>2.1843911981972081E-3</v>
      </c>
    </row>
    <row r="22" spans="1:4" x14ac:dyDescent="0.35">
      <c r="A22" s="9" t="str">
        <f>'[1]Cycle 3_1.xlsx'!A22</f>
        <v>D4</v>
      </c>
      <c r="B22">
        <f>'[1]Cycle 3_12.xlsx'!B22</f>
        <v>88.416867715666697</v>
      </c>
      <c r="C22">
        <f>'[1]Cycle 3_12.xlsx'!C22</f>
        <v>1.313563949797042E-4</v>
      </c>
      <c r="D22">
        <f>'[1]Cycle 3_12.xlsx'!D22</f>
        <v>2.6907502799745071E-3</v>
      </c>
    </row>
    <row r="23" spans="1:4" x14ac:dyDescent="0.35">
      <c r="A23" s="9" t="str">
        <f>'[1]Cycle 3_1.xlsx'!A23</f>
        <v>C4</v>
      </c>
      <c r="B23">
        <f>'[1]Cycle 3_12.xlsx'!B23</f>
        <v>62.790453453749997</v>
      </c>
      <c r="C23">
        <f>'[1]Cycle 3_12.xlsx'!C23</f>
        <v>1.2273789639092431E-4</v>
      </c>
      <c r="D23">
        <f>'[1]Cycle 3_12.xlsx'!D23</f>
        <v>2.870108854957058E-3</v>
      </c>
    </row>
    <row r="24" spans="1:4" x14ac:dyDescent="0.35">
      <c r="A24" s="9" t="str">
        <f>'[1]Cycle 3_1.xlsx'!A24</f>
        <v>B4</v>
      </c>
      <c r="B24">
        <f>'[1]Cycle 3_12.xlsx'!B24</f>
        <v>142.64213467533301</v>
      </c>
      <c r="C24">
        <f>'[1]Cycle 3_12.xlsx'!C24</f>
        <v>1.302175518602293E-4</v>
      </c>
      <c r="D24">
        <f>'[1]Cycle 3_12.xlsx'!D24</f>
        <v>1.980684154079493E-3</v>
      </c>
    </row>
    <row r="25" spans="1:4" x14ac:dyDescent="0.35">
      <c r="A25" s="9" t="str">
        <f>'[1]Cycle 3_1.xlsx'!A25</f>
        <v>A4</v>
      </c>
      <c r="B25">
        <f>'[1]Cycle 3_12.xlsx'!B25</f>
        <v>83.392652489638905</v>
      </c>
      <c r="C25">
        <f>'[1]Cycle 3_12.xlsx'!C25</f>
        <v>1.326084072219133E-4</v>
      </c>
      <c r="D25">
        <f>'[1]Cycle 3_12.xlsx'!D25</f>
        <v>2.2827470605249439E-3</v>
      </c>
    </row>
    <row r="26" spans="1:4" x14ac:dyDescent="0.35">
      <c r="A26" s="9" t="str">
        <f>'[1]Cycle 3_1.xlsx'!A26</f>
        <v>A5</v>
      </c>
      <c r="B26">
        <f>'[1]Cycle 3_12.xlsx'!B26</f>
        <v>84.397066308638898</v>
      </c>
      <c r="C26">
        <f>'[1]Cycle 3_12.xlsx'!C26</f>
        <v>1.2373909975486541E-4</v>
      </c>
      <c r="D26">
        <f>'[1]Cycle 3_12.xlsx'!D26</f>
        <v>2.538203192870321E-3</v>
      </c>
    </row>
    <row r="27" spans="1:4" x14ac:dyDescent="0.35">
      <c r="A27" s="9" t="str">
        <f>'[1]Cycle 3_1.xlsx'!A27</f>
        <v>B5</v>
      </c>
      <c r="B27">
        <f>'[1]Cycle 3_12.xlsx'!B27</f>
        <v>107.495371045639</v>
      </c>
      <c r="C27">
        <f>'[1]Cycle 3_12.xlsx'!C27</f>
        <v>5.9922576672948373E-5</v>
      </c>
      <c r="D27">
        <f>'[1]Cycle 3_12.xlsx'!D27</f>
        <v>3.7452126954226942E-3</v>
      </c>
    </row>
    <row r="28" spans="1:4" x14ac:dyDescent="0.35">
      <c r="A28" s="9" t="str">
        <f>'[1]Cycle 3_1.xlsx'!A28</f>
        <v>C5</v>
      </c>
      <c r="B28">
        <f>'[1]Cycle 3_12.xlsx'!B28</f>
        <v>83.894595712500006</v>
      </c>
      <c r="C28">
        <f>'[1]Cycle 3_12.xlsx'!C28</f>
        <v>1.1491713288358629E-4</v>
      </c>
      <c r="D28">
        <f>'[1]Cycle 3_12.xlsx'!D28</f>
        <v>2.340128443130792E-3</v>
      </c>
    </row>
    <row r="29" spans="1:4" x14ac:dyDescent="0.35">
      <c r="A29" s="9" t="str">
        <f>'[1]Cycle 3_1.xlsx'!A29</f>
        <v>D5</v>
      </c>
      <c r="B29">
        <f>'[1]Cycle 3_12.xlsx'!B29</f>
        <v>106.487854769528</v>
      </c>
      <c r="C29">
        <f>'[1]Cycle 3_12.xlsx'!C29</f>
        <v>8.2823123128162495E-5</v>
      </c>
      <c r="D29">
        <f>'[1]Cycle 3_12.xlsx'!D29</f>
        <v>3.6286798516452809E-3</v>
      </c>
    </row>
    <row r="30" spans="1:4" x14ac:dyDescent="0.35">
      <c r="A30" s="9" t="str">
        <f>'[1]Cycle 3_1.xlsx'!A30</f>
        <v>E5</v>
      </c>
      <c r="B30">
        <f>'[1]Cycle 3_12.xlsx'!B30</f>
        <v>73.342525145249994</v>
      </c>
      <c r="C30">
        <f>'[1]Cycle 3_12.xlsx'!C30</f>
        <v>8.6564550546381602E-5</v>
      </c>
      <c r="D30">
        <f>'[1]Cycle 3_12.xlsx'!D30</f>
        <v>1.8943986168547141E-3</v>
      </c>
    </row>
    <row r="31" spans="1:4" x14ac:dyDescent="0.35">
      <c r="A31" s="9" t="str">
        <f>'[1]Cycle 3_1.xlsx'!A31</f>
        <v>F5</v>
      </c>
      <c r="B31">
        <f>'[1]Cycle 3_12.xlsx'!B31</f>
        <v>91.936708053777807</v>
      </c>
      <c r="C31">
        <f>'[1]Cycle 3_12.xlsx'!C31</f>
        <v>1.034207340469479E-4</v>
      </c>
      <c r="D31">
        <f>'[1]Cycle 3_12.xlsx'!D31</f>
        <v>1.8981240062943901E-3</v>
      </c>
    </row>
    <row r="32" spans="1:4" x14ac:dyDescent="0.35">
      <c r="A32" s="9" t="str">
        <f>'[1]Cycle 3_1.xlsx'!A32</f>
        <v>F6</v>
      </c>
      <c r="B32">
        <f>'[1]Cycle 3_12.xlsx'!B32</f>
        <v>93.939111324694395</v>
      </c>
      <c r="C32">
        <f>'[1]Cycle 3_12.xlsx'!C32</f>
        <v>1.075346274541088E-4</v>
      </c>
      <c r="D32">
        <f>'[1]Cycle 3_12.xlsx'!D32</f>
        <v>2.2624471055133701E-3</v>
      </c>
    </row>
    <row r="33" spans="1:4" x14ac:dyDescent="0.35">
      <c r="A33" s="9" t="str">
        <f>'[1]Cycle 3_1.xlsx'!A33</f>
        <v>E6</v>
      </c>
      <c r="B33">
        <f>'[1]Cycle 3_12.xlsx'!B33</f>
        <v>108.49936854216701</v>
      </c>
      <c r="C33">
        <f>'[1]Cycle 3_12.xlsx'!C33</f>
        <v>1.064701364141824E-4</v>
      </c>
      <c r="D33">
        <f>'[1]Cycle 3_12.xlsx'!D33</f>
        <v>2.3603247250055691E-3</v>
      </c>
    </row>
    <row r="34" spans="1:4" x14ac:dyDescent="0.35">
      <c r="A34" s="9" t="str">
        <f>'[1]Cycle 3_1.xlsx'!A34</f>
        <v>D6</v>
      </c>
      <c r="B34">
        <f>'[1]Cycle 3_12.xlsx'!B34</f>
        <v>111.013345924361</v>
      </c>
      <c r="C34">
        <f>'[1]Cycle 3_12.xlsx'!C34</f>
        <v>9.0983467536344186E-5</v>
      </c>
      <c r="D34">
        <f>'[1]Cycle 3_12.xlsx'!D34</f>
        <v>1.582877661685259E-3</v>
      </c>
    </row>
    <row r="35" spans="1:4" x14ac:dyDescent="0.35">
      <c r="A35" s="9" t="str">
        <f>'[1]Cycle 3_1.xlsx'!A35</f>
        <v>C6</v>
      </c>
      <c r="B35">
        <f>'[1]Cycle 3_12.xlsx'!B35</f>
        <v>178.78970587374999</v>
      </c>
      <c r="C35">
        <f>'[1]Cycle 3_12.xlsx'!C35</f>
        <v>1.045221795618964E-4</v>
      </c>
      <c r="D35">
        <f>'[1]Cycle 3_12.xlsx'!D35</f>
        <v>2.1324876575386622E-3</v>
      </c>
    </row>
    <row r="36" spans="1:4" x14ac:dyDescent="0.35">
      <c r="A36" s="9" t="str">
        <f>'[1]Cycle 3_1.xlsx'!A36</f>
        <v>B6</v>
      </c>
      <c r="B36">
        <f>'[1]Cycle 3_12.xlsx'!B36</f>
        <v>73.342525145249994</v>
      </c>
      <c r="C36">
        <f>'[1]Cycle 3_12.xlsx'!C36</f>
        <v>8.9442950824912554E-5</v>
      </c>
      <c r="D36">
        <f>'[1]Cycle 3_12.xlsx'!D36</f>
        <v>2.377980937926022E-3</v>
      </c>
    </row>
    <row r="37" spans="1:4" x14ac:dyDescent="0.35">
      <c r="A37" s="9" t="str">
        <f>'[1]Cycle 3_1.xlsx'!A37</f>
        <v>A6</v>
      </c>
      <c r="B37">
        <f>'[1]Cycle 3_12.xlsx'!B37</f>
        <v>113.52409757916701</v>
      </c>
      <c r="C37">
        <f>'[1]Cycle 3_12.xlsx'!C37</f>
        <v>8.4807869765552118E-5</v>
      </c>
      <c r="D37">
        <f>'[1]Cycle 3_12.xlsx'!D37</f>
        <v>1.9873636749937942E-3</v>
      </c>
    </row>
    <row r="38" spans="1:4" x14ac:dyDescent="0.35">
      <c r="A38" s="9" t="str">
        <f>'[1]Cycle 3_1.xlsx'!A38</f>
        <v>A7</v>
      </c>
      <c r="B38">
        <f>'[1]Cycle 3_12.xlsx'!B38</f>
        <v>89.928448068500003</v>
      </c>
      <c r="C38">
        <f>'[1]Cycle 3_12.xlsx'!C38</f>
        <v>6.4912568765372546E-5</v>
      </c>
      <c r="D38">
        <f>'[1]Cycle 3_12.xlsx'!D38</f>
        <v>1.505849403960236E-3</v>
      </c>
    </row>
    <row r="39" spans="1:4" x14ac:dyDescent="0.35">
      <c r="A39" s="9" t="str">
        <f>'[1]Cycle 3_1.xlsx'!A39</f>
        <v>B7</v>
      </c>
      <c r="B39">
        <f>'[1]Cycle 3_12.xlsx'!B39</f>
        <v>120.548255758</v>
      </c>
      <c r="C39">
        <f>'[1]Cycle 3_12.xlsx'!C39</f>
        <v>8.919083350048424E-5</v>
      </c>
      <c r="D39">
        <f>'[1]Cycle 3_12.xlsx'!D39</f>
        <v>2.2389796891776961E-3</v>
      </c>
    </row>
    <row r="40" spans="1:4" x14ac:dyDescent="0.35">
      <c r="A40" s="9" t="str">
        <f>'[1]Cycle 3_1.xlsx'!A40</f>
        <v>C7</v>
      </c>
      <c r="B40">
        <f>'[1]Cycle 3_12.xlsx'!B40</f>
        <v>136.11551231224999</v>
      </c>
      <c r="C40">
        <f>'[1]Cycle 3_12.xlsx'!C40</f>
        <v>1.2245083085318131E-4</v>
      </c>
      <c r="D40">
        <f>'[1]Cycle 3_12.xlsx'!D40</f>
        <v>2.2152205699588301E-3</v>
      </c>
    </row>
    <row r="41" spans="1:4" x14ac:dyDescent="0.35">
      <c r="A41" s="9" t="str">
        <f>'[1]Cycle 3_1.xlsx'!A41</f>
        <v>D7</v>
      </c>
      <c r="B41">
        <f>'[1]Cycle 3_12.xlsx'!B41</f>
        <v>75.352945254805505</v>
      </c>
      <c r="C41">
        <f>'[1]Cycle 3_12.xlsx'!C41</f>
        <v>8.9898417244998547E-5</v>
      </c>
      <c r="D41">
        <f>'[1]Cycle 3_12.xlsx'!D41</f>
        <v>2.5694782114398609E-3</v>
      </c>
    </row>
    <row r="42" spans="1:4" x14ac:dyDescent="0.35">
      <c r="A42" s="9" t="str">
        <f>'[1]Cycle 3_1.xlsx'!A42</f>
        <v>E7</v>
      </c>
      <c r="B42">
        <f>'[1]Cycle 3_12.xlsx'!B42</f>
        <v>131.593942250639</v>
      </c>
      <c r="C42">
        <f>'[1]Cycle 3_12.xlsx'!C42</f>
        <v>1.003244242817747E-4</v>
      </c>
      <c r="D42">
        <f>'[1]Cycle 3_12.xlsx'!D42</f>
        <v>1.8465345440933829E-3</v>
      </c>
    </row>
    <row r="43" spans="1:4" x14ac:dyDescent="0.35">
      <c r="A43" s="9" t="str">
        <f>'[1]Cycle 3_1.xlsx'!A43</f>
        <v>F7</v>
      </c>
      <c r="B43">
        <f>'[1]Cycle 3_12.xlsx'!B43</f>
        <v>66.311075176888906</v>
      </c>
      <c r="C43">
        <f>'[1]Cycle 3_12.xlsx'!C43</f>
        <v>1.000078104918718E-4</v>
      </c>
      <c r="D43">
        <f>'[1]Cycle 3_12.xlsx'!D43</f>
        <v>2.451760501141017E-3</v>
      </c>
    </row>
    <row r="44" spans="1:4" x14ac:dyDescent="0.35">
      <c r="A44" s="9" t="str">
        <f>'[1]Cycle 3_1.xlsx'!A44</f>
        <v>F8</v>
      </c>
      <c r="B44" t="str">
        <f>'[1]Cycle 3_12.xlsx'!B44</f>
        <v>N/A</v>
      </c>
      <c r="C44" t="str">
        <f>'[1]Cycle 3_12.xlsx'!C44</f>
        <v>N/A</v>
      </c>
      <c r="D44">
        <f>'[1]Cycle 3_12.xlsx'!D44</f>
        <v>8.7661315985569838E-4</v>
      </c>
    </row>
    <row r="45" spans="1:4" x14ac:dyDescent="0.35">
      <c r="A45" s="9" t="str">
        <f>'[1]Cycle 3_1.xlsx'!A45</f>
        <v>E8</v>
      </c>
      <c r="B45" t="str">
        <f>'[1]Cycle 3_12.xlsx'!B45</f>
        <v>N/A</v>
      </c>
      <c r="C45" t="str">
        <f>'[1]Cycle 3_12.xlsx'!C45</f>
        <v>N/A</v>
      </c>
      <c r="D45">
        <f>'[1]Cycle 3_12.xlsx'!D45</f>
        <v>2.2082578544831812E-3</v>
      </c>
    </row>
    <row r="46" spans="1:4" x14ac:dyDescent="0.35">
      <c r="A46" s="9" t="str">
        <f>'[1]Cycle 3_1.xlsx'!A46</f>
        <v>D8</v>
      </c>
      <c r="B46">
        <f>'[1]Cycle 3_12.xlsx'!B46</f>
        <v>69.328065547888897</v>
      </c>
      <c r="C46">
        <f>'[1]Cycle 3_12.xlsx'!C46</f>
        <v>1.0815748583639329E-4</v>
      </c>
      <c r="D46">
        <f>'[1]Cycle 3_12.xlsx'!D46</f>
        <v>2.3553955874736779E-3</v>
      </c>
    </row>
    <row r="47" spans="1:4" x14ac:dyDescent="0.35">
      <c r="A47" s="9" t="str">
        <f>'[1]Cycle 3_1.xlsx'!A47</f>
        <v>C8</v>
      </c>
      <c r="B47">
        <f>'[1]Cycle 3_12.xlsx'!B47</f>
        <v>51.237741952305598</v>
      </c>
      <c r="C47">
        <f>'[1]Cycle 3_12.xlsx'!C47</f>
        <v>1.112491271349258E-4</v>
      </c>
      <c r="D47">
        <f>'[1]Cycle 3_12.xlsx'!D47</f>
        <v>2.5490717296986808E-3</v>
      </c>
    </row>
    <row r="48" spans="1:4" x14ac:dyDescent="0.35">
      <c r="A48" s="9" t="str">
        <f>'[1]Cycle 3_1.xlsx'!A48</f>
        <v>B8</v>
      </c>
      <c r="B48">
        <f>'[1]Cycle 3_12.xlsx'!B48</f>
        <v>80.885183410722206</v>
      </c>
      <c r="C48">
        <f>'[1]Cycle 3_12.xlsx'!C48</f>
        <v>1.3367026913980079E-4</v>
      </c>
      <c r="D48">
        <f>'[1]Cycle 3_12.xlsx'!D48</f>
        <v>2.959638161311365E-3</v>
      </c>
    </row>
    <row r="49" spans="1:4" x14ac:dyDescent="0.35">
      <c r="A49" s="9" t="str">
        <f>'[1]Cycle 3_1.xlsx'!A49</f>
        <v>A8</v>
      </c>
      <c r="B49">
        <f>'[1]Cycle 3_12.xlsx'!B49</f>
        <v>92.436694402750007</v>
      </c>
      <c r="C49">
        <f>'[1]Cycle 3_12.xlsx'!C49</f>
        <v>1.1815653193595589E-4</v>
      </c>
      <c r="D49">
        <f>'[1]Cycle 3_12.xlsx'!D49</f>
        <v>2.1520130029890352E-3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C562-4C59-4F90-B72B-082786433A06}">
  <dimension ref="A1:J49"/>
  <sheetViews>
    <sheetView workbookViewId="0">
      <selection activeCell="G2" sqref="G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>
        <f>'[1]Cycle 3_13.xlsx'!B2</f>
        <v>87.415239560166697</v>
      </c>
      <c r="C2">
        <f>'[1]Cycle 3_13.xlsx'!C2</f>
        <v>1.1647900209231471E-4</v>
      </c>
      <c r="D2">
        <f>'[1]Cycle 3_13.xlsx'!D2</f>
        <v>2.5857340055167061E-3</v>
      </c>
      <c r="F2" s="2" t="s">
        <v>53</v>
      </c>
      <c r="G2">
        <f>AVERAGE(B2:B49)</f>
        <v>95.490766464264752</v>
      </c>
      <c r="H2">
        <f>AVERAGE(C2:C49)</f>
        <v>1.0186200009209408E-4</v>
      </c>
      <c r="I2">
        <f>AVERAGE(D2:D49)</f>
        <v>2.5969369311511863E-3</v>
      </c>
      <c r="J2">
        <v>0.25</v>
      </c>
    </row>
    <row r="3" spans="1:10" x14ac:dyDescent="0.35">
      <c r="A3" s="9" t="str">
        <f>'[1]Cycle 3_1.xlsx'!A3</f>
        <v>B1</v>
      </c>
      <c r="B3">
        <f>'[1]Cycle 3_13.xlsx'!B3</f>
        <v>79.383847943611102</v>
      </c>
      <c r="C3">
        <f>'[1]Cycle 3_13.xlsx'!C3</f>
        <v>8.5791532038220967E-5</v>
      </c>
      <c r="D3">
        <f>'[1]Cycle 3_13.xlsx'!D3</f>
        <v>2.5995477682188872E-3</v>
      </c>
      <c r="F3" s="2" t="s">
        <v>54</v>
      </c>
      <c r="G3">
        <f>G4/SQRT(COUNT(B2:B49))</f>
        <v>2.7595272255542893</v>
      </c>
      <c r="H3">
        <f>H4/SQRT(COUNT(C2:C49))</f>
        <v>3.1701863573912408E-6</v>
      </c>
      <c r="I3">
        <f>I4/SQRT(COUNT(D2:D49))</f>
        <v>8.2874150098668974E-5</v>
      </c>
    </row>
    <row r="4" spans="1:10" x14ac:dyDescent="0.35">
      <c r="A4" s="9" t="str">
        <f>'[1]Cycle 3_1.xlsx'!A4</f>
        <v>C1</v>
      </c>
      <c r="B4">
        <f>'[1]Cycle 3_13.xlsx'!B4</f>
        <v>135.61911229338901</v>
      </c>
      <c r="C4">
        <f>'[1]Cycle 3_13.xlsx'!C4</f>
        <v>1.064261769342309E-4</v>
      </c>
      <c r="D4">
        <f>'[1]Cycle 3_13.xlsx'!D4</f>
        <v>2.6305294764811548E-3</v>
      </c>
      <c r="F4" s="2" t="s">
        <v>55</v>
      </c>
      <c r="G4">
        <f>_xlfn.STDEV.S(B2:B49)</f>
        <v>18.918365518803192</v>
      </c>
      <c r="H4">
        <f>_xlfn.STDEV.S(C2:C196)</f>
        <v>2.1733702685177887E-5</v>
      </c>
      <c r="I4">
        <f>_xlfn.STDEV.S(D2:D196)</f>
        <v>5.7416895441993578E-4</v>
      </c>
    </row>
    <row r="5" spans="1:10" x14ac:dyDescent="0.35">
      <c r="A5" s="9" t="str">
        <f>'[1]Cycle 3_1.xlsx'!A5</f>
        <v>D1</v>
      </c>
      <c r="B5">
        <f>'[1]Cycle 3_13.xlsx'!B5</f>
        <v>99.969710567250004</v>
      </c>
      <c r="C5">
        <f>'[1]Cycle 3_13.xlsx'!C5</f>
        <v>7.9405952505617799E-5</v>
      </c>
      <c r="D5">
        <f>'[1]Cycle 3_13.xlsx'!D5</f>
        <v>2.143414704000477E-3</v>
      </c>
      <c r="F5" s="2" t="s">
        <v>56</v>
      </c>
      <c r="G5" s="3">
        <f>G4/G2</f>
        <v>0.19811722346875246</v>
      </c>
      <c r="H5" s="3">
        <f>H4/H2</f>
        <v>0.21336418552088424</v>
      </c>
      <c r="I5" s="3">
        <f>I4/I2</f>
        <v>0.22109468564006082</v>
      </c>
    </row>
    <row r="6" spans="1:10" x14ac:dyDescent="0.35">
      <c r="A6" s="9" t="str">
        <f>'[1]Cycle 3_1.xlsx'!A6</f>
        <v>E1</v>
      </c>
      <c r="B6">
        <f>'[1]Cycle 3_13.xlsx'!B6</f>
        <v>126.57757070394401</v>
      </c>
      <c r="C6">
        <f>'[1]Cycle 3_13.xlsx'!C6</f>
        <v>9.3172453956067366E-5</v>
      </c>
      <c r="D6">
        <f>'[1]Cycle 3_13.xlsx'!D6</f>
        <v>2.1833103179274569E-3</v>
      </c>
      <c r="F6" s="2" t="s">
        <v>57</v>
      </c>
      <c r="G6">
        <f>COUNT(B2:B196)</f>
        <v>47</v>
      </c>
      <c r="H6">
        <f>COUNT(C2:C196)</f>
        <v>47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3_13.xlsx'!B7</f>
        <v>102.4802473925</v>
      </c>
      <c r="C7">
        <f>'[1]Cycle 3_13.xlsx'!C7</f>
        <v>9.6314362870627006E-5</v>
      </c>
      <c r="D7">
        <f>'[1]Cycle 3_13.xlsx'!D7</f>
        <v>2.7003472940313748E-3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>
        <f>'[1]Cycle 3_13.xlsx'!B8</f>
        <v>130.088754709917</v>
      </c>
      <c r="C8">
        <f>'[1]Cycle 3_13.xlsx'!C8</f>
        <v>8.275308679768823E-5</v>
      </c>
      <c r="D8">
        <f>'[1]Cycle 3_13.xlsx'!D8</f>
        <v>1.8814722294270851E-3</v>
      </c>
    </row>
    <row r="9" spans="1:10" x14ac:dyDescent="0.35">
      <c r="A9" s="9" t="str">
        <f>'[1]Cycle 3_1.xlsx'!A9</f>
        <v>E2</v>
      </c>
      <c r="B9">
        <f>'[1]Cycle 3_13.xlsx'!B9</f>
        <v>80.887298319277804</v>
      </c>
      <c r="C9">
        <f>'[1]Cycle 3_13.xlsx'!C9</f>
        <v>1.0226997238955261E-4</v>
      </c>
      <c r="D9">
        <f>'[1]Cycle 3_13.xlsx'!D9</f>
        <v>2.758769159984663E-3</v>
      </c>
      <c r="F9" s="2" t="s">
        <v>59</v>
      </c>
      <c r="G9">
        <f>MAX(B2:B49)</f>
        <v>135.61911229338901</v>
      </c>
      <c r="H9">
        <f>MAX(C2:C49)</f>
        <v>1.5257570500971809E-4</v>
      </c>
      <c r="I9">
        <f>MAX(D2:D49)</f>
        <v>3.8579796284580001E-3</v>
      </c>
    </row>
    <row r="10" spans="1:10" x14ac:dyDescent="0.35">
      <c r="A10" s="9" t="str">
        <f>'[1]Cycle 3_1.xlsx'!A10</f>
        <v>D2</v>
      </c>
      <c r="B10">
        <f>'[1]Cycle 3_13.xlsx'!B10</f>
        <v>84.399354640722194</v>
      </c>
      <c r="C10">
        <f>'[1]Cycle 3_13.xlsx'!C10</f>
        <v>7.4726842073415313E-5</v>
      </c>
      <c r="D10">
        <f>'[1]Cycle 3_13.xlsx'!D10</f>
        <v>3.685121230016907E-3</v>
      </c>
      <c r="F10" s="2" t="s">
        <v>60</v>
      </c>
      <c r="G10">
        <f>MIN(B2:B49)</f>
        <v>42.705098184555602</v>
      </c>
      <c r="H10">
        <f>MIN(C2:C49)</f>
        <v>6.0288437326377188E-5</v>
      </c>
      <c r="I10">
        <f>MIN(D2:D49)</f>
        <v>1.0691406569959139E-3</v>
      </c>
    </row>
    <row r="11" spans="1:10" x14ac:dyDescent="0.35">
      <c r="A11" s="9" t="str">
        <f>'[1]Cycle 3_1.xlsx'!A11</f>
        <v>C2</v>
      </c>
      <c r="B11">
        <f>'[1]Cycle 3_13.xlsx'!B11</f>
        <v>104.486782501306</v>
      </c>
      <c r="C11">
        <f>'[1]Cycle 3_13.xlsx'!C11</f>
        <v>6.2646899320619869E-5</v>
      </c>
      <c r="D11">
        <f>'[1]Cycle 3_13.xlsx'!D11</f>
        <v>2.4931244284297919E-3</v>
      </c>
    </row>
    <row r="12" spans="1:10" x14ac:dyDescent="0.35">
      <c r="A12" s="9" t="str">
        <f>'[1]Cycle 3_1.xlsx'!A12</f>
        <v>B2</v>
      </c>
      <c r="B12">
        <f>'[1]Cycle 3_13.xlsx'!B12</f>
        <v>110.512983664917</v>
      </c>
      <c r="C12">
        <f>'[1]Cycle 3_13.xlsx'!C12</f>
        <v>9.8858778512402054E-5</v>
      </c>
      <c r="D12">
        <f>'[1]Cycle 3_13.xlsx'!D12</f>
        <v>2.7437595105137308E-3</v>
      </c>
      <c r="F12" s="2" t="s">
        <v>61</v>
      </c>
      <c r="G12">
        <f>(16*G5^2)</f>
        <v>0.62800694775948163</v>
      </c>
      <c r="H12">
        <f>(16*H5^2)</f>
        <v>0.72838841060784487</v>
      </c>
      <c r="I12">
        <f>(16*I5^2)</f>
        <v>0.78212576029243708</v>
      </c>
    </row>
    <row r="13" spans="1:10" x14ac:dyDescent="0.35">
      <c r="A13" s="9" t="str">
        <f>'[1]Cycle 3_1.xlsx'!A13</f>
        <v>A2</v>
      </c>
      <c r="B13">
        <f>'[1]Cycle 3_13.xlsx'!B13</f>
        <v>80.887298319277804</v>
      </c>
      <c r="C13">
        <f>'[1]Cycle 3_13.xlsx'!C13</f>
        <v>8.9880588042468899E-5</v>
      </c>
      <c r="D13">
        <f>'[1]Cycle 3_13.xlsx'!D13</f>
        <v>3.8579796284580001E-3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3_13.xlsx'!B14</f>
        <v>86.911454641916706</v>
      </c>
      <c r="C14">
        <f>'[1]Cycle 3_13.xlsx'!C14</f>
        <v>9.0669272735572105E-5</v>
      </c>
      <c r="D14">
        <f>'[1]Cycle 3_13.xlsx'!D14</f>
        <v>2.324248719464015E-3</v>
      </c>
      <c r="F14" s="2" t="s">
        <v>63</v>
      </c>
      <c r="G14">
        <f>G12/G13</f>
        <v>7.5882014343123521</v>
      </c>
      <c r="H14">
        <f>H12/H13</f>
        <v>8.8011096084684901</v>
      </c>
      <c r="I14">
        <f>I12/I13</f>
        <v>9.450417447191537</v>
      </c>
    </row>
    <row r="15" spans="1:10" x14ac:dyDescent="0.35">
      <c r="A15" s="9" t="str">
        <f>'[1]Cycle 3_1.xlsx'!A15</f>
        <v>B3</v>
      </c>
      <c r="B15">
        <f>'[1]Cycle 3_13.xlsx'!B15</f>
        <v>102.4802473925</v>
      </c>
      <c r="C15">
        <f>'[1]Cycle 3_13.xlsx'!C15</f>
        <v>7.6539526797476335E-5</v>
      </c>
      <c r="D15">
        <f>'[1]Cycle 3_13.xlsx'!D15</f>
        <v>2.469574761725012E-3</v>
      </c>
      <c r="F15" s="2" t="s">
        <v>64</v>
      </c>
      <c r="G15">
        <f>ROUND(G14,0)</f>
        <v>8</v>
      </c>
      <c r="H15">
        <f>ROUND(H14,0)</f>
        <v>9</v>
      </c>
      <c r="I15">
        <f>ROUND(I14,0)</f>
        <v>9</v>
      </c>
    </row>
    <row r="16" spans="1:10" x14ac:dyDescent="0.35">
      <c r="A16" s="9" t="str">
        <f>'[1]Cycle 3_1.xlsx'!A16</f>
        <v>C3</v>
      </c>
      <c r="B16">
        <f>'[1]Cycle 3_13.xlsx'!B16</f>
        <v>93.941496117249997</v>
      </c>
      <c r="C16">
        <f>'[1]Cycle 3_13.xlsx'!C16</f>
        <v>9.3425795921475192E-5</v>
      </c>
      <c r="D16">
        <f>'[1]Cycle 3_13.xlsx'!D16</f>
        <v>2.546773455664432E-3</v>
      </c>
    </row>
    <row r="17" spans="1:4" x14ac:dyDescent="0.35">
      <c r="A17" s="9" t="str">
        <f>'[1]Cycle 3_1.xlsx'!A17</f>
        <v>D3</v>
      </c>
      <c r="B17">
        <f>'[1]Cycle 3_13.xlsx'!B17</f>
        <v>85.905816167249995</v>
      </c>
      <c r="C17">
        <f>'[1]Cycle 3_13.xlsx'!C17</f>
        <v>9.3039199234428436E-5</v>
      </c>
      <c r="D17">
        <f>'[1]Cycle 3_13.xlsx'!D17</f>
        <v>3.0817252341513212E-3</v>
      </c>
    </row>
    <row r="18" spans="1:4" x14ac:dyDescent="0.35">
      <c r="A18" s="9" t="str">
        <f>'[1]Cycle 3_1.xlsx'!A18</f>
        <v>E3</v>
      </c>
      <c r="B18">
        <f>'[1]Cycle 3_13.xlsx'!B18</f>
        <v>78.879746899249994</v>
      </c>
      <c r="C18">
        <f>'[1]Cycle 3_13.xlsx'!C18</f>
        <v>1.143946301227485E-4</v>
      </c>
      <c r="D18">
        <f>'[1]Cycle 3_13.xlsx'!D18</f>
        <v>2.5562914887187079E-3</v>
      </c>
    </row>
    <row r="19" spans="1:4" x14ac:dyDescent="0.35">
      <c r="A19" s="9" t="str">
        <f>'[1]Cycle 3_1.xlsx'!A19</f>
        <v>F3</v>
      </c>
      <c r="B19">
        <f>'[1]Cycle 3_13.xlsx'!B19</f>
        <v>81.388491004000002</v>
      </c>
      <c r="C19">
        <f>'[1]Cycle 3_13.xlsx'!C19</f>
        <v>1.156375331786178E-4</v>
      </c>
      <c r="D19">
        <f>'[1]Cycle 3_13.xlsx'!D19</f>
        <v>2.8668395303514341E-3</v>
      </c>
    </row>
    <row r="20" spans="1:4" x14ac:dyDescent="0.35">
      <c r="A20" s="9" t="str">
        <f>'[1]Cycle 3_1.xlsx'!A20</f>
        <v>F4</v>
      </c>
      <c r="B20">
        <f>'[1]Cycle 3_13.xlsx'!B20</f>
        <v>113.026503171</v>
      </c>
      <c r="C20">
        <f>'[1]Cycle 3_13.xlsx'!C20</f>
        <v>1.5257570500971809E-4</v>
      </c>
      <c r="D20">
        <f>'[1]Cycle 3_13.xlsx'!D20</f>
        <v>2.5311711874316141E-3</v>
      </c>
    </row>
    <row r="21" spans="1:4" x14ac:dyDescent="0.35">
      <c r="A21" s="9" t="str">
        <f>'[1]Cycle 3_1.xlsx'!A21</f>
        <v>E4</v>
      </c>
      <c r="B21">
        <f>'[1]Cycle 3_13.xlsx'!B21</f>
        <v>78.879746899249994</v>
      </c>
      <c r="C21">
        <f>'[1]Cycle 3_13.xlsx'!C21</f>
        <v>6.0288437326377188E-5</v>
      </c>
      <c r="D21">
        <f>'[1]Cycle 3_13.xlsx'!D21</f>
        <v>3.3769207816982199E-3</v>
      </c>
    </row>
    <row r="22" spans="1:4" x14ac:dyDescent="0.35">
      <c r="A22" s="9" t="str">
        <f>'[1]Cycle 3_1.xlsx'!A22</f>
        <v>D4</v>
      </c>
      <c r="B22">
        <f>'[1]Cycle 3_13.xlsx'!B22</f>
        <v>75.8577577583889</v>
      </c>
      <c r="C22">
        <f>'[1]Cycle 3_13.xlsx'!C22</f>
        <v>1.2294692047400639E-4</v>
      </c>
      <c r="D22">
        <f>'[1]Cycle 3_13.xlsx'!D22</f>
        <v>2.2864218291068781E-3</v>
      </c>
    </row>
    <row r="23" spans="1:4" x14ac:dyDescent="0.35">
      <c r="A23" s="9" t="str">
        <f>'[1]Cycle 3_1.xlsx'!A23</f>
        <v>C4</v>
      </c>
      <c r="B23">
        <f>'[1]Cycle 3_13.xlsx'!B23</f>
        <v>102.985011337111</v>
      </c>
      <c r="C23">
        <f>'[1]Cycle 3_13.xlsx'!C23</f>
        <v>1.200678766152438E-4</v>
      </c>
      <c r="D23">
        <f>'[1]Cycle 3_13.xlsx'!D23</f>
        <v>2.2214472036816051E-3</v>
      </c>
    </row>
    <row r="24" spans="1:4" x14ac:dyDescent="0.35">
      <c r="A24" s="9" t="str">
        <f>'[1]Cycle 3_1.xlsx'!A24</f>
        <v>B4</v>
      </c>
      <c r="B24">
        <f>'[1]Cycle 3_13.xlsx'!B24</f>
        <v>91.938957148666702</v>
      </c>
      <c r="C24">
        <f>'[1]Cycle 3_13.xlsx'!C24</f>
        <v>1.022253885534453E-4</v>
      </c>
      <c r="D24">
        <f>'[1]Cycle 3_13.xlsx'!D24</f>
        <v>2.9478068623212421E-3</v>
      </c>
    </row>
    <row r="25" spans="1:4" x14ac:dyDescent="0.35">
      <c r="A25" s="9" t="str">
        <f>'[1]Cycle 3_1.xlsx'!A25</f>
        <v>A4</v>
      </c>
      <c r="B25">
        <f>'[1]Cycle 3_13.xlsx'!B25</f>
        <v>114.028063536972</v>
      </c>
      <c r="C25">
        <f>'[1]Cycle 3_13.xlsx'!C25</f>
        <v>9.5189729765963072E-5</v>
      </c>
      <c r="D25">
        <f>'[1]Cycle 3_13.xlsx'!D25</f>
        <v>2.99152239635636E-3</v>
      </c>
    </row>
    <row r="26" spans="1:4" x14ac:dyDescent="0.35">
      <c r="A26" s="9" t="str">
        <f>'[1]Cycle 3_1.xlsx'!A26</f>
        <v>A5</v>
      </c>
      <c r="B26">
        <f>'[1]Cycle 3_13.xlsx'!B26</f>
        <v>91.438811818277799</v>
      </c>
      <c r="C26">
        <f>'[1]Cycle 3_13.xlsx'!C26</f>
        <v>1.010546352800617E-4</v>
      </c>
      <c r="D26">
        <f>'[1]Cycle 3_13.xlsx'!D26</f>
        <v>2.043305512092411E-3</v>
      </c>
    </row>
    <row r="27" spans="1:4" x14ac:dyDescent="0.35">
      <c r="A27" s="9" t="str">
        <f>'[1]Cycle 3_1.xlsx'!A27</f>
        <v>B5</v>
      </c>
      <c r="B27">
        <f>'[1]Cycle 3_13.xlsx'!B27</f>
        <v>132.10046532486101</v>
      </c>
      <c r="C27">
        <f>'[1]Cycle 3_13.xlsx'!C27</f>
        <v>1.1039900899462E-4</v>
      </c>
      <c r="D27">
        <f>'[1]Cycle 3_13.xlsx'!D27</f>
        <v>2.3962203989317228E-3</v>
      </c>
    </row>
    <row r="28" spans="1:4" x14ac:dyDescent="0.35">
      <c r="A28" s="9" t="str">
        <f>'[1]Cycle 3_1.xlsx'!A28</f>
        <v>C5</v>
      </c>
      <c r="B28">
        <f>'[1]Cycle 3_13.xlsx'!B28</f>
        <v>113.026503171</v>
      </c>
      <c r="C28">
        <f>'[1]Cycle 3_13.xlsx'!C28</f>
        <v>1.19526826313092E-4</v>
      </c>
      <c r="D28">
        <f>'[1]Cycle 3_13.xlsx'!D28</f>
        <v>1.770394762820202E-3</v>
      </c>
    </row>
    <row r="29" spans="1:4" x14ac:dyDescent="0.35">
      <c r="A29" s="9" t="str">
        <f>'[1]Cycle 3_1.xlsx'!A29</f>
        <v>D5</v>
      </c>
      <c r="B29">
        <f>'[1]Cycle 3_13.xlsx'!B29</f>
        <v>108.502061609694</v>
      </c>
      <c r="C29">
        <f>'[1]Cycle 3_13.xlsx'!C29</f>
        <v>1.098124224821729E-4</v>
      </c>
      <c r="D29">
        <f>'[1]Cycle 3_13.xlsx'!D29</f>
        <v>2.4530339348267519E-3</v>
      </c>
    </row>
    <row r="30" spans="1:4" x14ac:dyDescent="0.35">
      <c r="A30" s="9" t="str">
        <f>'[1]Cycle 3_1.xlsx'!A30</f>
        <v>E5</v>
      </c>
      <c r="B30">
        <f>'[1]Cycle 3_13.xlsx'!B30</f>
        <v>113.527065936694</v>
      </c>
      <c r="C30">
        <f>'[1]Cycle 3_13.xlsx'!C30</f>
        <v>1.4696597877518949E-4</v>
      </c>
      <c r="D30">
        <f>'[1]Cycle 3_13.xlsx'!D30</f>
        <v>2.1853768082504268E-3</v>
      </c>
    </row>
    <row r="31" spans="1:4" x14ac:dyDescent="0.35">
      <c r="A31" s="9" t="str">
        <f>'[1]Cycle 3_1.xlsx'!A31</f>
        <v>F5</v>
      </c>
      <c r="B31">
        <f>'[1]Cycle 3_13.xlsx'!B31</f>
        <v>93.941496117249997</v>
      </c>
      <c r="C31">
        <f>'[1]Cycle 3_13.xlsx'!C31</f>
        <v>9.4347628910224405E-5</v>
      </c>
      <c r="D31">
        <f>'[1]Cycle 3_13.xlsx'!D31</f>
        <v>2.2085747203365461E-3</v>
      </c>
    </row>
    <row r="32" spans="1:4" x14ac:dyDescent="0.35">
      <c r="A32" s="9" t="str">
        <f>'[1]Cycle 3_1.xlsx'!A32</f>
        <v>F6</v>
      </c>
      <c r="B32">
        <f>'[1]Cycle 3_13.xlsx'!B32</f>
        <v>69.834592695194402</v>
      </c>
      <c r="C32">
        <f>'[1]Cycle 3_13.xlsx'!C32</f>
        <v>1.1037244807490011E-4</v>
      </c>
      <c r="D32">
        <f>'[1]Cycle 3_13.xlsx'!D32</f>
        <v>2.9374424037631039E-3</v>
      </c>
    </row>
    <row r="33" spans="1:4" x14ac:dyDescent="0.35">
      <c r="A33" s="9" t="str">
        <f>'[1]Cycle 3_1.xlsx'!A33</f>
        <v>E6</v>
      </c>
      <c r="B33">
        <f>'[1]Cycle 3_13.xlsx'!B33</f>
        <v>91.438811818277799</v>
      </c>
      <c r="C33">
        <f>'[1]Cycle 3_13.xlsx'!C33</f>
        <v>1.1133062127897191E-4</v>
      </c>
      <c r="D33">
        <f>'[1]Cycle 3_13.xlsx'!D33</f>
        <v>2.8780260255465749E-3</v>
      </c>
    </row>
    <row r="34" spans="1:4" x14ac:dyDescent="0.35">
      <c r="A34" s="9" t="str">
        <f>'[1]Cycle 3_1.xlsx'!A34</f>
        <v>D6</v>
      </c>
      <c r="B34">
        <f>'[1]Cycle 3_13.xlsx'!B34</f>
        <v>42.705098184555602</v>
      </c>
      <c r="C34">
        <f>'[1]Cycle 3_13.xlsx'!C34</f>
        <v>8.4018799924107104E-5</v>
      </c>
      <c r="D34">
        <f>'[1]Cycle 3_13.xlsx'!D34</f>
        <v>3.07398402757437E-3</v>
      </c>
    </row>
    <row r="35" spans="1:4" x14ac:dyDescent="0.35">
      <c r="A35" s="9" t="str">
        <f>'[1]Cycle 3_1.xlsx'!A35</f>
        <v>C6</v>
      </c>
      <c r="B35">
        <f>'[1]Cycle 3_13.xlsx'!B35</f>
        <v>99.969710567250004</v>
      </c>
      <c r="C35">
        <f>'[1]Cycle 3_13.xlsx'!C35</f>
        <v>1.4024610271139569E-4</v>
      </c>
      <c r="D35">
        <f>'[1]Cycle 3_13.xlsx'!D35</f>
        <v>2.347318004202893E-3</v>
      </c>
    </row>
    <row r="36" spans="1:4" x14ac:dyDescent="0.35">
      <c r="A36" s="9" t="str">
        <f>'[1]Cycle 3_1.xlsx'!A36</f>
        <v>B6</v>
      </c>
      <c r="B36">
        <f>'[1]Cycle 3_13.xlsx'!B36</f>
        <v>119.044924102389</v>
      </c>
      <c r="C36">
        <f>'[1]Cycle 3_13.xlsx'!C36</f>
        <v>9.4167440478175345E-5</v>
      </c>
      <c r="D36">
        <f>'[1]Cycle 3_13.xlsx'!D36</f>
        <v>2.4954141121948268E-3</v>
      </c>
    </row>
    <row r="37" spans="1:4" x14ac:dyDescent="0.35">
      <c r="A37" s="9" t="str">
        <f>'[1]Cycle 3_1.xlsx'!A37</f>
        <v>A6</v>
      </c>
      <c r="B37">
        <f>'[1]Cycle 3_13.xlsx'!B37</f>
        <v>72.842428934416702</v>
      </c>
      <c r="C37">
        <f>'[1]Cycle 3_13.xlsx'!C37</f>
        <v>9.4979871101826726E-5</v>
      </c>
      <c r="D37">
        <f>'[1]Cycle 3_13.xlsx'!D37</f>
        <v>3.184528162169149E-3</v>
      </c>
    </row>
    <row r="38" spans="1:4" x14ac:dyDescent="0.35">
      <c r="A38" s="9" t="str">
        <f>'[1]Cycle 3_1.xlsx'!A38</f>
        <v>A7</v>
      </c>
      <c r="B38">
        <f>'[1]Cycle 3_13.xlsx'!B38</f>
        <v>67.3213402562222</v>
      </c>
      <c r="C38">
        <f>'[1]Cycle 3_13.xlsx'!C38</f>
        <v>1.0084392008298021E-4</v>
      </c>
      <c r="D38">
        <f>'[1]Cycle 3_13.xlsx'!D38</f>
        <v>3.7292795218124958E-3</v>
      </c>
    </row>
    <row r="39" spans="1:4" x14ac:dyDescent="0.35">
      <c r="A39" s="9" t="str">
        <f>'[1]Cycle 3_1.xlsx'!A39</f>
        <v>B7</v>
      </c>
      <c r="B39">
        <f>'[1]Cycle 3_13.xlsx'!B39</f>
        <v>89.426637184777803</v>
      </c>
      <c r="C39">
        <f>'[1]Cycle 3_13.xlsx'!C39</f>
        <v>9.2313629250563583E-5</v>
      </c>
      <c r="D39">
        <f>'[1]Cycle 3_13.xlsx'!D39</f>
        <v>2.552291340357591E-3</v>
      </c>
    </row>
    <row r="40" spans="1:4" x14ac:dyDescent="0.35">
      <c r="A40" s="9" t="str">
        <f>'[1]Cycle 3_1.xlsx'!A40</f>
        <v>C7</v>
      </c>
      <c r="B40">
        <f>'[1]Cycle 3_13.xlsx'!B40</f>
        <v>78.879746899249994</v>
      </c>
      <c r="C40">
        <f>'[1]Cycle 3_13.xlsx'!C40</f>
        <v>1.005683242536556E-4</v>
      </c>
      <c r="D40">
        <f>'[1]Cycle 3_13.xlsx'!D40</f>
        <v>2.1809902696676908E-3</v>
      </c>
    </row>
    <row r="41" spans="1:4" x14ac:dyDescent="0.35">
      <c r="A41" s="9" t="str">
        <f>'[1]Cycle 3_1.xlsx'!A41</f>
        <v>D7</v>
      </c>
      <c r="B41">
        <f>'[1]Cycle 3_13.xlsx'!B41</f>
        <v>96.952720604416697</v>
      </c>
      <c r="C41">
        <f>'[1]Cycle 3_13.xlsx'!C41</f>
        <v>8.184844362084456E-5</v>
      </c>
      <c r="D41">
        <f>'[1]Cycle 3_13.xlsx'!D41</f>
        <v>1.778005798690278E-3</v>
      </c>
    </row>
    <row r="42" spans="1:4" x14ac:dyDescent="0.35">
      <c r="A42" s="9" t="str">
        <f>'[1]Cycle 3_1.xlsx'!A42</f>
        <v>E7</v>
      </c>
      <c r="B42">
        <f>'[1]Cycle 3_13.xlsx'!B42</f>
        <v>104.486782501306</v>
      </c>
      <c r="C42">
        <f>'[1]Cycle 3_13.xlsx'!C42</f>
        <v>1.4029290818134421E-4</v>
      </c>
      <c r="D42">
        <f>'[1]Cycle 3_13.xlsx'!D42</f>
        <v>2.4127426151142541E-3</v>
      </c>
    </row>
    <row r="43" spans="1:4" x14ac:dyDescent="0.35">
      <c r="A43" s="9" t="str">
        <f>'[1]Cycle 3_1.xlsx'!A43</f>
        <v>F7</v>
      </c>
      <c r="B43">
        <f>'[1]Cycle 3_13.xlsx'!B43</f>
        <v>79.884902416388897</v>
      </c>
      <c r="C43">
        <f>'[1]Cycle 3_13.xlsx'!C43</f>
        <v>1.16562884226134E-4</v>
      </c>
      <c r="D43">
        <f>'[1]Cycle 3_13.xlsx'!D43</f>
        <v>2.2861627766016341E-3</v>
      </c>
    </row>
    <row r="44" spans="1:4" x14ac:dyDescent="0.35">
      <c r="A44" s="9" t="str">
        <f>'[1]Cycle 3_1.xlsx'!A44</f>
        <v>F8</v>
      </c>
      <c r="B44" t="str">
        <f>'[1]Cycle 3_13.xlsx'!B44</f>
        <v>N/A</v>
      </c>
      <c r="C44" t="str">
        <f>'[1]Cycle 3_13.xlsx'!C44</f>
        <v>N/A</v>
      </c>
      <c r="D44">
        <f>'[1]Cycle 3_13.xlsx'!D44</f>
        <v>1.0691406569959139E-3</v>
      </c>
    </row>
    <row r="45" spans="1:4" x14ac:dyDescent="0.35">
      <c r="A45" s="9" t="str">
        <f>'[1]Cycle 3_1.xlsx'!A45</f>
        <v>E8</v>
      </c>
      <c r="B45">
        <f>'[1]Cycle 3_13.xlsx'!B45</f>
        <v>90.934041381472198</v>
      </c>
      <c r="C45">
        <f>'[1]Cycle 3_13.xlsx'!C45</f>
        <v>7.9798389398260975E-5</v>
      </c>
      <c r="D45">
        <f>'[1]Cycle 3_13.xlsx'!D45</f>
        <v>3.1583417818845088E-3</v>
      </c>
    </row>
    <row r="46" spans="1:4" x14ac:dyDescent="0.35">
      <c r="A46" s="9" t="str">
        <f>'[1]Cycle 3_1.xlsx'!A46</f>
        <v>D8</v>
      </c>
      <c r="B46">
        <f>'[1]Cycle 3_13.xlsx'!B46</f>
        <v>73.846957171277793</v>
      </c>
      <c r="C46">
        <f>'[1]Cycle 3_13.xlsx'!C46</f>
        <v>6.3489645124511389E-5</v>
      </c>
      <c r="D46">
        <f>'[1]Cycle 3_13.xlsx'!D46</f>
        <v>3.4084011899318599E-3</v>
      </c>
    </row>
    <row r="47" spans="1:4" x14ac:dyDescent="0.35">
      <c r="A47" s="9" t="str">
        <f>'[1]Cycle 3_1.xlsx'!A47</f>
        <v>C8</v>
      </c>
      <c r="B47">
        <f>'[1]Cycle 3_13.xlsx'!B47</f>
        <v>111.01628792938899</v>
      </c>
      <c r="C47">
        <f>'[1]Cycle 3_13.xlsx'!C47</f>
        <v>1.4964888750849831E-4</v>
      </c>
      <c r="D47">
        <f>'[1]Cycle 3_13.xlsx'!D47</f>
        <v>1.7073029841818061E-3</v>
      </c>
    </row>
    <row r="48" spans="1:4" x14ac:dyDescent="0.35">
      <c r="A48" s="9" t="str">
        <f>'[1]Cycle 3_1.xlsx'!A48</f>
        <v>B8</v>
      </c>
      <c r="B48">
        <f>'[1]Cycle 3_13.xlsx'!B48</f>
        <v>100.97624761955601</v>
      </c>
      <c r="C48">
        <f>'[1]Cycle 3_13.xlsx'!C48</f>
        <v>9.7359911859121604E-5</v>
      </c>
      <c r="D48">
        <f>'[1]Cycle 3_13.xlsx'!D48</f>
        <v>2.1335056588903988E-3</v>
      </c>
    </row>
    <row r="49" spans="1:4" x14ac:dyDescent="0.35">
      <c r="A49" s="9" t="str">
        <f>'[1]Cycle 3_1.xlsx'!A49</f>
        <v>A8</v>
      </c>
      <c r="B49">
        <f>'[1]Cycle 3_13.xlsx'!B49</f>
        <v>117.036896886694</v>
      </c>
      <c r="C49">
        <f>'[1]Cycle 3_13.xlsx'!C49</f>
        <v>1.2183961322947209E-4</v>
      </c>
      <c r="D49">
        <f>'[1]Cycle 3_13.xlsx'!D49</f>
        <v>3.7993360247424671E-3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012D-4D86-444E-86F7-1189EBD088B3}">
  <dimension ref="A1:J49"/>
  <sheetViews>
    <sheetView workbookViewId="0">
      <selection activeCell="G2" sqref="G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3_14.xlsx'!B2</f>
        <v>N/A</v>
      </c>
      <c r="C2" t="str">
        <f>'[1]Cycle 3_14.xlsx'!C2</f>
        <v>N/A</v>
      </c>
      <c r="D2">
        <f>'[1]Cycle 3_14.xlsx'!D2</f>
        <v>2.6103573757315849E-3</v>
      </c>
      <c r="F2" s="2" t="s">
        <v>53</v>
      </c>
      <c r="G2">
        <f>AVERAGE(B2:B49)</f>
        <v>120.70794201231668</v>
      </c>
      <c r="H2">
        <f>AVERAGE(C2:C49)</f>
        <v>1.3565875596716919E-4</v>
      </c>
      <c r="I2">
        <f>AVERAGE(D2:D49)</f>
        <v>2.0120324771994449E-3</v>
      </c>
      <c r="J2">
        <v>0.25</v>
      </c>
    </row>
    <row r="3" spans="1:10" x14ac:dyDescent="0.35">
      <c r="A3" s="9" t="str">
        <f>'[1]Cycle 3_1.xlsx'!A3</f>
        <v>B1</v>
      </c>
      <c r="B3" t="str">
        <f>'[1]Cycle 3_14.xlsx'!B3</f>
        <v>N/A</v>
      </c>
      <c r="C3" t="str">
        <f>'[1]Cycle 3_14.xlsx'!C3</f>
        <v>N/A</v>
      </c>
      <c r="D3">
        <f>'[1]Cycle 3_14.xlsx'!D3</f>
        <v>2.7222460756286572E-3</v>
      </c>
      <c r="F3" s="2" t="s">
        <v>54</v>
      </c>
      <c r="G3">
        <f>G4/SQRT(COUNT(B2:B49))</f>
        <v>4.1301146095084276</v>
      </c>
      <c r="H3">
        <f>H4/SQRT(COUNT(C2:C49))</f>
        <v>6.4231943249344238E-6</v>
      </c>
      <c r="I3">
        <f>I4/SQRT(COUNT(D2:D49))</f>
        <v>7.4633785777939286E-5</v>
      </c>
    </row>
    <row r="4" spans="1:10" x14ac:dyDescent="0.35">
      <c r="A4" s="9" t="str">
        <f>'[1]Cycle 3_1.xlsx'!A4</f>
        <v>C1</v>
      </c>
      <c r="B4" t="str">
        <f>'[1]Cycle 3_14.xlsx'!B4</f>
        <v>N/A</v>
      </c>
      <c r="C4" t="str">
        <f>'[1]Cycle 3_14.xlsx'!C4</f>
        <v>N/A</v>
      </c>
      <c r="D4">
        <f>'[1]Cycle 3_14.xlsx'!D4</f>
        <v>1.57321494224715E-3</v>
      </c>
      <c r="F4" s="2" t="s">
        <v>55</v>
      </c>
      <c r="G4">
        <f>_xlfn.STDEV.S(B2:B49)</f>
        <v>13.060569163583549</v>
      </c>
      <c r="H4">
        <f>_xlfn.STDEV.S(C2:C196)</f>
        <v>2.0311923920660443E-5</v>
      </c>
      <c r="I4">
        <f>_xlfn.STDEV.S(D2:D196)</f>
        <v>5.1707803571440932E-4</v>
      </c>
    </row>
    <row r="5" spans="1:10" x14ac:dyDescent="0.35">
      <c r="A5" s="9" t="str">
        <f>'[1]Cycle 3_1.xlsx'!A5</f>
        <v>D1</v>
      </c>
      <c r="B5" t="str">
        <f>'[1]Cycle 3_14.xlsx'!B5</f>
        <v>N/A</v>
      </c>
      <c r="C5" t="str">
        <f>'[1]Cycle 3_14.xlsx'!C5</f>
        <v>N/A</v>
      </c>
      <c r="D5">
        <f>'[1]Cycle 3_14.xlsx'!D5</f>
        <v>1.896880128890983E-3</v>
      </c>
      <c r="F5" s="2" t="s">
        <v>56</v>
      </c>
      <c r="G5" s="3">
        <f>G4/G2</f>
        <v>0.10819975012291144</v>
      </c>
      <c r="H5" s="3">
        <f>H4/H2</f>
        <v>0.14972807155607515</v>
      </c>
      <c r="I5" s="3">
        <f>I4/I2</f>
        <v>0.2569928873286042</v>
      </c>
    </row>
    <row r="6" spans="1:10" x14ac:dyDescent="0.35">
      <c r="A6" s="9" t="str">
        <f>'[1]Cycle 3_1.xlsx'!A6</f>
        <v>E1</v>
      </c>
      <c r="B6" t="str">
        <f>'[1]Cycle 3_14.xlsx'!B6</f>
        <v>N/A</v>
      </c>
      <c r="C6" t="str">
        <f>'[1]Cycle 3_14.xlsx'!C6</f>
        <v>N/A</v>
      </c>
      <c r="D6">
        <f>'[1]Cycle 3_14.xlsx'!D6</f>
        <v>2.933954756786736E-3</v>
      </c>
      <c r="F6" s="2" t="s">
        <v>57</v>
      </c>
      <c r="G6">
        <f>COUNT(B2:B196)</f>
        <v>10</v>
      </c>
      <c r="H6">
        <f>COUNT(C2:C196)</f>
        <v>10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3_14.xlsx'!B7</f>
        <v>113.028729602444</v>
      </c>
      <c r="C7">
        <f>'[1]Cycle 3_14.xlsx'!C7</f>
        <v>1.070807137365817E-4</v>
      </c>
      <c r="D7">
        <f>'[1]Cycle 3_14.xlsx'!D7</f>
        <v>1.8506724779286581E-3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 t="str">
        <f>'[1]Cycle 3_14.xlsx'!B8</f>
        <v>N/A</v>
      </c>
      <c r="C8" t="str">
        <f>'[1]Cycle 3_14.xlsx'!C8</f>
        <v>N/A</v>
      </c>
      <c r="D8">
        <f>'[1]Cycle 3_14.xlsx'!D8</f>
        <v>1.5234574880005579E-3</v>
      </c>
    </row>
    <row r="9" spans="1:10" x14ac:dyDescent="0.35">
      <c r="A9" s="9" t="str">
        <f>'[1]Cycle 3_1.xlsx'!A9</f>
        <v>E2</v>
      </c>
      <c r="B9" t="str">
        <f>'[1]Cycle 3_14.xlsx'!B9</f>
        <v>N/A</v>
      </c>
      <c r="C9" t="str">
        <f>'[1]Cycle 3_14.xlsx'!C9</f>
        <v>N/A</v>
      </c>
      <c r="D9">
        <f>'[1]Cycle 3_14.xlsx'!D9</f>
        <v>1.873954575044696E-3</v>
      </c>
      <c r="F9" s="2" t="s">
        <v>59</v>
      </c>
      <c r="G9">
        <f>MAX(B2:B49)</f>
        <v>138.13329731661099</v>
      </c>
      <c r="H9">
        <f>MAX(C2:C49)</f>
        <v>1.6305709320375681E-4</v>
      </c>
      <c r="I9">
        <f>MAX(D2:D49)</f>
        <v>3.2440994614884632E-3</v>
      </c>
    </row>
    <row r="10" spans="1:10" x14ac:dyDescent="0.35">
      <c r="A10" s="9" t="str">
        <f>'[1]Cycle 3_1.xlsx'!A10</f>
        <v>D2</v>
      </c>
      <c r="B10" t="str">
        <f>'[1]Cycle 3_14.xlsx'!B10</f>
        <v>N/A</v>
      </c>
      <c r="C10" t="str">
        <f>'[1]Cycle 3_14.xlsx'!C10</f>
        <v>N/A</v>
      </c>
      <c r="D10">
        <f>'[1]Cycle 3_14.xlsx'!D10</f>
        <v>1.5574687122893421E-3</v>
      </c>
      <c r="F10" s="2" t="s">
        <v>60</v>
      </c>
      <c r="G10">
        <f>MIN(B2:B49)</f>
        <v>91.940705862027798</v>
      </c>
      <c r="H10">
        <f>MIN(C2:C49)</f>
        <v>1.070807137365817E-4</v>
      </c>
      <c r="I10">
        <f>MIN(D2:D49)</f>
        <v>7.2134495453838395E-4</v>
      </c>
    </row>
    <row r="11" spans="1:10" x14ac:dyDescent="0.35">
      <c r="A11" s="9" t="str">
        <f>'[1]Cycle 3_1.xlsx'!A11</f>
        <v>C2</v>
      </c>
      <c r="B11" t="str">
        <f>'[1]Cycle 3_14.xlsx'!B11</f>
        <v>N/A</v>
      </c>
      <c r="C11" t="str">
        <f>'[1]Cycle 3_14.xlsx'!C11</f>
        <v>N/A</v>
      </c>
      <c r="D11">
        <f>'[1]Cycle 3_14.xlsx'!D11</f>
        <v>1.8223521897563679E-3</v>
      </c>
    </row>
    <row r="12" spans="1:10" x14ac:dyDescent="0.35">
      <c r="A12" s="9" t="str">
        <f>'[1]Cycle 3_1.xlsx'!A12</f>
        <v>B2</v>
      </c>
      <c r="B12" t="str">
        <f>'[1]Cycle 3_14.xlsx'!B12</f>
        <v>N/A</v>
      </c>
      <c r="C12" t="str">
        <f>'[1]Cycle 3_14.xlsx'!C12</f>
        <v>N/A</v>
      </c>
      <c r="D12">
        <f>'[1]Cycle 3_14.xlsx'!D12</f>
        <v>1.65661140185504E-3</v>
      </c>
      <c r="F12" s="2" t="s">
        <v>61</v>
      </c>
      <c r="G12">
        <f>(16*G5^2)</f>
        <v>0.18731497482656759</v>
      </c>
      <c r="H12">
        <f>(16*H5^2)</f>
        <v>0.35869592659041855</v>
      </c>
      <c r="I12">
        <f>(16*I5^2)</f>
        <v>1.0567255061998824</v>
      </c>
    </row>
    <row r="13" spans="1:10" x14ac:dyDescent="0.35">
      <c r="A13" s="9" t="str">
        <f>'[1]Cycle 3_1.xlsx'!A13</f>
        <v>A2</v>
      </c>
      <c r="B13" t="str">
        <f>'[1]Cycle 3_14.xlsx'!B13</f>
        <v>N/A</v>
      </c>
      <c r="C13" t="str">
        <f>'[1]Cycle 3_14.xlsx'!C13</f>
        <v>N/A</v>
      </c>
      <c r="D13">
        <f>'[1]Cycle 3_14.xlsx'!D13</f>
        <v>1.6331455110389929E-3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 t="str">
        <f>'[1]Cycle 3_14.xlsx'!B14</f>
        <v>N/A</v>
      </c>
      <c r="C14" t="str">
        <f>'[1]Cycle 3_14.xlsx'!C14</f>
        <v>N/A</v>
      </c>
      <c r="D14">
        <f>'[1]Cycle 3_14.xlsx'!D14</f>
        <v>2.246979073596661E-3</v>
      </c>
      <c r="F14" s="2" t="s">
        <v>63</v>
      </c>
      <c r="G14">
        <f>G12/G13</f>
        <v>2.2633248974683533</v>
      </c>
      <c r="H14">
        <f>H12/H13</f>
        <v>4.334119159582686</v>
      </c>
      <c r="I14">
        <f>I12/I13</f>
        <v>12.768403328065455</v>
      </c>
    </row>
    <row r="15" spans="1:10" x14ac:dyDescent="0.35">
      <c r="A15" s="9" t="str">
        <f>'[1]Cycle 3_1.xlsx'!A15</f>
        <v>B3</v>
      </c>
      <c r="B15" t="str">
        <f>'[1]Cycle 3_14.xlsx'!B15</f>
        <v>N/A</v>
      </c>
      <c r="C15" t="str">
        <f>'[1]Cycle 3_14.xlsx'!C15</f>
        <v>N/A</v>
      </c>
      <c r="D15">
        <f>'[1]Cycle 3_14.xlsx'!D15</f>
        <v>2.0084329710431722E-3</v>
      </c>
      <c r="F15" s="2" t="s">
        <v>64</v>
      </c>
      <c r="G15">
        <f>ROUND(G14,0)</f>
        <v>2</v>
      </c>
      <c r="H15">
        <f>ROUND(H14,0)</f>
        <v>4</v>
      </c>
      <c r="I15">
        <f>ROUND(I14,0)</f>
        <v>13</v>
      </c>
    </row>
    <row r="16" spans="1:10" x14ac:dyDescent="0.35">
      <c r="A16" s="9" t="str">
        <f>'[1]Cycle 3_1.xlsx'!A16</f>
        <v>C3</v>
      </c>
      <c r="B16">
        <f>'[1]Cycle 3_14.xlsx'!B16</f>
        <v>119.54887191680599</v>
      </c>
      <c r="C16">
        <f>'[1]Cycle 3_14.xlsx'!C16</f>
        <v>1.5419564475146799E-4</v>
      </c>
      <c r="D16">
        <f>'[1]Cycle 3_14.xlsx'!D16</f>
        <v>1.851126701516211E-3</v>
      </c>
    </row>
    <row r="17" spans="1:4" x14ac:dyDescent="0.35">
      <c r="A17" s="9" t="str">
        <f>'[1]Cycle 3_1.xlsx'!A17</f>
        <v>D3</v>
      </c>
      <c r="B17" t="str">
        <f>'[1]Cycle 3_14.xlsx'!B17</f>
        <v>N/A</v>
      </c>
      <c r="C17" t="str">
        <f>'[1]Cycle 3_14.xlsx'!C17</f>
        <v>N/A</v>
      </c>
      <c r="D17">
        <f>'[1]Cycle 3_14.xlsx'!D17</f>
        <v>3.176069173567493E-3</v>
      </c>
    </row>
    <row r="18" spans="1:4" x14ac:dyDescent="0.35">
      <c r="A18" s="9" t="str">
        <f>'[1]Cycle 3_1.xlsx'!A18</f>
        <v>E3</v>
      </c>
      <c r="B18">
        <f>'[1]Cycle 3_14.xlsx'!B18</f>
        <v>134.621183830917</v>
      </c>
      <c r="C18">
        <f>'[1]Cycle 3_14.xlsx'!C18</f>
        <v>1.4746502030834539E-4</v>
      </c>
      <c r="D18">
        <f>'[1]Cycle 3_14.xlsx'!D18</f>
        <v>1.8153213241110481E-3</v>
      </c>
    </row>
    <row r="19" spans="1:4" x14ac:dyDescent="0.35">
      <c r="A19" s="9" t="str">
        <f>'[1]Cycle 3_1.xlsx'!A19</f>
        <v>F3</v>
      </c>
      <c r="B19" t="str">
        <f>'[1]Cycle 3_14.xlsx'!B19</f>
        <v>N/A</v>
      </c>
      <c r="C19" t="str">
        <f>'[1]Cycle 3_14.xlsx'!C19</f>
        <v>N/A</v>
      </c>
      <c r="D19">
        <f>'[1]Cycle 3_14.xlsx'!D19</f>
        <v>8.2885241857282889E-4</v>
      </c>
    </row>
    <row r="20" spans="1:4" x14ac:dyDescent="0.35">
      <c r="A20" s="9" t="str">
        <f>'[1]Cycle 3_1.xlsx'!A20</f>
        <v>F4</v>
      </c>
      <c r="B20" t="str">
        <f>'[1]Cycle 3_14.xlsx'!B20</f>
        <v>N/A</v>
      </c>
      <c r="C20" t="str">
        <f>'[1]Cycle 3_14.xlsx'!C20</f>
        <v>N/A</v>
      </c>
      <c r="D20">
        <f>'[1]Cycle 3_14.xlsx'!D20</f>
        <v>1.511384131603423E-3</v>
      </c>
    </row>
    <row r="21" spans="1:4" x14ac:dyDescent="0.35">
      <c r="A21" s="9" t="str">
        <f>'[1]Cycle 3_1.xlsx'!A21</f>
        <v>E4</v>
      </c>
      <c r="B21" t="str">
        <f>'[1]Cycle 3_14.xlsx'!B21</f>
        <v>N/A</v>
      </c>
      <c r="C21" t="str">
        <f>'[1]Cycle 3_14.xlsx'!C21</f>
        <v>N/A</v>
      </c>
      <c r="D21">
        <f>'[1]Cycle 3_14.xlsx'!D21</f>
        <v>1.7408936367747691E-3</v>
      </c>
    </row>
    <row r="22" spans="1:4" x14ac:dyDescent="0.35">
      <c r="A22" s="9" t="str">
        <f>'[1]Cycle 3_1.xlsx'!A22</f>
        <v>D4</v>
      </c>
      <c r="B22" t="str">
        <f>'[1]Cycle 3_14.xlsx'!B22</f>
        <v>N/A</v>
      </c>
      <c r="C22" t="str">
        <f>'[1]Cycle 3_14.xlsx'!C22</f>
        <v>N/A</v>
      </c>
      <c r="D22">
        <f>'[1]Cycle 3_14.xlsx'!D22</f>
        <v>1.809448906789807E-3</v>
      </c>
    </row>
    <row r="23" spans="1:4" x14ac:dyDescent="0.35">
      <c r="A23" s="9" t="str">
        <f>'[1]Cycle 3_1.xlsx'!A23</f>
        <v>C4</v>
      </c>
      <c r="B23" t="str">
        <f>'[1]Cycle 3_14.xlsx'!B23</f>
        <v>N/A</v>
      </c>
      <c r="C23" t="str">
        <f>'[1]Cycle 3_14.xlsx'!C23</f>
        <v>N/A</v>
      </c>
      <c r="D23">
        <f>'[1]Cycle 3_14.xlsx'!D23</f>
        <v>1.4642035901029241E-3</v>
      </c>
    </row>
    <row r="24" spans="1:4" x14ac:dyDescent="0.35">
      <c r="A24" s="9" t="str">
        <f>'[1]Cycle 3_1.xlsx'!A24</f>
        <v>B4</v>
      </c>
      <c r="B24" t="str">
        <f>'[1]Cycle 3_14.xlsx'!B24</f>
        <v>N/A</v>
      </c>
      <c r="C24" t="str">
        <f>'[1]Cycle 3_14.xlsx'!C24</f>
        <v>N/A</v>
      </c>
      <c r="D24">
        <f>'[1]Cycle 3_14.xlsx'!D24</f>
        <v>2.6661879347170841E-3</v>
      </c>
    </row>
    <row r="25" spans="1:4" x14ac:dyDescent="0.35">
      <c r="A25" s="9" t="str">
        <f>'[1]Cycle 3_1.xlsx'!A25</f>
        <v>A4</v>
      </c>
      <c r="B25" t="str">
        <f>'[1]Cycle 3_14.xlsx'!B25</f>
        <v>N/A</v>
      </c>
      <c r="C25" t="str">
        <f>'[1]Cycle 3_14.xlsx'!C25</f>
        <v>N/A</v>
      </c>
      <c r="D25">
        <f>'[1]Cycle 3_14.xlsx'!D25</f>
        <v>3.2440994614884632E-3</v>
      </c>
    </row>
    <row r="26" spans="1:4" x14ac:dyDescent="0.35">
      <c r="A26" s="9" t="str">
        <f>'[1]Cycle 3_1.xlsx'!A26</f>
        <v>A5</v>
      </c>
      <c r="B26" t="str">
        <f>'[1]Cycle 3_14.xlsx'!B26</f>
        <v>N/A</v>
      </c>
      <c r="C26" t="str">
        <f>'[1]Cycle 3_14.xlsx'!C26</f>
        <v>N/A</v>
      </c>
      <c r="D26">
        <f>'[1]Cycle 3_14.xlsx'!D26</f>
        <v>1.572269627004085E-3</v>
      </c>
    </row>
    <row r="27" spans="1:4" x14ac:dyDescent="0.35">
      <c r="A27" s="9" t="str">
        <f>'[1]Cycle 3_1.xlsx'!A27</f>
        <v>B5</v>
      </c>
      <c r="B27">
        <f>'[1]Cycle 3_14.xlsx'!B27</f>
        <v>138.13329731661099</v>
      </c>
      <c r="C27">
        <f>'[1]Cycle 3_14.xlsx'!C27</f>
        <v>1.6305709320375681E-4</v>
      </c>
      <c r="D27">
        <f>'[1]Cycle 3_14.xlsx'!D27</f>
        <v>1.872952078674108E-3</v>
      </c>
    </row>
    <row r="28" spans="1:4" x14ac:dyDescent="0.35">
      <c r="A28" s="9" t="str">
        <f>'[1]Cycle 3_1.xlsx'!A28</f>
        <v>C5</v>
      </c>
      <c r="B28">
        <f>'[1]Cycle 3_14.xlsx'!B28</f>
        <v>126.58022376963901</v>
      </c>
      <c r="C28">
        <f>'[1]Cycle 3_14.xlsx'!C28</f>
        <v>1.1164334286179379E-4</v>
      </c>
      <c r="D28">
        <f>'[1]Cycle 3_14.xlsx'!D28</f>
        <v>1.973414047503232E-3</v>
      </c>
    </row>
    <row r="29" spans="1:4" x14ac:dyDescent="0.35">
      <c r="A29" s="9" t="str">
        <f>'[1]Cycle 3_1.xlsx'!A29</f>
        <v>D5</v>
      </c>
      <c r="B29" t="str">
        <f>'[1]Cycle 3_14.xlsx'!B29</f>
        <v>N/A</v>
      </c>
      <c r="C29" t="str">
        <f>'[1]Cycle 3_14.xlsx'!C29</f>
        <v>N/A</v>
      </c>
      <c r="D29">
        <f>'[1]Cycle 3_14.xlsx'!D29</f>
        <v>2.3507171274691212E-3</v>
      </c>
    </row>
    <row r="30" spans="1:4" x14ac:dyDescent="0.35">
      <c r="A30" s="9" t="str">
        <f>'[1]Cycle 3_1.xlsx'!A30</f>
        <v>E5</v>
      </c>
      <c r="B30" t="str">
        <f>'[1]Cycle 3_14.xlsx'!B30</f>
        <v>N/A</v>
      </c>
      <c r="C30" t="str">
        <f>'[1]Cycle 3_14.xlsx'!C30</f>
        <v>N/A</v>
      </c>
      <c r="D30">
        <f>'[1]Cycle 3_14.xlsx'!D30</f>
        <v>2.496340963700128E-3</v>
      </c>
    </row>
    <row r="31" spans="1:4" x14ac:dyDescent="0.35">
      <c r="A31" s="9" t="str">
        <f>'[1]Cycle 3_1.xlsx'!A31</f>
        <v>F5</v>
      </c>
      <c r="B31" t="str">
        <f>'[1]Cycle 3_14.xlsx'!B31</f>
        <v>N/A</v>
      </c>
      <c r="C31" t="str">
        <f>'[1]Cycle 3_14.xlsx'!C31</f>
        <v>N/A</v>
      </c>
      <c r="D31">
        <f>'[1]Cycle 3_14.xlsx'!D31</f>
        <v>2.466691291360673E-3</v>
      </c>
    </row>
    <row r="32" spans="1:4" x14ac:dyDescent="0.35">
      <c r="A32" s="9" t="str">
        <f>'[1]Cycle 3_1.xlsx'!A32</f>
        <v>F6</v>
      </c>
      <c r="B32">
        <f>'[1]Cycle 3_14.xlsx'!B32</f>
        <v>128.083087577528</v>
      </c>
      <c r="C32">
        <f>'[1]Cycle 3_14.xlsx'!C32</f>
        <v>1.2371309393320289E-4</v>
      </c>
      <c r="D32">
        <f>'[1]Cycle 3_14.xlsx'!D32</f>
        <v>1.936448954130019E-3</v>
      </c>
    </row>
    <row r="33" spans="1:4" x14ac:dyDescent="0.35">
      <c r="A33" s="9" t="str">
        <f>'[1]Cycle 3_1.xlsx'!A33</f>
        <v>E6</v>
      </c>
      <c r="B33" t="str">
        <f>'[1]Cycle 3_14.xlsx'!B33</f>
        <v>N/A</v>
      </c>
      <c r="C33" t="str">
        <f>'[1]Cycle 3_14.xlsx'!C33</f>
        <v>N/A</v>
      </c>
      <c r="D33">
        <f>'[1]Cycle 3_14.xlsx'!D33</f>
        <v>2.2467742648928108E-3</v>
      </c>
    </row>
    <row r="34" spans="1:4" x14ac:dyDescent="0.35">
      <c r="A34" s="9" t="str">
        <f>'[1]Cycle 3_1.xlsx'!A34</f>
        <v>D6</v>
      </c>
      <c r="B34" t="str">
        <f>'[1]Cycle 3_14.xlsx'!B34</f>
        <v>N/A</v>
      </c>
      <c r="C34" t="str">
        <f>'[1]Cycle 3_14.xlsx'!C34</f>
        <v>N/A</v>
      </c>
      <c r="D34">
        <f>'[1]Cycle 3_14.xlsx'!D34</f>
        <v>2.2989583544933481E-3</v>
      </c>
    </row>
    <row r="35" spans="1:4" x14ac:dyDescent="0.35">
      <c r="A35" s="9" t="str">
        <f>'[1]Cycle 3_1.xlsx'!A35</f>
        <v>C6</v>
      </c>
      <c r="B35">
        <f>'[1]Cycle 3_14.xlsx'!B35</f>
        <v>91.940705862027798</v>
      </c>
      <c r="C35">
        <f>'[1]Cycle 3_14.xlsx'!C35</f>
        <v>1.4885787969327641E-4</v>
      </c>
      <c r="D35">
        <f>'[1]Cycle 3_14.xlsx'!D35</f>
        <v>2.6153800455986269E-3</v>
      </c>
    </row>
    <row r="36" spans="1:4" x14ac:dyDescent="0.35">
      <c r="A36" s="9" t="str">
        <f>'[1]Cycle 3_1.xlsx'!A36</f>
        <v>B6</v>
      </c>
      <c r="B36" t="str">
        <f>'[1]Cycle 3_14.xlsx'!B36</f>
        <v>N/A</v>
      </c>
      <c r="C36" t="str">
        <f>'[1]Cycle 3_14.xlsx'!C36</f>
        <v>N/A</v>
      </c>
      <c r="D36">
        <f>'[1]Cycle 3_14.xlsx'!D36</f>
        <v>1.7977037453121381E-3</v>
      </c>
    </row>
    <row r="37" spans="1:4" x14ac:dyDescent="0.35">
      <c r="A37" s="9" t="str">
        <f>'[1]Cycle 3_1.xlsx'!A37</f>
        <v>A6</v>
      </c>
      <c r="B37" t="str">
        <f>'[1]Cycle 3_14.xlsx'!B37</f>
        <v>N/A</v>
      </c>
      <c r="C37" t="str">
        <f>'[1]Cycle 3_14.xlsx'!C37</f>
        <v>N/A</v>
      </c>
      <c r="D37">
        <f>'[1]Cycle 3_14.xlsx'!D37</f>
        <v>1.8495261671122689E-3</v>
      </c>
    </row>
    <row r="38" spans="1:4" x14ac:dyDescent="0.35">
      <c r="A38" s="9" t="str">
        <f>'[1]Cycle 3_1.xlsx'!A38</f>
        <v>A7</v>
      </c>
      <c r="B38">
        <f>'[1]Cycle 3_14.xlsx'!B38</f>
        <v>120.05071442488899</v>
      </c>
      <c r="C38">
        <f>'[1]Cycle 3_14.xlsx'!C38</f>
        <v>1.5005489206181479E-4</v>
      </c>
      <c r="D38">
        <f>'[1]Cycle 3_14.xlsx'!D38</f>
        <v>1.9412329645607531E-3</v>
      </c>
    </row>
    <row r="39" spans="1:4" x14ac:dyDescent="0.35">
      <c r="A39" s="9" t="str">
        <f>'[1]Cycle 3_1.xlsx'!A39</f>
        <v>B7</v>
      </c>
      <c r="B39" t="str">
        <f>'[1]Cycle 3_14.xlsx'!B39</f>
        <v>N/A</v>
      </c>
      <c r="C39" t="str">
        <f>'[1]Cycle 3_14.xlsx'!C39</f>
        <v>N/A</v>
      </c>
      <c r="D39">
        <f>'[1]Cycle 3_14.xlsx'!D39</f>
        <v>2.3637869274180912E-3</v>
      </c>
    </row>
    <row r="40" spans="1:4" x14ac:dyDescent="0.35">
      <c r="A40" s="9" t="str">
        <f>'[1]Cycle 3_1.xlsx'!A40</f>
        <v>C7</v>
      </c>
      <c r="B40" t="str">
        <f>'[1]Cycle 3_14.xlsx'!B40</f>
        <v>N/A</v>
      </c>
      <c r="C40" t="str">
        <f>'[1]Cycle 3_14.xlsx'!C40</f>
        <v>N/A</v>
      </c>
      <c r="D40">
        <f>'[1]Cycle 3_14.xlsx'!D40</f>
        <v>2.502203907755862E-3</v>
      </c>
    </row>
    <row r="41" spans="1:4" x14ac:dyDescent="0.35">
      <c r="A41" s="9" t="str">
        <f>'[1]Cycle 3_1.xlsx'!A41</f>
        <v>D7</v>
      </c>
      <c r="B41">
        <f>'[1]Cycle 3_14.xlsx'!B41</f>
        <v>113.028729602444</v>
      </c>
      <c r="C41">
        <f>'[1]Cycle 3_14.xlsx'!C41</f>
        <v>1.121143033890526E-4</v>
      </c>
      <c r="D41">
        <f>'[1]Cycle 3_14.xlsx'!D41</f>
        <v>1.9652633610174842E-3</v>
      </c>
    </row>
    <row r="42" spans="1:4" x14ac:dyDescent="0.35">
      <c r="A42" s="9" t="str">
        <f>'[1]Cycle 3_1.xlsx'!A42</f>
        <v>E7</v>
      </c>
      <c r="B42" t="str">
        <f>'[1]Cycle 3_14.xlsx'!B42</f>
        <v>N/A</v>
      </c>
      <c r="C42" t="str">
        <f>'[1]Cycle 3_14.xlsx'!C42</f>
        <v>N/A</v>
      </c>
      <c r="D42">
        <f>'[1]Cycle 3_14.xlsx'!D42</f>
        <v>2.049602673451291E-3</v>
      </c>
    </row>
    <row r="43" spans="1:4" x14ac:dyDescent="0.35">
      <c r="A43" s="9" t="str">
        <f>'[1]Cycle 3_1.xlsx'!A43</f>
        <v>F7</v>
      </c>
      <c r="B43" t="str">
        <f>'[1]Cycle 3_14.xlsx'!B43</f>
        <v>N/A</v>
      </c>
      <c r="C43" t="str">
        <f>'[1]Cycle 3_14.xlsx'!C43</f>
        <v>N/A</v>
      </c>
      <c r="D43">
        <f>'[1]Cycle 3_14.xlsx'!D43</f>
        <v>1.6458228901368359E-3</v>
      </c>
    </row>
    <row r="44" spans="1:4" x14ac:dyDescent="0.35">
      <c r="A44" s="9" t="str">
        <f>'[1]Cycle 3_1.xlsx'!A44</f>
        <v>F8</v>
      </c>
      <c r="B44" t="str">
        <f>'[1]Cycle 3_14.xlsx'!B44</f>
        <v>N/A</v>
      </c>
      <c r="C44" t="str">
        <f>'[1]Cycle 3_14.xlsx'!C44</f>
        <v>N/A</v>
      </c>
      <c r="D44">
        <f>'[1]Cycle 3_14.xlsx'!D44</f>
        <v>7.2134495453838395E-4</v>
      </c>
    </row>
    <row r="45" spans="1:4" x14ac:dyDescent="0.35">
      <c r="A45" s="9" t="str">
        <f>'[1]Cycle 3_1.xlsx'!A45</f>
        <v>E8</v>
      </c>
      <c r="B45" t="str">
        <f>'[1]Cycle 3_14.xlsx'!B45</f>
        <v>N/A</v>
      </c>
      <c r="C45" t="str">
        <f>'[1]Cycle 3_14.xlsx'!C45</f>
        <v>N/A</v>
      </c>
      <c r="D45">
        <f>'[1]Cycle 3_14.xlsx'!D45</f>
        <v>1.6425914110213069E-3</v>
      </c>
    </row>
    <row r="46" spans="1:4" x14ac:dyDescent="0.35">
      <c r="A46" s="9" t="str">
        <f>'[1]Cycle 3_1.xlsx'!A46</f>
        <v>D8</v>
      </c>
      <c r="B46" t="str">
        <f>'[1]Cycle 3_14.xlsx'!B46</f>
        <v>N/A</v>
      </c>
      <c r="C46" t="str">
        <f>'[1]Cycle 3_14.xlsx'!C46</f>
        <v>N/A</v>
      </c>
      <c r="D46">
        <f>'[1]Cycle 3_14.xlsx'!D46</f>
        <v>1.4702037752750731E-3</v>
      </c>
    </row>
    <row r="47" spans="1:4" x14ac:dyDescent="0.35">
      <c r="A47" s="9" t="str">
        <f>'[1]Cycle 3_1.xlsx'!A47</f>
        <v>C8</v>
      </c>
      <c r="B47" t="str">
        <f>'[1]Cycle 3_14.xlsx'!B47</f>
        <v>N/A</v>
      </c>
      <c r="C47" t="str">
        <f>'[1]Cycle 3_14.xlsx'!C47</f>
        <v>N/A</v>
      </c>
      <c r="D47">
        <f>'[1]Cycle 3_14.xlsx'!D47</f>
        <v>2.446683639817592E-3</v>
      </c>
    </row>
    <row r="48" spans="1:4" x14ac:dyDescent="0.35">
      <c r="A48" s="9" t="str">
        <f>'[1]Cycle 3_1.xlsx'!A48</f>
        <v>B8</v>
      </c>
      <c r="B48" t="str">
        <f>'[1]Cycle 3_14.xlsx'!B48</f>
        <v>N/A</v>
      </c>
      <c r="C48" t="str">
        <f>'[1]Cycle 3_14.xlsx'!C48</f>
        <v>N/A</v>
      </c>
      <c r="D48">
        <f>'[1]Cycle 3_14.xlsx'!D48</f>
        <v>1.870041141641876E-3</v>
      </c>
    </row>
    <row r="49" spans="1:4" x14ac:dyDescent="0.35">
      <c r="A49" s="9" t="str">
        <f>'[1]Cycle 3_1.xlsx'!A49</f>
        <v>A8</v>
      </c>
      <c r="B49">
        <f>'[1]Cycle 3_14.xlsx'!B49</f>
        <v>122.063876219861</v>
      </c>
      <c r="C49">
        <f>'[1]Cycle 3_14.xlsx'!C49</f>
        <v>1.3840557573239931E-4</v>
      </c>
      <c r="D49">
        <f>'[1]Cycle 3_14.xlsx'!D49</f>
        <v>2.4642896326055948E-3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49DA-DAEE-47A9-90B4-3A3D7FFB5A08}">
  <dimension ref="A1:J49"/>
  <sheetViews>
    <sheetView workbookViewId="0">
      <selection activeCell="G2" sqref="G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 t="str">
        <f>'[1]Cycle 3_15.xlsx'!B2</f>
        <v>N/A</v>
      </c>
      <c r="C2" t="str">
        <f>'[1]Cycle 3_15.xlsx'!C2</f>
        <v>N/A</v>
      </c>
      <c r="D2">
        <f>'[1]Cycle 3_15.xlsx'!D2</f>
        <v>2.0595356758755299E-3</v>
      </c>
      <c r="F2" s="2" t="s">
        <v>53</v>
      </c>
      <c r="G2">
        <f>AVERAGE(B2:B49)</f>
        <v>68.6947729316459</v>
      </c>
      <c r="H2">
        <f>AVERAGE(C2:C49)</f>
        <v>8.9813255677562647E-5</v>
      </c>
      <c r="I2">
        <f>AVERAGE(D2:D49)</f>
        <v>2.4611933823017189E-3</v>
      </c>
      <c r="J2">
        <v>0.25</v>
      </c>
    </row>
    <row r="3" spans="1:10" x14ac:dyDescent="0.35">
      <c r="A3" s="9" t="str">
        <f>'[1]Cycle 3_1.xlsx'!A3</f>
        <v>B1</v>
      </c>
      <c r="B3">
        <f>'[1]Cycle 3_15.xlsx'!B3</f>
        <v>26.627892573083301</v>
      </c>
      <c r="C3">
        <f>'[1]Cycle 3_15.xlsx'!C3</f>
        <v>7.366193114228544E-5</v>
      </c>
      <c r="D3">
        <f>'[1]Cycle 3_15.xlsx'!D3</f>
        <v>4.5191233796525029E-3</v>
      </c>
      <c r="F3" s="2" t="s">
        <v>54</v>
      </c>
      <c r="G3">
        <f>G4/SQRT(COUNT(B2:B49))</f>
        <v>27.95677156458196</v>
      </c>
      <c r="H3">
        <f>H4/SQRT(COUNT(C2:C49))</f>
        <v>1.2353892285127355E-5</v>
      </c>
      <c r="I3">
        <f>I4/SQRT(COUNT(D2:D49))</f>
        <v>1.1604744743868816E-4</v>
      </c>
    </row>
    <row r="4" spans="1:10" x14ac:dyDescent="0.35">
      <c r="A4" s="9" t="str">
        <f>'[1]Cycle 3_1.xlsx'!A4</f>
        <v>C1</v>
      </c>
      <c r="B4" t="str">
        <f>'[1]Cycle 3_15.xlsx'!B4</f>
        <v>N/A</v>
      </c>
      <c r="C4" t="str">
        <f>'[1]Cycle 3_15.xlsx'!C4</f>
        <v>N/A</v>
      </c>
      <c r="D4">
        <f>'[1]Cycle 3_15.xlsx'!D4</f>
        <v>2.4553989437291479E-3</v>
      </c>
      <c r="F4" s="2" t="s">
        <v>55</v>
      </c>
      <c r="G4">
        <f>_xlfn.STDEV.S(B2:B49)</f>
        <v>55.913543129163919</v>
      </c>
      <c r="H4">
        <f>_xlfn.STDEV.S(C2:C196)</f>
        <v>2.470778457025471E-5</v>
      </c>
      <c r="I4">
        <f>_xlfn.STDEV.S(D2:D196)</f>
        <v>8.0400030020994666E-4</v>
      </c>
    </row>
    <row r="5" spans="1:10" x14ac:dyDescent="0.35">
      <c r="A5" s="9" t="str">
        <f>'[1]Cycle 3_1.xlsx'!A5</f>
        <v>D1</v>
      </c>
      <c r="B5" t="str">
        <f>'[1]Cycle 3_15.xlsx'!B5</f>
        <v>N/A</v>
      </c>
      <c r="C5" t="str">
        <f>'[1]Cycle 3_15.xlsx'!C5</f>
        <v>N/A</v>
      </c>
      <c r="D5">
        <f>'[1]Cycle 3_15.xlsx'!D5</f>
        <v>1.855825441732485E-3</v>
      </c>
      <c r="F5" s="2" t="s">
        <v>56</v>
      </c>
      <c r="G5" s="3">
        <f>G4/G2</f>
        <v>0.81394174175086331</v>
      </c>
      <c r="H5" s="3">
        <f>H4/H2</f>
        <v>0.27510175846378171</v>
      </c>
      <c r="I5" s="3">
        <f>I4/I2</f>
        <v>0.32667091744657711</v>
      </c>
    </row>
    <row r="6" spans="1:10" x14ac:dyDescent="0.35">
      <c r="A6" s="9" t="str">
        <f>'[1]Cycle 3_1.xlsx'!A6</f>
        <v>E1</v>
      </c>
      <c r="B6" t="str">
        <f>'[1]Cycle 3_15.xlsx'!B6</f>
        <v>N/A</v>
      </c>
      <c r="C6" t="str">
        <f>'[1]Cycle 3_15.xlsx'!C6</f>
        <v>N/A</v>
      </c>
      <c r="D6">
        <f>'[1]Cycle 3_15.xlsx'!D6</f>
        <v>2.0960518615304189E-3</v>
      </c>
      <c r="F6" s="2" t="s">
        <v>57</v>
      </c>
      <c r="G6">
        <f>COUNT(B2:B196)</f>
        <v>4</v>
      </c>
      <c r="H6">
        <f>COUNT(C2:C196)</f>
        <v>4</v>
      </c>
      <c r="I6">
        <f>COUNT(D2:D196)</f>
        <v>48</v>
      </c>
    </row>
    <row r="7" spans="1:10" x14ac:dyDescent="0.35">
      <c r="A7" s="9" t="str">
        <f>'[1]Cycle 3_1.xlsx'!A7</f>
        <v>F1</v>
      </c>
      <c r="B7" t="str">
        <f>'[1]Cycle 3_15.xlsx'!B7</f>
        <v>N/A</v>
      </c>
      <c r="C7" t="str">
        <f>'[1]Cycle 3_15.xlsx'!C7</f>
        <v>N/A</v>
      </c>
      <c r="D7">
        <f>'[1]Cycle 3_15.xlsx'!D7</f>
        <v>2.057877191057671E-3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>
        <f>'[1]Cycle 3_15.xlsx'!B8</f>
        <v>39.186420743249997</v>
      </c>
      <c r="C8">
        <f>'[1]Cycle 3_15.xlsx'!C8</f>
        <v>6.3916823705169397E-5</v>
      </c>
      <c r="D8">
        <f>'[1]Cycle 3_15.xlsx'!D8</f>
        <v>4.0851974112772671E-3</v>
      </c>
    </row>
    <row r="9" spans="1:10" x14ac:dyDescent="0.35">
      <c r="A9" s="9" t="str">
        <f>'[1]Cycle 3_1.xlsx'!A9</f>
        <v>E2</v>
      </c>
      <c r="B9" t="str">
        <f>'[1]Cycle 3_15.xlsx'!B9</f>
        <v>N/A</v>
      </c>
      <c r="C9" t="str">
        <f>'[1]Cycle 3_15.xlsx'!C9</f>
        <v>N/A</v>
      </c>
      <c r="D9">
        <f>'[1]Cycle 3_15.xlsx'!D9</f>
        <v>2.5881052121980441E-3</v>
      </c>
      <c r="F9" s="2" t="s">
        <v>59</v>
      </c>
      <c r="G9">
        <f>MAX(B2:B49)</f>
        <v>150.18304941216701</v>
      </c>
      <c r="H9">
        <f>MAX(C2:C49)</f>
        <v>1.136590542262983E-4</v>
      </c>
      <c r="I9">
        <f>MAX(D2:D49)</f>
        <v>5.2769724093349787E-3</v>
      </c>
    </row>
    <row r="10" spans="1:10" x14ac:dyDescent="0.35">
      <c r="A10" s="9" t="str">
        <f>'[1]Cycle 3_1.xlsx'!A10</f>
        <v>D2</v>
      </c>
      <c r="B10" t="str">
        <f>'[1]Cycle 3_15.xlsx'!B10</f>
        <v>N/A</v>
      </c>
      <c r="C10" t="str">
        <f>'[1]Cycle 3_15.xlsx'!C10</f>
        <v>N/A</v>
      </c>
      <c r="D10">
        <f>'[1]Cycle 3_15.xlsx'!D10</f>
        <v>2.2411805736076772E-3</v>
      </c>
      <c r="F10" s="2" t="s">
        <v>60</v>
      </c>
      <c r="G10">
        <f>MIN(B2:B49)</f>
        <v>26.627892573083301</v>
      </c>
      <c r="H10">
        <f>MIN(C2:C49)</f>
        <v>6.3916823705169397E-5</v>
      </c>
      <c r="I10">
        <f>MIN(D2:D49)</f>
        <v>7.163232201376498E-4</v>
      </c>
    </row>
    <row r="11" spans="1:10" x14ac:dyDescent="0.35">
      <c r="A11" s="9" t="str">
        <f>'[1]Cycle 3_1.xlsx'!A11</f>
        <v>C2</v>
      </c>
      <c r="B11" t="str">
        <f>'[1]Cycle 3_15.xlsx'!B11</f>
        <v>N/A</v>
      </c>
      <c r="C11" t="str">
        <f>'[1]Cycle 3_15.xlsx'!C11</f>
        <v>N/A</v>
      </c>
      <c r="D11">
        <f>'[1]Cycle 3_15.xlsx'!D11</f>
        <v>2.3874287400979998E-3</v>
      </c>
    </row>
    <row r="12" spans="1:10" x14ac:dyDescent="0.35">
      <c r="A12" s="9" t="str">
        <f>'[1]Cycle 3_1.xlsx'!A12</f>
        <v>B2</v>
      </c>
      <c r="B12" t="str">
        <f>'[1]Cycle 3_15.xlsx'!B12</f>
        <v>N/A</v>
      </c>
      <c r="C12" t="str">
        <f>'[1]Cycle 3_15.xlsx'!C12</f>
        <v>N/A</v>
      </c>
      <c r="D12">
        <f>'[1]Cycle 3_15.xlsx'!D12</f>
        <v>1.8483281969403659E-3</v>
      </c>
      <c r="F12" s="2" t="s">
        <v>61</v>
      </c>
      <c r="G12">
        <f>(16*G5^2)</f>
        <v>10.600018543430865</v>
      </c>
      <c r="H12">
        <f>(16*H5^2)</f>
        <v>1.2108956401578383</v>
      </c>
      <c r="I12">
        <f>(16*I5^2)</f>
        <v>1.7074222128862144</v>
      </c>
    </row>
    <row r="13" spans="1:10" x14ac:dyDescent="0.35">
      <c r="A13" s="9" t="str">
        <f>'[1]Cycle 3_1.xlsx'!A13</f>
        <v>A2</v>
      </c>
      <c r="B13" t="str">
        <f>'[1]Cycle 3_15.xlsx'!B13</f>
        <v>N/A</v>
      </c>
      <c r="C13" t="str">
        <f>'[1]Cycle 3_15.xlsx'!C13</f>
        <v>N/A</v>
      </c>
      <c r="D13">
        <f>'[1]Cycle 3_15.xlsx'!D13</f>
        <v>2.1164085872045039E-3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>
        <f>'[1]Cycle 3_15.xlsx'!B14</f>
        <v>58.781728998083302</v>
      </c>
      <c r="C14">
        <f>'[1]Cycle 3_15.xlsx'!C14</f>
        <v>1.136590542262983E-4</v>
      </c>
      <c r="D14">
        <f>'[1]Cycle 3_15.xlsx'!D14</f>
        <v>2.7942178364613489E-3</v>
      </c>
      <c r="F14" s="2" t="s">
        <v>63</v>
      </c>
      <c r="G14">
        <f>G12/G13</f>
        <v>128.07991408688235</v>
      </c>
      <c r="H14">
        <f>H12/H13</f>
        <v>14.631239457190471</v>
      </c>
      <c r="I14">
        <f>I12/I13</f>
        <v>20.630764884088542</v>
      </c>
    </row>
    <row r="15" spans="1:10" x14ac:dyDescent="0.35">
      <c r="A15" s="9" t="str">
        <f>'[1]Cycle 3_1.xlsx'!A15</f>
        <v>B3</v>
      </c>
      <c r="B15" t="str">
        <f>'[1]Cycle 3_15.xlsx'!B15</f>
        <v>N/A</v>
      </c>
      <c r="C15" t="str">
        <f>'[1]Cycle 3_15.xlsx'!C15</f>
        <v>N/A</v>
      </c>
      <c r="D15">
        <f>'[1]Cycle 3_15.xlsx'!D15</f>
        <v>2.464590603711971E-3</v>
      </c>
      <c r="F15" s="2" t="s">
        <v>64</v>
      </c>
      <c r="G15">
        <f>ROUND(G14,0)</f>
        <v>128</v>
      </c>
      <c r="H15">
        <f>ROUND(H14,0)</f>
        <v>15</v>
      </c>
      <c r="I15">
        <f>ROUND(I14,0)</f>
        <v>21</v>
      </c>
    </row>
    <row r="16" spans="1:10" x14ac:dyDescent="0.35">
      <c r="A16" s="9" t="str">
        <f>'[1]Cycle 3_1.xlsx'!A16</f>
        <v>C3</v>
      </c>
      <c r="B16" t="str">
        <f>'[1]Cycle 3_15.xlsx'!B16</f>
        <v>N/A</v>
      </c>
      <c r="C16" t="str">
        <f>'[1]Cycle 3_15.xlsx'!C16</f>
        <v>N/A</v>
      </c>
      <c r="D16">
        <f>'[1]Cycle 3_15.xlsx'!D16</f>
        <v>2.467877955306251E-3</v>
      </c>
    </row>
    <row r="17" spans="1:4" x14ac:dyDescent="0.35">
      <c r="A17" s="9" t="str">
        <f>'[1]Cycle 3_1.xlsx'!A17</f>
        <v>D3</v>
      </c>
      <c r="B17" t="str">
        <f>'[1]Cycle 3_15.xlsx'!B17</f>
        <v>N/A</v>
      </c>
      <c r="C17" t="str">
        <f>'[1]Cycle 3_15.xlsx'!C17</f>
        <v>N/A</v>
      </c>
      <c r="D17">
        <f>'[1]Cycle 3_15.xlsx'!D17</f>
        <v>2.663277087626985E-3</v>
      </c>
    </row>
    <row r="18" spans="1:4" x14ac:dyDescent="0.35">
      <c r="A18" s="9" t="str">
        <f>'[1]Cycle 3_1.xlsx'!A18</f>
        <v>E3</v>
      </c>
      <c r="B18" t="str">
        <f>'[1]Cycle 3_15.xlsx'!B18</f>
        <v>N/A</v>
      </c>
      <c r="C18" t="str">
        <f>'[1]Cycle 3_15.xlsx'!C18</f>
        <v>N/A</v>
      </c>
      <c r="D18">
        <f>'[1]Cycle 3_15.xlsx'!D18</f>
        <v>2.423095712745077E-3</v>
      </c>
    </row>
    <row r="19" spans="1:4" x14ac:dyDescent="0.35">
      <c r="A19" s="9" t="str">
        <f>'[1]Cycle 3_1.xlsx'!A19</f>
        <v>F3</v>
      </c>
      <c r="B19" t="str">
        <f>'[1]Cycle 3_15.xlsx'!B19</f>
        <v>N/A</v>
      </c>
      <c r="C19" t="str">
        <f>'[1]Cycle 3_15.xlsx'!C19</f>
        <v>N/A</v>
      </c>
      <c r="D19">
        <f>'[1]Cycle 3_15.xlsx'!D19</f>
        <v>2.3742879722265658E-3</v>
      </c>
    </row>
    <row r="20" spans="1:4" x14ac:dyDescent="0.35">
      <c r="A20" s="9" t="str">
        <f>'[1]Cycle 3_1.xlsx'!A20</f>
        <v>F4</v>
      </c>
      <c r="B20" t="str">
        <f>'[1]Cycle 3_15.xlsx'!B20</f>
        <v>N/A</v>
      </c>
      <c r="C20" t="str">
        <f>'[1]Cycle 3_15.xlsx'!C20</f>
        <v>N/A</v>
      </c>
      <c r="D20">
        <f>'[1]Cycle 3_15.xlsx'!D20</f>
        <v>2.591623865271338E-3</v>
      </c>
    </row>
    <row r="21" spans="1:4" x14ac:dyDescent="0.35">
      <c r="A21" s="9" t="str">
        <f>'[1]Cycle 3_1.xlsx'!A21</f>
        <v>E4</v>
      </c>
      <c r="B21" t="str">
        <f>'[1]Cycle 3_15.xlsx'!B21</f>
        <v>N/A</v>
      </c>
      <c r="C21" t="str">
        <f>'[1]Cycle 3_15.xlsx'!C21</f>
        <v>N/A</v>
      </c>
      <c r="D21">
        <f>'[1]Cycle 3_15.xlsx'!D21</f>
        <v>2.2363991484215802E-3</v>
      </c>
    </row>
    <row r="22" spans="1:4" x14ac:dyDescent="0.35">
      <c r="A22" s="9" t="str">
        <f>'[1]Cycle 3_1.xlsx'!A22</f>
        <v>D4</v>
      </c>
      <c r="B22" t="str">
        <f>'[1]Cycle 3_15.xlsx'!B22</f>
        <v>N/A</v>
      </c>
      <c r="C22" t="str">
        <f>'[1]Cycle 3_15.xlsx'!C22</f>
        <v>N/A</v>
      </c>
      <c r="D22">
        <f>'[1]Cycle 3_15.xlsx'!D22</f>
        <v>1.95213149510967E-3</v>
      </c>
    </row>
    <row r="23" spans="1:4" x14ac:dyDescent="0.35">
      <c r="A23" s="9" t="str">
        <f>'[1]Cycle 3_1.xlsx'!A23</f>
        <v>C4</v>
      </c>
      <c r="B23" t="str">
        <f>'[1]Cycle 3_15.xlsx'!B23</f>
        <v>N/A</v>
      </c>
      <c r="C23" t="str">
        <f>'[1]Cycle 3_15.xlsx'!C23</f>
        <v>N/A</v>
      </c>
      <c r="D23">
        <f>'[1]Cycle 3_15.xlsx'!D23</f>
        <v>2.95848341881539E-3</v>
      </c>
    </row>
    <row r="24" spans="1:4" x14ac:dyDescent="0.35">
      <c r="A24" s="9" t="str">
        <f>'[1]Cycle 3_1.xlsx'!A24</f>
        <v>B4</v>
      </c>
      <c r="B24" t="str">
        <f>'[1]Cycle 3_15.xlsx'!B24</f>
        <v>N/A</v>
      </c>
      <c r="C24" t="str">
        <f>'[1]Cycle 3_15.xlsx'!C24</f>
        <v>N/A</v>
      </c>
      <c r="D24">
        <f>'[1]Cycle 3_15.xlsx'!D24</f>
        <v>5.2769724093349787E-3</v>
      </c>
    </row>
    <row r="25" spans="1:4" x14ac:dyDescent="0.35">
      <c r="A25" s="9" t="str">
        <f>'[1]Cycle 3_1.xlsx'!A25</f>
        <v>A4</v>
      </c>
      <c r="B25" t="str">
        <f>'[1]Cycle 3_15.xlsx'!B25</f>
        <v>N/A</v>
      </c>
      <c r="C25" t="str">
        <f>'[1]Cycle 3_15.xlsx'!C25</f>
        <v>N/A</v>
      </c>
      <c r="D25">
        <f>'[1]Cycle 3_15.xlsx'!D25</f>
        <v>2.582596834673951E-3</v>
      </c>
    </row>
    <row r="26" spans="1:4" x14ac:dyDescent="0.35">
      <c r="A26" s="9" t="str">
        <f>'[1]Cycle 3_1.xlsx'!A26</f>
        <v>A5</v>
      </c>
      <c r="B26" t="str">
        <f>'[1]Cycle 3_15.xlsx'!B26</f>
        <v>N/A</v>
      </c>
      <c r="C26" t="str">
        <f>'[1]Cycle 3_15.xlsx'!C26</f>
        <v>N/A</v>
      </c>
      <c r="D26">
        <f>'[1]Cycle 3_15.xlsx'!D26</f>
        <v>2.048369254797565E-3</v>
      </c>
    </row>
    <row r="27" spans="1:4" x14ac:dyDescent="0.35">
      <c r="A27" s="9" t="str">
        <f>'[1]Cycle 3_1.xlsx'!A27</f>
        <v>B5</v>
      </c>
      <c r="B27" t="str">
        <f>'[1]Cycle 3_15.xlsx'!B27</f>
        <v>N/A</v>
      </c>
      <c r="C27" t="str">
        <f>'[1]Cycle 3_15.xlsx'!C27</f>
        <v>N/A</v>
      </c>
      <c r="D27">
        <f>'[1]Cycle 3_15.xlsx'!D27</f>
        <v>2.09420447262263E-3</v>
      </c>
    </row>
    <row r="28" spans="1:4" x14ac:dyDescent="0.35">
      <c r="A28" s="9" t="str">
        <f>'[1]Cycle 3_1.xlsx'!A28</f>
        <v>C5</v>
      </c>
      <c r="B28" t="str">
        <f>'[1]Cycle 3_15.xlsx'!B28</f>
        <v>N/A</v>
      </c>
      <c r="C28" t="str">
        <f>'[1]Cycle 3_15.xlsx'!C28</f>
        <v>N/A</v>
      </c>
      <c r="D28">
        <f>'[1]Cycle 3_15.xlsx'!D28</f>
        <v>2.6067644069592689E-3</v>
      </c>
    </row>
    <row r="29" spans="1:4" x14ac:dyDescent="0.35">
      <c r="A29" s="9" t="str">
        <f>'[1]Cycle 3_1.xlsx'!A29</f>
        <v>D5</v>
      </c>
      <c r="B29" t="str">
        <f>'[1]Cycle 3_15.xlsx'!B29</f>
        <v>N/A</v>
      </c>
      <c r="C29" t="str">
        <f>'[1]Cycle 3_15.xlsx'!C29</f>
        <v>N/A</v>
      </c>
      <c r="D29">
        <f>'[1]Cycle 3_15.xlsx'!D29</f>
        <v>7.163232201376498E-4</v>
      </c>
    </row>
    <row r="30" spans="1:4" x14ac:dyDescent="0.35">
      <c r="A30" s="9" t="str">
        <f>'[1]Cycle 3_1.xlsx'!A30</f>
        <v>E5</v>
      </c>
      <c r="B30">
        <f>'[1]Cycle 3_15.xlsx'!B30</f>
        <v>150.18304941216701</v>
      </c>
      <c r="C30">
        <f>'[1]Cycle 3_15.xlsx'!C30</f>
        <v>1.080152136364974E-4</v>
      </c>
      <c r="D30">
        <f>'[1]Cycle 3_15.xlsx'!D30</f>
        <v>3.352209902781361E-3</v>
      </c>
    </row>
    <row r="31" spans="1:4" x14ac:dyDescent="0.35">
      <c r="A31" s="9" t="str">
        <f>'[1]Cycle 3_1.xlsx'!A31</f>
        <v>F5</v>
      </c>
      <c r="B31" t="str">
        <f>'[1]Cycle 3_15.xlsx'!B31</f>
        <v>N/A</v>
      </c>
      <c r="C31" t="str">
        <f>'[1]Cycle 3_15.xlsx'!C31</f>
        <v>N/A</v>
      </c>
      <c r="D31">
        <f>'[1]Cycle 3_15.xlsx'!D31</f>
        <v>3.0562704022290871E-3</v>
      </c>
    </row>
    <row r="32" spans="1:4" x14ac:dyDescent="0.35">
      <c r="A32" s="9" t="str">
        <f>'[1]Cycle 3_1.xlsx'!A32</f>
        <v>F6</v>
      </c>
      <c r="B32" t="str">
        <f>'[1]Cycle 3_15.xlsx'!B32</f>
        <v>N/A</v>
      </c>
      <c r="C32" t="str">
        <f>'[1]Cycle 3_15.xlsx'!C32</f>
        <v>N/A</v>
      </c>
      <c r="D32">
        <f>'[1]Cycle 3_15.xlsx'!D32</f>
        <v>2.1427379608508711E-3</v>
      </c>
    </row>
    <row r="33" spans="1:4" x14ac:dyDescent="0.35">
      <c r="A33" s="9" t="str">
        <f>'[1]Cycle 3_1.xlsx'!A33</f>
        <v>E6</v>
      </c>
      <c r="B33" t="str">
        <f>'[1]Cycle 3_15.xlsx'!B33</f>
        <v>N/A</v>
      </c>
      <c r="C33" t="str">
        <f>'[1]Cycle 3_15.xlsx'!C33</f>
        <v>N/A</v>
      </c>
      <c r="D33">
        <f>'[1]Cycle 3_15.xlsx'!D33</f>
        <v>2.957464445573205E-3</v>
      </c>
    </row>
    <row r="34" spans="1:4" x14ac:dyDescent="0.35">
      <c r="A34" s="9" t="str">
        <f>'[1]Cycle 3_1.xlsx'!A34</f>
        <v>D6</v>
      </c>
      <c r="B34" t="str">
        <f>'[1]Cycle 3_15.xlsx'!B34</f>
        <v>N/A</v>
      </c>
      <c r="C34" t="str">
        <f>'[1]Cycle 3_15.xlsx'!C34</f>
        <v>N/A</v>
      </c>
      <c r="D34">
        <f>'[1]Cycle 3_15.xlsx'!D34</f>
        <v>1.033986777899817E-3</v>
      </c>
    </row>
    <row r="35" spans="1:4" x14ac:dyDescent="0.35">
      <c r="A35" s="9" t="str">
        <f>'[1]Cycle 3_1.xlsx'!A35</f>
        <v>C6</v>
      </c>
      <c r="B35" t="str">
        <f>'[1]Cycle 3_15.xlsx'!B35</f>
        <v>N/A</v>
      </c>
      <c r="C35" t="str">
        <f>'[1]Cycle 3_15.xlsx'!C35</f>
        <v>N/A</v>
      </c>
      <c r="D35">
        <f>'[1]Cycle 3_15.xlsx'!D35</f>
        <v>2.0621348016848389E-3</v>
      </c>
    </row>
    <row r="36" spans="1:4" x14ac:dyDescent="0.35">
      <c r="A36" s="9" t="str">
        <f>'[1]Cycle 3_1.xlsx'!A36</f>
        <v>B6</v>
      </c>
      <c r="B36" t="str">
        <f>'[1]Cycle 3_15.xlsx'!B36</f>
        <v>N/A</v>
      </c>
      <c r="C36" t="str">
        <f>'[1]Cycle 3_15.xlsx'!C36</f>
        <v>N/A</v>
      </c>
      <c r="D36">
        <f>'[1]Cycle 3_15.xlsx'!D36</f>
        <v>1.9782551083522E-3</v>
      </c>
    </row>
    <row r="37" spans="1:4" x14ac:dyDescent="0.35">
      <c r="A37" s="9" t="str">
        <f>'[1]Cycle 3_1.xlsx'!A37</f>
        <v>A6</v>
      </c>
      <c r="B37" t="str">
        <f>'[1]Cycle 3_15.xlsx'!B37</f>
        <v>N/A</v>
      </c>
      <c r="C37" t="str">
        <f>'[1]Cycle 3_15.xlsx'!C37</f>
        <v>N/A</v>
      </c>
      <c r="D37">
        <f>'[1]Cycle 3_15.xlsx'!D37</f>
        <v>2.178663694770184E-3</v>
      </c>
    </row>
    <row r="38" spans="1:4" x14ac:dyDescent="0.35">
      <c r="A38" s="9" t="str">
        <f>'[1]Cycle 3_1.xlsx'!A38</f>
        <v>A7</v>
      </c>
      <c r="B38" t="str">
        <f>'[1]Cycle 3_15.xlsx'!B38</f>
        <v>N/A</v>
      </c>
      <c r="C38" t="str">
        <f>'[1]Cycle 3_15.xlsx'!C38</f>
        <v>N/A</v>
      </c>
      <c r="D38">
        <f>'[1]Cycle 3_15.xlsx'!D38</f>
        <v>2.0659916173040331E-3</v>
      </c>
    </row>
    <row r="39" spans="1:4" x14ac:dyDescent="0.35">
      <c r="A39" s="9" t="str">
        <f>'[1]Cycle 3_1.xlsx'!A39</f>
        <v>B7</v>
      </c>
      <c r="B39" t="str">
        <f>'[1]Cycle 3_15.xlsx'!B39</f>
        <v>N/A</v>
      </c>
      <c r="C39" t="str">
        <f>'[1]Cycle 3_15.xlsx'!C39</f>
        <v>N/A</v>
      </c>
      <c r="D39">
        <f>'[1]Cycle 3_15.xlsx'!D39</f>
        <v>3.1478639112637601E-3</v>
      </c>
    </row>
    <row r="40" spans="1:4" x14ac:dyDescent="0.35">
      <c r="A40" s="9" t="str">
        <f>'[1]Cycle 3_1.xlsx'!A40</f>
        <v>C7</v>
      </c>
      <c r="B40" t="str">
        <f>'[1]Cycle 3_15.xlsx'!B40</f>
        <v>N/A</v>
      </c>
      <c r="C40" t="str">
        <f>'[1]Cycle 3_15.xlsx'!C40</f>
        <v>N/A</v>
      </c>
      <c r="D40">
        <f>'[1]Cycle 3_15.xlsx'!D40</f>
        <v>2.1576796218099009E-3</v>
      </c>
    </row>
    <row r="41" spans="1:4" x14ac:dyDescent="0.35">
      <c r="A41" s="9" t="str">
        <f>'[1]Cycle 3_1.xlsx'!A41</f>
        <v>D7</v>
      </c>
      <c r="B41" t="str">
        <f>'[1]Cycle 3_15.xlsx'!B41</f>
        <v>N/A</v>
      </c>
      <c r="C41" t="str">
        <f>'[1]Cycle 3_15.xlsx'!C41</f>
        <v>N/A</v>
      </c>
      <c r="D41">
        <f>'[1]Cycle 3_15.xlsx'!D41</f>
        <v>2.9762476585198879E-3</v>
      </c>
    </row>
    <row r="42" spans="1:4" x14ac:dyDescent="0.35">
      <c r="A42" s="9" t="str">
        <f>'[1]Cycle 3_1.xlsx'!A42</f>
        <v>E7</v>
      </c>
      <c r="B42" t="str">
        <f>'[1]Cycle 3_15.xlsx'!B42</f>
        <v>N/A</v>
      </c>
      <c r="C42" t="str">
        <f>'[1]Cycle 3_15.xlsx'!C42</f>
        <v>N/A</v>
      </c>
      <c r="D42">
        <f>'[1]Cycle 3_15.xlsx'!D42</f>
        <v>2.56701396204996E-3</v>
      </c>
    </row>
    <row r="43" spans="1:4" x14ac:dyDescent="0.35">
      <c r="A43" s="9" t="str">
        <f>'[1]Cycle 3_1.xlsx'!A43</f>
        <v>F7</v>
      </c>
      <c r="B43" t="str">
        <f>'[1]Cycle 3_15.xlsx'!B43</f>
        <v>N/A</v>
      </c>
      <c r="C43" t="str">
        <f>'[1]Cycle 3_15.xlsx'!C43</f>
        <v>N/A</v>
      </c>
      <c r="D43">
        <f>'[1]Cycle 3_15.xlsx'!D43</f>
        <v>3.5480656581799541E-3</v>
      </c>
    </row>
    <row r="44" spans="1:4" x14ac:dyDescent="0.35">
      <c r="A44" s="9" t="str">
        <f>'[1]Cycle 3_1.xlsx'!A44</f>
        <v>F8</v>
      </c>
      <c r="B44" t="str">
        <f>'[1]Cycle 3_15.xlsx'!B44</f>
        <v>N/A</v>
      </c>
      <c r="C44" t="str">
        <f>'[1]Cycle 3_15.xlsx'!C44</f>
        <v>N/A</v>
      </c>
      <c r="D44">
        <f>'[1]Cycle 3_15.xlsx'!D44</f>
        <v>7.3429243296893555E-4</v>
      </c>
    </row>
    <row r="45" spans="1:4" x14ac:dyDescent="0.35">
      <c r="A45" s="9" t="str">
        <f>'[1]Cycle 3_1.xlsx'!A45</f>
        <v>E8</v>
      </c>
      <c r="B45" t="str">
        <f>'[1]Cycle 3_15.xlsx'!B45</f>
        <v>N/A</v>
      </c>
      <c r="C45" t="str">
        <f>'[1]Cycle 3_15.xlsx'!C45</f>
        <v>N/A</v>
      </c>
      <c r="D45">
        <f>'[1]Cycle 3_15.xlsx'!D45</f>
        <v>2.095113131810765E-3</v>
      </c>
    </row>
    <row r="46" spans="1:4" x14ac:dyDescent="0.35">
      <c r="A46" s="9" t="str">
        <f>'[1]Cycle 3_1.xlsx'!A46</f>
        <v>D8</v>
      </c>
      <c r="B46" t="str">
        <f>'[1]Cycle 3_15.xlsx'!B46</f>
        <v>N/A</v>
      </c>
      <c r="C46" t="str">
        <f>'[1]Cycle 3_15.xlsx'!C46</f>
        <v>N/A</v>
      </c>
      <c r="D46">
        <f>'[1]Cycle 3_15.xlsx'!D46</f>
        <v>2.405492209288076E-3</v>
      </c>
    </row>
    <row r="47" spans="1:4" x14ac:dyDescent="0.35">
      <c r="A47" s="9" t="str">
        <f>'[1]Cycle 3_1.xlsx'!A47</f>
        <v>C8</v>
      </c>
      <c r="B47" t="str">
        <f>'[1]Cycle 3_15.xlsx'!B47</f>
        <v>N/A</v>
      </c>
      <c r="C47" t="str">
        <f>'[1]Cycle 3_15.xlsx'!C47</f>
        <v>N/A</v>
      </c>
      <c r="D47">
        <f>'[1]Cycle 3_15.xlsx'!D47</f>
        <v>2.9642196140014011E-3</v>
      </c>
    </row>
    <row r="48" spans="1:4" x14ac:dyDescent="0.35">
      <c r="A48" s="9" t="str">
        <f>'[1]Cycle 3_1.xlsx'!A48</f>
        <v>B8</v>
      </c>
      <c r="B48" t="str">
        <f>'[1]Cycle 3_15.xlsx'!B48</f>
        <v>N/A</v>
      </c>
      <c r="C48" t="str">
        <f>'[1]Cycle 3_15.xlsx'!C48</f>
        <v>N/A</v>
      </c>
      <c r="D48">
        <f>'[1]Cycle 3_15.xlsx'!D48</f>
        <v>1.744179697510666E-3</v>
      </c>
    </row>
    <row r="49" spans="1:4" x14ac:dyDescent="0.35">
      <c r="A49" s="9" t="str">
        <f>'[1]Cycle 3_1.xlsx'!A49</f>
        <v>A8</v>
      </c>
      <c r="B49" t="str">
        <f>'[1]Cycle 3_15.xlsx'!B49</f>
        <v>N/A</v>
      </c>
      <c r="C49" t="str">
        <f>'[1]Cycle 3_15.xlsx'!C49</f>
        <v>N/A</v>
      </c>
      <c r="D49">
        <f>'[1]Cycle 3_15.xlsx'!D49</f>
        <v>2.4077228325077491E-3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697F-D396-4AEA-BD16-A521510AD2FE}">
  <dimension ref="A1:J49"/>
  <sheetViews>
    <sheetView workbookViewId="0">
      <selection activeCell="G2" sqref="G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9"/>
      <c r="B1" s="9" t="str">
        <f>'[1]Cycle 3_1.xlsx'!B1</f>
        <v>Germtime</v>
      </c>
      <c r="C1" s="9" t="str">
        <f>'[1]Cycle 3_1.xlsx'!C1</f>
        <v>Slope Coefficient</v>
      </c>
      <c r="D1" s="9" t="str">
        <f>'[1]Cycle 3_1.xlsx'!D1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25" t="str">
        <f>'[1]Cycle 3_1.xlsx'!A2</f>
        <v>A1</v>
      </c>
      <c r="B2">
        <f>'[1]Cycle 3_16.xlsx'!B2</f>
        <v>124.579760686556</v>
      </c>
      <c r="C2">
        <f>'[1]Cycle 3_16.xlsx'!C2</f>
        <v>9.0851040556659933E-5</v>
      </c>
      <c r="D2">
        <f>'[1]Cycle 3_16.xlsx'!D2</f>
        <v>2.4870401302535322E-3</v>
      </c>
      <c r="F2" s="2" t="s">
        <v>53</v>
      </c>
      <c r="G2">
        <f>AVERAGE(B2:B49)</f>
        <v>121.63317593234979</v>
      </c>
      <c r="H2">
        <f>AVERAGE(C2:C49)</f>
        <v>1.0709674064415587E-4</v>
      </c>
      <c r="I2">
        <f>AVERAGE(D2:D49)</f>
        <v>2.562033677778402E-3</v>
      </c>
      <c r="J2">
        <v>0.25</v>
      </c>
    </row>
    <row r="3" spans="1:10" x14ac:dyDescent="0.35">
      <c r="A3" s="9" t="str">
        <f>'[1]Cycle 3_1.xlsx'!A3</f>
        <v>B1</v>
      </c>
      <c r="B3" t="str">
        <f>'[1]Cycle 3_16.xlsx'!B3</f>
        <v>N/A</v>
      </c>
      <c r="C3" t="str">
        <f>'[1]Cycle 3_16.xlsx'!C3</f>
        <v>N/A</v>
      </c>
      <c r="D3">
        <f>'[1]Cycle 3_16.xlsx'!D3</f>
        <v>2.3132515908865629E-3</v>
      </c>
      <c r="F3" s="2" t="s">
        <v>54</v>
      </c>
      <c r="G3">
        <f>G4/SQRT(COUNT(B2:B49))</f>
        <v>6.0533067217990908</v>
      </c>
      <c r="H3">
        <f>H4/SQRT(COUNT(C2:C49))</f>
        <v>2.6970047494625392E-6</v>
      </c>
      <c r="I3">
        <f>I4/SQRT(COUNT(D2:D49))</f>
        <v>7.8290942004751165E-5</v>
      </c>
    </row>
    <row r="4" spans="1:10" x14ac:dyDescent="0.35">
      <c r="A4" s="9" t="str">
        <f>'[1]Cycle 3_1.xlsx'!A4</f>
        <v>C1</v>
      </c>
      <c r="B4">
        <f>'[1]Cycle 3_16.xlsx'!B4</f>
        <v>112.032931464417</v>
      </c>
      <c r="C4">
        <f>'[1]Cycle 3_16.xlsx'!C4</f>
        <v>1.094037166699314E-4</v>
      </c>
      <c r="D4">
        <f>'[1]Cycle 3_16.xlsx'!D4</f>
        <v>3.2623666104417302E-3</v>
      </c>
      <c r="F4" s="2" t="s">
        <v>55</v>
      </c>
      <c r="G4">
        <f>_xlfn.STDEV.S(B2:B49)</f>
        <v>28.392525246971559</v>
      </c>
      <c r="H4">
        <f>_xlfn.STDEV.S(C2:C196)</f>
        <v>1.2650073581197734E-5</v>
      </c>
      <c r="I4">
        <f>_xlfn.STDEV.S(D2:D196)</f>
        <v>5.4241555729862953E-4</v>
      </c>
    </row>
    <row r="5" spans="1:10" x14ac:dyDescent="0.35">
      <c r="A5" s="9" t="str">
        <f>'[1]Cycle 3_1.xlsx'!A5</f>
        <v>D1</v>
      </c>
      <c r="B5">
        <f>'[1]Cycle 3_16.xlsx'!B5</f>
        <v>125.08043216427799</v>
      </c>
      <c r="C5">
        <f>'[1]Cycle 3_16.xlsx'!C5</f>
        <v>1.021385960014588E-4</v>
      </c>
      <c r="D5">
        <f>'[1]Cycle 3_16.xlsx'!D5</f>
        <v>2.2261932008671602E-3</v>
      </c>
      <c r="F5" s="2" t="s">
        <v>56</v>
      </c>
      <c r="G5" s="3">
        <f>G4/G2</f>
        <v>0.23342747592780919</v>
      </c>
      <c r="H5" s="3">
        <f>H4/H2</f>
        <v>0.11811819393485933</v>
      </c>
      <c r="I5" s="3">
        <f>I4/I2</f>
        <v>0.21171289120952166</v>
      </c>
    </row>
    <row r="6" spans="1:10" x14ac:dyDescent="0.35">
      <c r="A6" s="9" t="str">
        <f>'[1]Cycle 3_1.xlsx'!A6</f>
        <v>E1</v>
      </c>
      <c r="B6" t="str">
        <f>'[1]Cycle 3_16.xlsx'!B6</f>
        <v>N/A</v>
      </c>
      <c r="C6" t="str">
        <f>'[1]Cycle 3_16.xlsx'!C6</f>
        <v>N/A</v>
      </c>
      <c r="D6">
        <f>'[1]Cycle 3_16.xlsx'!D6</f>
        <v>2.9370079374151921E-3</v>
      </c>
      <c r="F6" s="2" t="s">
        <v>57</v>
      </c>
      <c r="G6">
        <f>COUNT(B2:B196)</f>
        <v>22</v>
      </c>
      <c r="H6">
        <f>COUNT(C2:C196)</f>
        <v>22</v>
      </c>
      <c r="I6">
        <f>COUNT(D2:D196)</f>
        <v>48</v>
      </c>
    </row>
    <row r="7" spans="1:10" x14ac:dyDescent="0.35">
      <c r="A7" s="9" t="str">
        <f>'[1]Cycle 3_1.xlsx'!A7</f>
        <v>F1</v>
      </c>
      <c r="B7">
        <f>'[1]Cycle 3_16.xlsx'!B7</f>
        <v>160.23099392280599</v>
      </c>
      <c r="C7">
        <f>'[1]Cycle 3_16.xlsx'!C7</f>
        <v>1.1420666082491449E-4</v>
      </c>
      <c r="D7">
        <f>'[1]Cycle 3_16.xlsx'!D7</f>
        <v>2.7304850045376779E-3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3_1.xlsx'!A8</f>
        <v>F2</v>
      </c>
      <c r="B8">
        <f>'[1]Cycle 3_16.xlsx'!B8</f>
        <v>161.73407555130601</v>
      </c>
      <c r="C8">
        <f>'[1]Cycle 3_16.xlsx'!C8</f>
        <v>9.8086175069293923E-5</v>
      </c>
      <c r="D8">
        <f>'[1]Cycle 3_16.xlsx'!D8</f>
        <v>2.3403550567756759E-3</v>
      </c>
    </row>
    <row r="9" spans="1:10" x14ac:dyDescent="0.35">
      <c r="A9" s="9" t="str">
        <f>'[1]Cycle 3_1.xlsx'!A9</f>
        <v>E2</v>
      </c>
      <c r="B9" t="str">
        <f>'[1]Cycle 3_16.xlsx'!B9</f>
        <v>N/A</v>
      </c>
      <c r="C9" t="str">
        <f>'[1]Cycle 3_16.xlsx'!C9</f>
        <v>N/A</v>
      </c>
      <c r="D9">
        <f>'[1]Cycle 3_16.xlsx'!D9</f>
        <v>2.8108265956029929E-3</v>
      </c>
      <c r="F9" s="2" t="s">
        <v>59</v>
      </c>
      <c r="G9">
        <f>MAX(B2:B49)</f>
        <v>171.76829191169401</v>
      </c>
      <c r="H9">
        <f>MAX(C2:C49)</f>
        <v>1.3540920342988651E-4</v>
      </c>
      <c r="I9">
        <f>MAX(D2:D49)</f>
        <v>3.8893773510044771E-3</v>
      </c>
    </row>
    <row r="10" spans="1:10" x14ac:dyDescent="0.35">
      <c r="A10" s="9" t="str">
        <f>'[1]Cycle 3_1.xlsx'!A10</f>
        <v>D2</v>
      </c>
      <c r="B10" t="str">
        <f>'[1]Cycle 3_16.xlsx'!B10</f>
        <v>N/A</v>
      </c>
      <c r="C10" t="str">
        <f>'[1]Cycle 3_16.xlsx'!C10</f>
        <v>N/A</v>
      </c>
      <c r="D10">
        <f>'[1]Cycle 3_16.xlsx'!D10</f>
        <v>2.810333488158089E-3</v>
      </c>
      <c r="F10" s="2" t="s">
        <v>60</v>
      </c>
      <c r="G10">
        <f>MIN(B2:B49)</f>
        <v>50.739941408583299</v>
      </c>
      <c r="H10">
        <f>MIN(C2:C49)</f>
        <v>7.8502870632564186E-5</v>
      </c>
      <c r="I10">
        <f>MIN(D2:D49)</f>
        <v>1.092558428202285E-3</v>
      </c>
    </row>
    <row r="11" spans="1:10" x14ac:dyDescent="0.35">
      <c r="A11" s="9" t="str">
        <f>'[1]Cycle 3_1.xlsx'!A11</f>
        <v>C2</v>
      </c>
      <c r="B11" t="str">
        <f>'[1]Cycle 3_16.xlsx'!B11</f>
        <v>N/A</v>
      </c>
      <c r="C11" t="str">
        <f>'[1]Cycle 3_16.xlsx'!C11</f>
        <v>N/A</v>
      </c>
      <c r="D11">
        <f>'[1]Cycle 3_16.xlsx'!D11</f>
        <v>2.9589797660740809E-3</v>
      </c>
    </row>
    <row r="12" spans="1:10" x14ac:dyDescent="0.35">
      <c r="A12" s="9" t="str">
        <f>'[1]Cycle 3_1.xlsx'!A12</f>
        <v>B2</v>
      </c>
      <c r="B12">
        <f>'[1]Cycle 3_16.xlsx'!B12</f>
        <v>97.963835696555506</v>
      </c>
      <c r="C12">
        <f>'[1]Cycle 3_16.xlsx'!C12</f>
        <v>1.161836885919393E-4</v>
      </c>
      <c r="D12">
        <f>'[1]Cycle 3_16.xlsx'!D12</f>
        <v>2.590496055221637E-3</v>
      </c>
      <c r="F12" s="2" t="s">
        <v>61</v>
      </c>
      <c r="G12">
        <f>(16*G5^2)</f>
        <v>0.87181418428844704</v>
      </c>
      <c r="H12">
        <f>(16*H5^2)</f>
        <v>0.22323052381492861</v>
      </c>
      <c r="I12">
        <f>(16*I5^2)</f>
        <v>0.71715757286871606</v>
      </c>
    </row>
    <row r="13" spans="1:10" x14ac:dyDescent="0.35">
      <c r="A13" s="9" t="str">
        <f>'[1]Cycle 3_1.xlsx'!A13</f>
        <v>A2</v>
      </c>
      <c r="B13" t="str">
        <f>'[1]Cycle 3_16.xlsx'!B13</f>
        <v>N/A</v>
      </c>
      <c r="C13" t="str">
        <f>'[1]Cycle 3_16.xlsx'!C13</f>
        <v>N/A</v>
      </c>
      <c r="D13">
        <f>'[1]Cycle 3_16.xlsx'!D13</f>
        <v>2.4101092194716111E-3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3_1.xlsx'!A14</f>
        <v>A3</v>
      </c>
      <c r="B14" t="str">
        <f>'[1]Cycle 3_16.xlsx'!B14</f>
        <v>N/A</v>
      </c>
      <c r="C14" t="str">
        <f>'[1]Cycle 3_16.xlsx'!C14</f>
        <v>N/A</v>
      </c>
      <c r="D14">
        <f>'[1]Cycle 3_16.xlsx'!D14</f>
        <v>2.6699941451374691E-3</v>
      </c>
      <c r="F14" s="2" t="s">
        <v>63</v>
      </c>
      <c r="G14">
        <f>G12/G13</f>
        <v>10.534121743833154</v>
      </c>
      <c r="H14">
        <f>H12/H13</f>
        <v>2.6972921032769963</v>
      </c>
      <c r="I14">
        <f>I12/I13</f>
        <v>8.6654075125846308</v>
      </c>
    </row>
    <row r="15" spans="1:10" x14ac:dyDescent="0.35">
      <c r="A15" s="9" t="str">
        <f>'[1]Cycle 3_1.xlsx'!A15</f>
        <v>B3</v>
      </c>
      <c r="B15">
        <f>'[1]Cycle 3_16.xlsx'!B15</f>
        <v>99.473928793527804</v>
      </c>
      <c r="C15">
        <f>'[1]Cycle 3_16.xlsx'!C15</f>
        <v>8.709468522623093E-5</v>
      </c>
      <c r="D15">
        <f>'[1]Cycle 3_16.xlsx'!D15</f>
        <v>2.267877540925058E-3</v>
      </c>
      <c r="F15" s="2" t="s">
        <v>64</v>
      </c>
      <c r="G15">
        <f>ROUND(G14,0)</f>
        <v>11</v>
      </c>
      <c r="H15">
        <f>ROUND(H14,0)</f>
        <v>3</v>
      </c>
      <c r="I15">
        <f>ROUND(I14,0)</f>
        <v>9</v>
      </c>
    </row>
    <row r="16" spans="1:10" x14ac:dyDescent="0.35">
      <c r="A16" s="9" t="str">
        <f>'[1]Cycle 3_1.xlsx'!A16</f>
        <v>C3</v>
      </c>
      <c r="B16" t="str">
        <f>'[1]Cycle 3_16.xlsx'!B16</f>
        <v>N/A</v>
      </c>
      <c r="C16" t="str">
        <f>'[1]Cycle 3_16.xlsx'!C16</f>
        <v>N/A</v>
      </c>
      <c r="D16">
        <f>'[1]Cycle 3_16.xlsx'!D16</f>
        <v>1.898120809084711E-3</v>
      </c>
    </row>
    <row r="17" spans="1:4" x14ac:dyDescent="0.35">
      <c r="A17" s="9" t="str">
        <f>'[1]Cycle 3_1.xlsx'!A17</f>
        <v>D3</v>
      </c>
      <c r="B17" t="str">
        <f>'[1]Cycle 3_16.xlsx'!B17</f>
        <v>N/A</v>
      </c>
      <c r="C17" t="str">
        <f>'[1]Cycle 3_16.xlsx'!C17</f>
        <v>N/A</v>
      </c>
      <c r="D17">
        <f>'[1]Cycle 3_16.xlsx'!D17</f>
        <v>2.8630177906305669E-3</v>
      </c>
    </row>
    <row r="18" spans="1:4" x14ac:dyDescent="0.35">
      <c r="A18" s="9" t="str">
        <f>'[1]Cycle 3_1.xlsx'!A18</f>
        <v>E3</v>
      </c>
      <c r="B18">
        <f>'[1]Cycle 3_16.xlsx'!B18</f>
        <v>98.9703380974167</v>
      </c>
      <c r="C18">
        <f>'[1]Cycle 3_16.xlsx'!C18</f>
        <v>1.145836646337812E-4</v>
      </c>
      <c r="D18">
        <f>'[1]Cycle 3_16.xlsx'!D18</f>
        <v>1.803170937262801E-3</v>
      </c>
    </row>
    <row r="19" spans="1:4" x14ac:dyDescent="0.35">
      <c r="A19" s="9" t="str">
        <f>'[1]Cycle 3_1.xlsx'!A19</f>
        <v>F3</v>
      </c>
      <c r="B19" t="str">
        <f>'[1]Cycle 3_16.xlsx'!B19</f>
        <v>N/A</v>
      </c>
      <c r="C19" t="str">
        <f>'[1]Cycle 3_16.xlsx'!C19</f>
        <v>N/A</v>
      </c>
      <c r="D19">
        <f>'[1]Cycle 3_16.xlsx'!D19</f>
        <v>2.6686120193982351E-3</v>
      </c>
    </row>
    <row r="20" spans="1:4" x14ac:dyDescent="0.35">
      <c r="A20" s="9" t="str">
        <f>'[1]Cycle 3_1.xlsx'!A20</f>
        <v>F4</v>
      </c>
      <c r="B20" t="str">
        <f>'[1]Cycle 3_16.xlsx'!B20</f>
        <v>N/A</v>
      </c>
      <c r="C20" t="str">
        <f>'[1]Cycle 3_16.xlsx'!C20</f>
        <v>N/A</v>
      </c>
      <c r="D20">
        <f>'[1]Cycle 3_16.xlsx'!D20</f>
        <v>2.2577727900220069E-3</v>
      </c>
    </row>
    <row r="21" spans="1:4" x14ac:dyDescent="0.35">
      <c r="A21" s="9" t="str">
        <f>'[1]Cycle 3_1.xlsx'!A21</f>
        <v>E4</v>
      </c>
      <c r="B21" t="str">
        <f>'[1]Cycle 3_16.xlsx'!B21</f>
        <v>N/A</v>
      </c>
      <c r="C21" t="str">
        <f>'[1]Cycle 3_16.xlsx'!C21</f>
        <v>N/A</v>
      </c>
      <c r="D21">
        <f>'[1]Cycle 3_16.xlsx'!D21</f>
        <v>2.7295904319070922E-3</v>
      </c>
    </row>
    <row r="22" spans="1:4" x14ac:dyDescent="0.35">
      <c r="A22" s="9" t="str">
        <f>'[1]Cycle 3_1.xlsx'!A22</f>
        <v>D4</v>
      </c>
      <c r="B22" t="str">
        <f>'[1]Cycle 3_16.xlsx'!B22</f>
        <v>N/A</v>
      </c>
      <c r="C22" t="str">
        <f>'[1]Cycle 3_16.xlsx'!C22</f>
        <v>N/A</v>
      </c>
      <c r="D22">
        <f>'[1]Cycle 3_16.xlsx'!D22</f>
        <v>2.3037168898275891E-3</v>
      </c>
    </row>
    <row r="23" spans="1:4" x14ac:dyDescent="0.35">
      <c r="A23" s="9" t="str">
        <f>'[1]Cycle 3_1.xlsx'!A23</f>
        <v>C4</v>
      </c>
      <c r="B23">
        <f>'[1]Cycle 3_16.xlsx'!B23</f>
        <v>104.49373620291701</v>
      </c>
      <c r="C23">
        <f>'[1]Cycle 3_16.xlsx'!C23</f>
        <v>7.8502870632564186E-5</v>
      </c>
      <c r="D23">
        <f>'[1]Cycle 3_16.xlsx'!D23</f>
        <v>2.6325735460299448E-3</v>
      </c>
    </row>
    <row r="24" spans="1:4" x14ac:dyDescent="0.35">
      <c r="A24" s="9" t="str">
        <f>'[1]Cycle 3_1.xlsx'!A24</f>
        <v>B4</v>
      </c>
      <c r="B24">
        <f>'[1]Cycle 3_16.xlsx'!B24</f>
        <v>157.723397409944</v>
      </c>
      <c r="C24">
        <f>'[1]Cycle 3_16.xlsx'!C24</f>
        <v>1.182498054247886E-4</v>
      </c>
      <c r="D24">
        <f>'[1]Cycle 3_16.xlsx'!D24</f>
        <v>2.293181569039922E-3</v>
      </c>
    </row>
    <row r="25" spans="1:4" x14ac:dyDescent="0.35">
      <c r="A25" s="9" t="str">
        <f>'[1]Cycle 3_1.xlsx'!A25</f>
        <v>A4</v>
      </c>
      <c r="B25">
        <f>'[1]Cycle 3_16.xlsx'!B25</f>
        <v>149.18050513930601</v>
      </c>
      <c r="C25">
        <f>'[1]Cycle 3_16.xlsx'!C25</f>
        <v>1.03330186198417E-4</v>
      </c>
      <c r="D25">
        <f>'[1]Cycle 3_16.xlsx'!D25</f>
        <v>2.8982443050469121E-3</v>
      </c>
    </row>
    <row r="26" spans="1:4" x14ac:dyDescent="0.35">
      <c r="A26" s="9" t="str">
        <f>'[1]Cycle 3_1.xlsx'!A26</f>
        <v>A5</v>
      </c>
      <c r="B26" t="str">
        <f>'[1]Cycle 3_16.xlsx'!B26</f>
        <v>N/A</v>
      </c>
      <c r="C26" t="str">
        <f>'[1]Cycle 3_16.xlsx'!C26</f>
        <v>N/A</v>
      </c>
      <c r="D26">
        <f>'[1]Cycle 3_16.xlsx'!D26</f>
        <v>2.4016055641882159E-3</v>
      </c>
    </row>
    <row r="27" spans="1:4" x14ac:dyDescent="0.35">
      <c r="A27" s="9" t="str">
        <f>'[1]Cycle 3_1.xlsx'!A27</f>
        <v>B5</v>
      </c>
      <c r="B27" t="str">
        <f>'[1]Cycle 3_16.xlsx'!B27</f>
        <v>N/A</v>
      </c>
      <c r="C27" t="str">
        <f>'[1]Cycle 3_16.xlsx'!C27</f>
        <v>N/A</v>
      </c>
      <c r="D27">
        <f>'[1]Cycle 3_16.xlsx'!D27</f>
        <v>2.100682984139722E-3</v>
      </c>
    </row>
    <row r="28" spans="1:4" x14ac:dyDescent="0.35">
      <c r="A28" s="9" t="str">
        <f>'[1]Cycle 3_1.xlsx'!A28</f>
        <v>C5</v>
      </c>
      <c r="B28">
        <f>'[1]Cycle 3_16.xlsx'!B28</f>
        <v>108.50905028794401</v>
      </c>
      <c r="C28">
        <f>'[1]Cycle 3_16.xlsx'!C28</f>
        <v>1.114004908893569E-4</v>
      </c>
      <c r="D28">
        <f>'[1]Cycle 3_16.xlsx'!D28</f>
        <v>2.7666934725242508E-3</v>
      </c>
    </row>
    <row r="29" spans="1:4" x14ac:dyDescent="0.35">
      <c r="A29" s="9" t="str">
        <f>'[1]Cycle 3_1.xlsx'!A29</f>
        <v>D5</v>
      </c>
      <c r="B29">
        <f>'[1]Cycle 3_16.xlsx'!B29</f>
        <v>50.739941408583299</v>
      </c>
      <c r="C29">
        <f>'[1]Cycle 3_16.xlsx'!C29</f>
        <v>1.097841352804485E-4</v>
      </c>
      <c r="D29">
        <f>'[1]Cycle 3_16.xlsx'!D29</f>
        <v>3.6807102089345522E-3</v>
      </c>
    </row>
    <row r="30" spans="1:4" x14ac:dyDescent="0.35">
      <c r="A30" s="9" t="str">
        <f>'[1]Cycle 3_1.xlsx'!A30</f>
        <v>E5</v>
      </c>
      <c r="B30" t="str">
        <f>'[1]Cycle 3_16.xlsx'!B30</f>
        <v>N/A</v>
      </c>
      <c r="C30" t="str">
        <f>'[1]Cycle 3_16.xlsx'!C30</f>
        <v>N/A</v>
      </c>
      <c r="D30">
        <f>'[1]Cycle 3_16.xlsx'!D30</f>
        <v>3.2793033740223208E-3</v>
      </c>
    </row>
    <row r="31" spans="1:4" x14ac:dyDescent="0.35">
      <c r="A31" s="9" t="str">
        <f>'[1]Cycle 3_1.xlsx'!A31</f>
        <v>F5</v>
      </c>
      <c r="B31" t="str">
        <f>'[1]Cycle 3_16.xlsx'!B31</f>
        <v>N/A</v>
      </c>
      <c r="C31" t="str">
        <f>'[1]Cycle 3_16.xlsx'!C31</f>
        <v>N/A</v>
      </c>
      <c r="D31">
        <f>'[1]Cycle 3_16.xlsx'!D31</f>
        <v>3.43498048391974E-3</v>
      </c>
    </row>
    <row r="32" spans="1:4" x14ac:dyDescent="0.35">
      <c r="A32" s="9" t="str">
        <f>'[1]Cycle 3_1.xlsx'!A32</f>
        <v>F6</v>
      </c>
      <c r="B32">
        <f>'[1]Cycle 3_16.xlsx'!B32</f>
        <v>146.67401837933301</v>
      </c>
      <c r="C32">
        <f>'[1]Cycle 3_16.xlsx'!C32</f>
        <v>1.3540920342988651E-4</v>
      </c>
      <c r="D32">
        <f>'[1]Cycle 3_16.xlsx'!D32</f>
        <v>2.0398397994160159E-3</v>
      </c>
    </row>
    <row r="33" spans="1:4" x14ac:dyDescent="0.35">
      <c r="A33" s="9" t="str">
        <f>'[1]Cycle 3_1.xlsx'!A33</f>
        <v>E6</v>
      </c>
      <c r="B33">
        <f>'[1]Cycle 3_16.xlsx'!B33</f>
        <v>113.034129464917</v>
      </c>
      <c r="C33">
        <f>'[1]Cycle 3_16.xlsx'!C33</f>
        <v>1.002471388516817E-4</v>
      </c>
      <c r="D33">
        <f>'[1]Cycle 3_16.xlsx'!D33</f>
        <v>2.1100765574776112E-3</v>
      </c>
    </row>
    <row r="34" spans="1:4" x14ac:dyDescent="0.35">
      <c r="A34" s="9" t="str">
        <f>'[1]Cycle 3_1.xlsx'!A34</f>
        <v>D6</v>
      </c>
      <c r="B34" t="str">
        <f>'[1]Cycle 3_16.xlsx'!B34</f>
        <v>N/A</v>
      </c>
      <c r="C34" t="str">
        <f>'[1]Cycle 3_16.xlsx'!C34</f>
        <v>N/A</v>
      </c>
      <c r="D34">
        <f>'[1]Cycle 3_16.xlsx'!D34</f>
        <v>1.556216562653444E-3</v>
      </c>
    </row>
    <row r="35" spans="1:4" x14ac:dyDescent="0.35">
      <c r="A35" s="9" t="str">
        <f>'[1]Cycle 3_1.xlsx'!A35</f>
        <v>C6</v>
      </c>
      <c r="B35">
        <f>'[1]Cycle 3_16.xlsx'!B35</f>
        <v>171.76829191169401</v>
      </c>
      <c r="C35">
        <f>'[1]Cycle 3_16.xlsx'!C35</f>
        <v>1.149995000078186E-4</v>
      </c>
      <c r="D35">
        <f>'[1]Cycle 3_16.xlsx'!D35</f>
        <v>2.6075076379966952E-3</v>
      </c>
    </row>
    <row r="36" spans="1:4" x14ac:dyDescent="0.35">
      <c r="A36" s="9" t="str">
        <f>'[1]Cycle 3_1.xlsx'!A36</f>
        <v>B6</v>
      </c>
      <c r="B36" t="str">
        <f>'[1]Cycle 3_16.xlsx'!B36</f>
        <v>N/A</v>
      </c>
      <c r="C36" t="str">
        <f>'[1]Cycle 3_16.xlsx'!C36</f>
        <v>N/A</v>
      </c>
      <c r="D36">
        <f>'[1]Cycle 3_16.xlsx'!D36</f>
        <v>3.8893773510044771E-3</v>
      </c>
    </row>
    <row r="37" spans="1:4" x14ac:dyDescent="0.35">
      <c r="A37" s="9" t="str">
        <f>'[1]Cycle 3_1.xlsx'!A37</f>
        <v>A6</v>
      </c>
      <c r="B37" t="str">
        <f>'[1]Cycle 3_16.xlsx'!B37</f>
        <v>N/A</v>
      </c>
      <c r="C37" t="str">
        <f>'[1]Cycle 3_16.xlsx'!C37</f>
        <v>N/A</v>
      </c>
      <c r="D37">
        <f>'[1]Cycle 3_16.xlsx'!D37</f>
        <v>3.4379912877422081E-3</v>
      </c>
    </row>
    <row r="38" spans="1:4" x14ac:dyDescent="0.35">
      <c r="A38" s="9" t="str">
        <f>'[1]Cycle 3_1.xlsx'!A38</f>
        <v>A7</v>
      </c>
      <c r="B38" t="str">
        <f>'[1]Cycle 3_16.xlsx'!B38</f>
        <v>N/A</v>
      </c>
      <c r="C38" t="str">
        <f>'[1]Cycle 3_16.xlsx'!C38</f>
        <v>N/A</v>
      </c>
      <c r="D38">
        <f>'[1]Cycle 3_16.xlsx'!D38</f>
        <v>2.4039397196952898E-3</v>
      </c>
    </row>
    <row r="39" spans="1:4" x14ac:dyDescent="0.35">
      <c r="A39" s="9" t="str">
        <f>'[1]Cycle 3_1.xlsx'!A39</f>
        <v>B7</v>
      </c>
      <c r="B39">
        <f>'[1]Cycle 3_16.xlsx'!B39</f>
        <v>120.559426043944</v>
      </c>
      <c r="C39">
        <f>'[1]Cycle 3_16.xlsx'!C39</f>
        <v>1.2560333218040011E-4</v>
      </c>
      <c r="D39">
        <f>'[1]Cycle 3_16.xlsx'!D39</f>
        <v>2.8893895881756948E-3</v>
      </c>
    </row>
    <row r="40" spans="1:4" x14ac:dyDescent="0.35">
      <c r="A40" s="9" t="str">
        <f>'[1]Cycle 3_1.xlsx'!A40</f>
        <v>C7</v>
      </c>
      <c r="B40" t="str">
        <f>'[1]Cycle 3_16.xlsx'!B40</f>
        <v>N/A</v>
      </c>
      <c r="C40" t="str">
        <f>'[1]Cycle 3_16.xlsx'!C40</f>
        <v>N/A</v>
      </c>
      <c r="D40">
        <f>'[1]Cycle 3_16.xlsx'!D40</f>
        <v>2.089700267595892E-3</v>
      </c>
    </row>
    <row r="41" spans="1:4" x14ac:dyDescent="0.35">
      <c r="A41" s="9" t="str">
        <f>'[1]Cycle 3_1.xlsx'!A41</f>
        <v>D7</v>
      </c>
      <c r="B41">
        <f>'[1]Cycle 3_16.xlsx'!B41</f>
        <v>130.600342352778</v>
      </c>
      <c r="C41">
        <f>'[1]Cycle 3_16.xlsx'!C41</f>
        <v>1.1122594384114971E-4</v>
      </c>
      <c r="D41">
        <f>'[1]Cycle 3_16.xlsx'!D41</f>
        <v>2.7301569081234801E-3</v>
      </c>
    </row>
    <row r="42" spans="1:4" x14ac:dyDescent="0.35">
      <c r="A42" s="9" t="str">
        <f>'[1]Cycle 3_1.xlsx'!A42</f>
        <v>E7</v>
      </c>
      <c r="B42" t="str">
        <f>'[1]Cycle 3_16.xlsx'!B42</f>
        <v>N/A</v>
      </c>
      <c r="C42" t="str">
        <f>'[1]Cycle 3_16.xlsx'!C42</f>
        <v>N/A</v>
      </c>
      <c r="D42">
        <f>'[1]Cycle 3_16.xlsx'!D42</f>
        <v>2.525027004197706E-3</v>
      </c>
    </row>
    <row r="43" spans="1:4" x14ac:dyDescent="0.35">
      <c r="A43" s="9" t="str">
        <f>'[1]Cycle 3_1.xlsx'!A43</f>
        <v>F7</v>
      </c>
      <c r="B43">
        <f>'[1]Cycle 3_16.xlsx'!B43</f>
        <v>113.534990874833</v>
      </c>
      <c r="C43">
        <f>'[1]Cycle 3_16.xlsx'!C43</f>
        <v>1.0519234688651749E-4</v>
      </c>
      <c r="D43">
        <f>'[1]Cycle 3_16.xlsx'!D43</f>
        <v>2.125591153212726E-3</v>
      </c>
    </row>
    <row r="44" spans="1:4" x14ac:dyDescent="0.35">
      <c r="A44" s="9" t="str">
        <f>'[1]Cycle 3_1.xlsx'!A44</f>
        <v>F8</v>
      </c>
      <c r="B44" t="str">
        <f>'[1]Cycle 3_16.xlsx'!B44</f>
        <v>N/A</v>
      </c>
      <c r="C44" t="str">
        <f>'[1]Cycle 3_16.xlsx'!C44</f>
        <v>N/A</v>
      </c>
      <c r="D44">
        <f>'[1]Cycle 3_16.xlsx'!D44</f>
        <v>1.092558428202285E-3</v>
      </c>
    </row>
    <row r="45" spans="1:4" x14ac:dyDescent="0.35">
      <c r="A45" s="9" t="str">
        <f>'[1]Cycle 3_1.xlsx'!A45</f>
        <v>E8</v>
      </c>
      <c r="B45">
        <f>'[1]Cycle 3_16.xlsx'!B45</f>
        <v>87.420979484944397</v>
      </c>
      <c r="C45">
        <f>'[1]Cycle 3_16.xlsx'!C45</f>
        <v>9.9215974311719782E-5</v>
      </c>
      <c r="D45">
        <f>'[1]Cycle 3_16.xlsx'!D45</f>
        <v>3.2143037725733468E-3</v>
      </c>
    </row>
    <row r="46" spans="1:4" x14ac:dyDescent="0.35">
      <c r="A46" s="9" t="str">
        <f>'[1]Cycle 3_1.xlsx'!A46</f>
        <v>D8</v>
      </c>
      <c r="B46" t="str">
        <f>'[1]Cycle 3_16.xlsx'!B46</f>
        <v>N/A</v>
      </c>
      <c r="C46" t="str">
        <f>'[1]Cycle 3_16.xlsx'!C46</f>
        <v>N/A</v>
      </c>
      <c r="D46">
        <f>'[1]Cycle 3_16.xlsx'!D46</f>
        <v>2.7615593135599378E-3</v>
      </c>
    </row>
    <row r="47" spans="1:4" x14ac:dyDescent="0.35">
      <c r="A47" s="9" t="str">
        <f>'[1]Cycle 3_1.xlsx'!A47</f>
        <v>C8</v>
      </c>
      <c r="B47">
        <f>'[1]Cycle 3_16.xlsx'!B47</f>
        <v>115.038692978583</v>
      </c>
      <c r="C47">
        <f>'[1]Cycle 3_16.xlsx'!C47</f>
        <v>9.9254095545589678E-5</v>
      </c>
      <c r="D47">
        <f>'[1]Cycle 3_16.xlsx'!D47</f>
        <v>2.702637077865072E-3</v>
      </c>
    </row>
    <row r="48" spans="1:4" x14ac:dyDescent="0.35">
      <c r="A48" s="9" t="str">
        <f>'[1]Cycle 3_1.xlsx'!A48</f>
        <v>B8</v>
      </c>
      <c r="B48" t="str">
        <f>'[1]Cycle 3_16.xlsx'!B48</f>
        <v>N/A</v>
      </c>
      <c r="C48" t="str">
        <f>'[1]Cycle 3_16.xlsx'!C48</f>
        <v>N/A</v>
      </c>
      <c r="D48">
        <f>'[1]Cycle 3_16.xlsx'!D48</f>
        <v>1.580466836110541E-3</v>
      </c>
    </row>
    <row r="49" spans="1:4" x14ac:dyDescent="0.35">
      <c r="A49" s="9" t="str">
        <f>'[1]Cycle 3_1.xlsx'!A49</f>
        <v>A8</v>
      </c>
      <c r="B49">
        <f>'[1]Cycle 3_16.xlsx'!B49</f>
        <v>126.586072195111</v>
      </c>
      <c r="C49">
        <f>'[1]Cycle 3_16.xlsx'!C49</f>
        <v>1.111650431168807E-4</v>
      </c>
      <c r="D49">
        <f>'[1]Cycle 3_16.xlsx'!D49</f>
        <v>2.393983750013835E-3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EC14-3733-4181-A384-DFA3901F3569}">
  <dimension ref="A1:J49"/>
  <sheetViews>
    <sheetView zoomScaleNormal="100" workbookViewId="0">
      <selection activeCell="C6" sqref="C6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8"/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8" t="str">
        <f t="array" ref="A2:D49">[2]!'!Cycle 1-1_1.xlsx!R2C1:R49C4'</f>
        <v>A1</v>
      </c>
      <c r="B2" t="str">
        <v>N/A</v>
      </c>
      <c r="C2" t="str">
        <v>N/A</v>
      </c>
      <c r="D2">
        <v>1.7472703143721581E-3</v>
      </c>
      <c r="F2" s="2" t="s">
        <v>53</v>
      </c>
      <c r="G2">
        <f>AVERAGE(B2:B49)</f>
        <v>131.77177395544462</v>
      </c>
      <c r="H2">
        <f>AVERAGE(C2:C49)</f>
        <v>6.5282114266509669E-5</v>
      </c>
      <c r="I2">
        <f>AVERAGE(D2:D49)</f>
        <v>1.7972206043590968E-3</v>
      </c>
      <c r="J2">
        <v>0.25</v>
      </c>
    </row>
    <row r="3" spans="1:10" x14ac:dyDescent="0.35">
      <c r="A3" s="8" t="str">
        <v>B1</v>
      </c>
      <c r="B3" t="str">
        <v>N/A</v>
      </c>
      <c r="C3" t="str">
        <v>N/A</v>
      </c>
      <c r="D3">
        <v>1.5677263673107369E-3</v>
      </c>
      <c r="F3" s="2" t="s">
        <v>54</v>
      </c>
      <c r="G3">
        <f>G4/SQRT(COUNT(B2:B49))</f>
        <v>6.3046820553184277</v>
      </c>
      <c r="H3">
        <f>H4/SQRT(COUNT(C2:C49))</f>
        <v>9.24745185755774E-6</v>
      </c>
      <c r="I3">
        <f>I4/SQRT(COUNT(D2:D49))</f>
        <v>8.5898397051298507E-5</v>
      </c>
    </row>
    <row r="4" spans="1:10" x14ac:dyDescent="0.35">
      <c r="A4" s="8" t="str">
        <v>C1</v>
      </c>
      <c r="B4" t="str">
        <v>N/A</v>
      </c>
      <c r="C4" t="str">
        <v>N/A</v>
      </c>
      <c r="D4">
        <v>1.792544929624751E-3</v>
      </c>
      <c r="F4" s="2" t="s">
        <v>55</v>
      </c>
      <c r="G4">
        <f>_xlfn.STDEV.S(B2:B49)</f>
        <v>14.097697652215095</v>
      </c>
      <c r="H4">
        <f>_xlfn.STDEV.S(C2:C196)</f>
        <v>2.067793097215581E-5</v>
      </c>
      <c r="I4">
        <f>_xlfn.STDEV.S(D2:D196)</f>
        <v>5.9512155192629459E-4</v>
      </c>
    </row>
    <row r="5" spans="1:10" x14ac:dyDescent="0.35">
      <c r="A5" s="8" t="str">
        <v>D1</v>
      </c>
      <c r="B5" t="str">
        <v>N/A</v>
      </c>
      <c r="C5" t="str">
        <v>N/A</v>
      </c>
      <c r="D5">
        <v>1.584848627744716E-3</v>
      </c>
      <c r="F5" s="2" t="s">
        <v>56</v>
      </c>
      <c r="G5" s="3">
        <f>G4/G2</f>
        <v>0.10698571650846778</v>
      </c>
      <c r="H5" s="3">
        <f>H4/H2</f>
        <v>0.31674726231659106</v>
      </c>
      <c r="I5" s="3">
        <f>I4/I2</f>
        <v>0.33113439189537874</v>
      </c>
    </row>
    <row r="6" spans="1:10" x14ac:dyDescent="0.35">
      <c r="A6" s="8" t="str">
        <v>E1</v>
      </c>
      <c r="B6" t="str">
        <v>N/A</v>
      </c>
      <c r="C6" t="str">
        <v>N/A</v>
      </c>
      <c r="D6">
        <v>1.6876176304262639E-3</v>
      </c>
      <c r="F6" s="2" t="s">
        <v>57</v>
      </c>
      <c r="G6">
        <f>COUNT(B2:B196)</f>
        <v>5</v>
      </c>
      <c r="H6">
        <f>COUNT(C2:C196)</f>
        <v>5</v>
      </c>
      <c r="I6">
        <f>COUNT(D2:D196)</f>
        <v>48</v>
      </c>
    </row>
    <row r="7" spans="1:10" x14ac:dyDescent="0.35">
      <c r="A7" s="8" t="str">
        <v>F1</v>
      </c>
      <c r="B7" t="str">
        <v>N/A</v>
      </c>
      <c r="C7" t="str">
        <v>N/A</v>
      </c>
      <c r="D7">
        <v>1.1407893826175541E-3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8" t="str">
        <v>F2</v>
      </c>
      <c r="B8" t="str">
        <v>N/A</v>
      </c>
      <c r="C8" t="str">
        <v>N/A</v>
      </c>
      <c r="D8">
        <v>1.9375877515021571E-3</v>
      </c>
    </row>
    <row r="9" spans="1:10" x14ac:dyDescent="0.35">
      <c r="A9" s="8" t="str">
        <v>E2</v>
      </c>
      <c r="B9" t="str">
        <v>N/A</v>
      </c>
      <c r="C9" t="str">
        <v>N/A</v>
      </c>
      <c r="D9">
        <v>1.9571049572966919E-3</v>
      </c>
      <c r="F9" s="2" t="s">
        <v>59</v>
      </c>
      <c r="G9">
        <f>MAX(B2:B49)</f>
        <v>155.27723348952799</v>
      </c>
      <c r="H9">
        <f>MAX(C2:C49)</f>
        <v>8.9139004501438964E-5</v>
      </c>
      <c r="I9">
        <f>MAX(D2:D49)</f>
        <v>3.579402149475836E-3</v>
      </c>
    </row>
    <row r="10" spans="1:10" x14ac:dyDescent="0.35">
      <c r="A10" s="8" t="str">
        <v>D2</v>
      </c>
      <c r="B10" t="str">
        <v>N/A</v>
      </c>
      <c r="C10" t="str">
        <v>N/A</v>
      </c>
      <c r="D10">
        <v>1.313587588661025E-3</v>
      </c>
      <c r="F10" s="2" t="s">
        <v>60</v>
      </c>
      <c r="G10">
        <f>MIN(B2:B49)</f>
        <v>122.125767673667</v>
      </c>
      <c r="H10">
        <f>MIN(C2:C49)</f>
        <v>4.534256465662548E-5</v>
      </c>
      <c r="I10">
        <f>MIN(D2:D49)</f>
        <v>1.206731079216812E-4</v>
      </c>
    </row>
    <row r="11" spans="1:10" x14ac:dyDescent="0.35">
      <c r="A11" s="8" t="str">
        <v>C2</v>
      </c>
      <c r="B11" t="str">
        <v>N/A</v>
      </c>
      <c r="C11" t="str">
        <v>N/A</v>
      </c>
      <c r="D11">
        <v>1.113846654737224E-3</v>
      </c>
    </row>
    <row r="12" spans="1:10" x14ac:dyDescent="0.35">
      <c r="A12" s="8" t="str">
        <v>B2</v>
      </c>
      <c r="B12">
        <v>123.633463426639</v>
      </c>
      <c r="C12">
        <v>4.534256465662548E-5</v>
      </c>
      <c r="D12">
        <v>1.692981091286607E-3</v>
      </c>
      <c r="F12" s="2" t="s">
        <v>61</v>
      </c>
      <c r="G12">
        <f>(16*G5^2)</f>
        <v>0.18313509658928376</v>
      </c>
      <c r="H12">
        <f>(16*H5^2)</f>
        <v>1.6052612509608855</v>
      </c>
      <c r="I12">
        <f>(16*I5^2)</f>
        <v>1.7543997679347563</v>
      </c>
    </row>
    <row r="13" spans="1:10" x14ac:dyDescent="0.35">
      <c r="A13" s="8" t="str">
        <v>A2</v>
      </c>
      <c r="B13" t="str">
        <v>N/A</v>
      </c>
      <c r="C13" t="str">
        <v>N/A</v>
      </c>
      <c r="D13">
        <v>2.579773832322886E-3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8" t="str">
        <v>A3</v>
      </c>
      <c r="B14" t="str">
        <v>N/A</v>
      </c>
      <c r="C14" t="str">
        <v>N/A</v>
      </c>
      <c r="D14">
        <v>2.2502123314818612E-3</v>
      </c>
      <c r="F14" s="2" t="s">
        <v>63</v>
      </c>
      <c r="G14">
        <f>G12/G13</f>
        <v>2.2128194720927796</v>
      </c>
      <c r="H14">
        <f>H12/H13</f>
        <v>19.396355041047428</v>
      </c>
      <c r="I14">
        <f>I12/I13</f>
        <v>21.198394194355917</v>
      </c>
    </row>
    <row r="15" spans="1:10" x14ac:dyDescent="0.35">
      <c r="A15" s="8" t="str">
        <v>B3</v>
      </c>
      <c r="B15" t="str">
        <v>N/A</v>
      </c>
      <c r="C15" t="str">
        <v>N/A</v>
      </c>
      <c r="D15">
        <v>3.579402149475836E-3</v>
      </c>
      <c r="F15" s="2" t="s">
        <v>64</v>
      </c>
      <c r="G15">
        <f>ROUND(G14,0)</f>
        <v>2</v>
      </c>
      <c r="H15">
        <f>ROUND(H14,0)</f>
        <v>19</v>
      </c>
      <c r="I15">
        <f>ROUND(I14,0)</f>
        <v>21</v>
      </c>
    </row>
    <row r="16" spans="1:10" x14ac:dyDescent="0.35">
      <c r="A16" s="8" t="str">
        <v>C3</v>
      </c>
      <c r="B16" t="str">
        <v>N/A</v>
      </c>
      <c r="C16" t="str">
        <v>N/A</v>
      </c>
      <c r="D16">
        <v>1.952534192890284E-3</v>
      </c>
    </row>
    <row r="17" spans="1:4" x14ac:dyDescent="0.35">
      <c r="A17" s="8" t="str">
        <v>D3</v>
      </c>
      <c r="B17" t="str">
        <v>N/A</v>
      </c>
      <c r="C17" t="str">
        <v>N/A</v>
      </c>
      <c r="D17">
        <v>2.0496778725962099E-3</v>
      </c>
    </row>
    <row r="18" spans="1:4" x14ac:dyDescent="0.35">
      <c r="A18" s="8" t="str">
        <v>E3</v>
      </c>
      <c r="B18" t="str">
        <v>N/A</v>
      </c>
      <c r="C18" t="str">
        <v>N/A</v>
      </c>
      <c r="D18">
        <v>1.2690878548685901E-3</v>
      </c>
    </row>
    <row r="19" spans="1:4" x14ac:dyDescent="0.35">
      <c r="A19" s="8" t="str">
        <v>F3</v>
      </c>
      <c r="B19" t="str">
        <v>N/A</v>
      </c>
      <c r="C19" t="str">
        <v>N/A</v>
      </c>
      <c r="D19">
        <v>1.734597592099275E-3</v>
      </c>
    </row>
    <row r="20" spans="1:4" x14ac:dyDescent="0.35">
      <c r="A20" s="8" t="str">
        <v>F4</v>
      </c>
      <c r="B20">
        <v>155.27723348952799</v>
      </c>
      <c r="C20">
        <v>4.9690287404019542E-5</v>
      </c>
      <c r="D20">
        <v>1.5801870768472569E-3</v>
      </c>
    </row>
    <row r="21" spans="1:4" x14ac:dyDescent="0.35">
      <c r="A21" s="8" t="str">
        <v>E4</v>
      </c>
      <c r="B21" t="str">
        <v>N/A</v>
      </c>
      <c r="C21" t="str">
        <v>N/A</v>
      </c>
      <c r="D21">
        <v>1.614263430086707E-3</v>
      </c>
    </row>
    <row r="22" spans="1:4" x14ac:dyDescent="0.35">
      <c r="A22" s="8" t="str">
        <v>D4</v>
      </c>
      <c r="B22" t="str">
        <v>N/A</v>
      </c>
      <c r="C22" t="str">
        <v>N/A</v>
      </c>
      <c r="D22">
        <v>1.6197057756121901E-3</v>
      </c>
    </row>
    <row r="23" spans="1:4" x14ac:dyDescent="0.35">
      <c r="A23" s="8" t="str">
        <v>C4</v>
      </c>
      <c r="B23" t="str">
        <v>N/A</v>
      </c>
      <c r="C23" t="str">
        <v>N/A</v>
      </c>
      <c r="D23">
        <v>1.9997966130522568E-3</v>
      </c>
    </row>
    <row r="24" spans="1:4" x14ac:dyDescent="0.35">
      <c r="A24" s="8" t="str">
        <v>B4</v>
      </c>
      <c r="B24" t="str">
        <v>N/A</v>
      </c>
      <c r="C24" t="str">
        <v>N/A</v>
      </c>
      <c r="D24">
        <v>1.9581990584531641E-3</v>
      </c>
    </row>
    <row r="25" spans="1:4" x14ac:dyDescent="0.35">
      <c r="A25" s="8" t="str">
        <v>A4</v>
      </c>
      <c r="B25" t="str">
        <v>N/A</v>
      </c>
      <c r="C25" t="str">
        <v>N/A</v>
      </c>
      <c r="D25">
        <v>1.9211356280545099E-3</v>
      </c>
    </row>
    <row r="26" spans="1:4" x14ac:dyDescent="0.35">
      <c r="A26" s="8" t="str">
        <v>A5</v>
      </c>
      <c r="B26">
        <v>134.69179149025001</v>
      </c>
      <c r="C26">
        <v>5.6417000644449953E-5</v>
      </c>
      <c r="D26">
        <v>1.7060685309413671E-3</v>
      </c>
    </row>
    <row r="27" spans="1:4" x14ac:dyDescent="0.35">
      <c r="A27" s="8" t="str">
        <v>B5</v>
      </c>
      <c r="B27" t="str">
        <v>N/A</v>
      </c>
      <c r="C27" t="str">
        <v>N/A</v>
      </c>
      <c r="D27">
        <v>1.1881765899440821E-3</v>
      </c>
    </row>
    <row r="28" spans="1:4" x14ac:dyDescent="0.35">
      <c r="A28" s="8" t="str">
        <v>C5</v>
      </c>
      <c r="B28" t="str">
        <v>N/A</v>
      </c>
      <c r="C28" t="str">
        <v>N/A</v>
      </c>
      <c r="D28">
        <v>2.105165874113653E-3</v>
      </c>
    </row>
    <row r="29" spans="1:4" x14ac:dyDescent="0.35">
      <c r="A29" s="8" t="str">
        <v>D5</v>
      </c>
      <c r="B29" t="str">
        <v>N/A</v>
      </c>
      <c r="C29" t="str">
        <v>N/A</v>
      </c>
      <c r="D29">
        <v>1.551168429788365E-3</v>
      </c>
    </row>
    <row r="30" spans="1:4" x14ac:dyDescent="0.35">
      <c r="A30" s="8" t="str">
        <v>E5</v>
      </c>
      <c r="B30">
        <v>123.130613697139</v>
      </c>
      <c r="C30">
        <v>8.9139004501438964E-5</v>
      </c>
      <c r="D30">
        <v>3.1494403237148621E-3</v>
      </c>
    </row>
    <row r="31" spans="1:4" x14ac:dyDescent="0.35">
      <c r="A31" s="8" t="str">
        <v>F5</v>
      </c>
      <c r="B31" t="str">
        <v>N/A</v>
      </c>
      <c r="C31" t="str">
        <v>N/A</v>
      </c>
      <c r="D31">
        <v>1.822156593460929E-3</v>
      </c>
    </row>
    <row r="32" spans="1:4" x14ac:dyDescent="0.35">
      <c r="A32" s="8" t="str">
        <v>F6</v>
      </c>
      <c r="B32" t="str">
        <v>N/A</v>
      </c>
      <c r="C32" t="str">
        <v>N/A</v>
      </c>
      <c r="D32">
        <v>2.0507026637888678E-3</v>
      </c>
    </row>
    <row r="33" spans="1:4" x14ac:dyDescent="0.35">
      <c r="A33" s="8" t="str">
        <v>E6</v>
      </c>
      <c r="B33" t="str">
        <v>N/A</v>
      </c>
      <c r="C33" t="str">
        <v>N/A</v>
      </c>
      <c r="D33">
        <v>1.557542064571995E-3</v>
      </c>
    </row>
    <row r="34" spans="1:4" x14ac:dyDescent="0.35">
      <c r="A34" s="8" t="str">
        <v>D6</v>
      </c>
      <c r="B34">
        <v>122.125767673667</v>
      </c>
      <c r="C34">
        <v>8.5821714126014417E-5</v>
      </c>
      <c r="D34">
        <v>3.360103257273928E-3</v>
      </c>
    </row>
    <row r="35" spans="1:4" x14ac:dyDescent="0.35">
      <c r="A35" s="8" t="str">
        <v>C6</v>
      </c>
      <c r="B35" t="str">
        <v>N/A</v>
      </c>
      <c r="C35" t="str">
        <v>N/A</v>
      </c>
      <c r="D35">
        <v>1.0427139774498871E-3</v>
      </c>
    </row>
    <row r="36" spans="1:4" x14ac:dyDescent="0.35">
      <c r="A36" s="8" t="str">
        <v>B6</v>
      </c>
      <c r="B36" t="str">
        <v>N/A</v>
      </c>
      <c r="C36" t="str">
        <v>N/A</v>
      </c>
      <c r="D36">
        <v>1.0957781981940169E-3</v>
      </c>
    </row>
    <row r="37" spans="1:4" x14ac:dyDescent="0.35">
      <c r="A37" s="8" t="str">
        <v>A6</v>
      </c>
      <c r="B37" t="str">
        <v>N/A</v>
      </c>
      <c r="C37" t="str">
        <v>N/A</v>
      </c>
      <c r="D37">
        <v>1.901706275051454E-3</v>
      </c>
    </row>
    <row r="38" spans="1:4" x14ac:dyDescent="0.35">
      <c r="A38" s="8" t="str">
        <v>A7</v>
      </c>
      <c r="B38" t="str">
        <v>N/A</v>
      </c>
      <c r="C38" t="str">
        <v>N/A</v>
      </c>
      <c r="D38">
        <v>1.499174681993076E-3</v>
      </c>
    </row>
    <row r="39" spans="1:4" x14ac:dyDescent="0.35">
      <c r="A39" s="8" t="str">
        <v>B7</v>
      </c>
      <c r="B39" t="str">
        <v>N/A</v>
      </c>
      <c r="C39" t="str">
        <v>N/A</v>
      </c>
      <c r="D39">
        <v>2.8221928223349118E-3</v>
      </c>
    </row>
    <row r="40" spans="1:4" x14ac:dyDescent="0.35">
      <c r="A40" s="8" t="str">
        <v>C7</v>
      </c>
      <c r="B40" t="str">
        <v>N/A</v>
      </c>
      <c r="C40" t="str">
        <v>N/A</v>
      </c>
      <c r="D40">
        <v>2.2083011009641999E-3</v>
      </c>
    </row>
    <row r="41" spans="1:4" x14ac:dyDescent="0.35">
      <c r="A41" s="8" t="str">
        <v>D7</v>
      </c>
      <c r="B41" t="str">
        <v>N/A</v>
      </c>
      <c r="C41" t="str">
        <v>N/A</v>
      </c>
      <c r="D41">
        <v>1.517644766009778E-3</v>
      </c>
    </row>
    <row r="42" spans="1:4" x14ac:dyDescent="0.35">
      <c r="A42" s="8" t="str">
        <v>E7</v>
      </c>
      <c r="B42" t="str">
        <v>N/A</v>
      </c>
      <c r="C42" t="str">
        <v>N/A</v>
      </c>
      <c r="D42">
        <v>1.8146466307722351E-3</v>
      </c>
    </row>
    <row r="43" spans="1:4" x14ac:dyDescent="0.35">
      <c r="A43" s="8" t="str">
        <v>F7</v>
      </c>
      <c r="B43" t="str">
        <v>N/A</v>
      </c>
      <c r="C43" t="str">
        <v>N/A</v>
      </c>
      <c r="D43">
        <v>2.1572334839747688E-3</v>
      </c>
    </row>
    <row r="44" spans="1:4" x14ac:dyDescent="0.35">
      <c r="A44" s="8" t="str">
        <v>F8</v>
      </c>
      <c r="B44" t="str">
        <v>N/A</v>
      </c>
      <c r="C44" t="str">
        <v>N/A</v>
      </c>
      <c r="D44">
        <v>1.206731079216812E-4</v>
      </c>
    </row>
    <row r="45" spans="1:4" x14ac:dyDescent="0.35">
      <c r="A45" s="8" t="str">
        <v>E8</v>
      </c>
      <c r="B45" t="str">
        <v>N/A</v>
      </c>
      <c r="C45" t="str">
        <v>N/A</v>
      </c>
      <c r="D45">
        <v>1.355399960699204E-3</v>
      </c>
    </row>
    <row r="46" spans="1:4" x14ac:dyDescent="0.35">
      <c r="A46" s="8" t="str">
        <v>D8</v>
      </c>
      <c r="B46" t="str">
        <v>N/A</v>
      </c>
      <c r="C46" t="str">
        <v>N/A</v>
      </c>
      <c r="D46">
        <v>1.880117076696521E-3</v>
      </c>
    </row>
    <row r="47" spans="1:4" x14ac:dyDescent="0.35">
      <c r="A47" s="8" t="str">
        <v>C8</v>
      </c>
      <c r="B47" t="str">
        <v>N/A</v>
      </c>
      <c r="C47" t="str">
        <v>N/A</v>
      </c>
      <c r="D47">
        <v>1.3877537591090261E-3</v>
      </c>
    </row>
    <row r="48" spans="1:4" x14ac:dyDescent="0.35">
      <c r="A48" s="8" t="str">
        <v>B8</v>
      </c>
      <c r="B48" t="str">
        <v>N/A</v>
      </c>
      <c r="C48" t="str">
        <v>N/A</v>
      </c>
      <c r="D48">
        <v>1.8287194996406419E-3</v>
      </c>
    </row>
    <row r="49" spans="1:4" x14ac:dyDescent="0.35">
      <c r="A49" s="8" t="str">
        <v>A8</v>
      </c>
      <c r="B49" t="str">
        <v>N/A</v>
      </c>
      <c r="C49" t="str">
        <v>N/A</v>
      </c>
      <c r="D49">
        <v>1.499530637406253E-3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63B4-E895-46A3-9E9A-9416BC2CAF17}">
  <dimension ref="A1:J49"/>
  <sheetViews>
    <sheetView workbookViewId="0">
      <selection sqref="A1:D1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8"/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8" t="str">
        <f t="array" ref="A2:D49">[2]!'!Cycle 1-1_10.xlsx!R2C1:R49C4'</f>
        <v>A1</v>
      </c>
      <c r="B2" t="str">
        <v>N/A</v>
      </c>
      <c r="C2" t="str">
        <v>N/A</v>
      </c>
      <c r="D2">
        <v>2.4647232292414421E-3</v>
      </c>
      <c r="F2" s="2" t="s">
        <v>53</v>
      </c>
      <c r="G2">
        <f>AVERAGE(B2:B49)</f>
        <v>130.15965693696037</v>
      </c>
      <c r="H2">
        <f>AVERAGE(C2:C49)</f>
        <v>5.5375565138525682E-5</v>
      </c>
      <c r="I2">
        <f>AVERAGE(D2:D49)</f>
        <v>2.8391640763769342E-3</v>
      </c>
      <c r="J2">
        <v>0.25</v>
      </c>
    </row>
    <row r="3" spans="1:10" x14ac:dyDescent="0.35">
      <c r="A3" s="8" t="str">
        <v>B1</v>
      </c>
      <c r="B3" t="str">
        <v>N/A</v>
      </c>
      <c r="C3" t="str">
        <v>N/A</v>
      </c>
      <c r="D3">
        <v>1.157462850244382E-3</v>
      </c>
      <c r="F3" s="2" t="s">
        <v>54</v>
      </c>
      <c r="G3">
        <f>G4/SQRT(COUNT(B2:B49))</f>
        <v>5.9603346440213514</v>
      </c>
      <c r="H3">
        <f>H4/SQRT(COUNT(C2:C49))</f>
        <v>3.0429584981177278E-6</v>
      </c>
      <c r="I3">
        <f>I4/SQRT(COUNT(D2:D49))</f>
        <v>1.2932354914732506E-4</v>
      </c>
    </row>
    <row r="4" spans="1:10" x14ac:dyDescent="0.35">
      <c r="A4" s="8" t="str">
        <v>C1</v>
      </c>
      <c r="B4" t="str">
        <v>N/A</v>
      </c>
      <c r="C4" t="str">
        <v>N/A</v>
      </c>
      <c r="D4">
        <v>2.899909386823048E-3</v>
      </c>
      <c r="F4" s="2" t="s">
        <v>55</v>
      </c>
      <c r="G4">
        <f>_xlfn.STDEV.S(B2:B49)</f>
        <v>30.391862657407973</v>
      </c>
      <c r="H4">
        <f>_xlfn.STDEV.S(C2:C196)</f>
        <v>1.5516104760955287E-5</v>
      </c>
      <c r="I4">
        <f>_xlfn.STDEV.S(D2:D196)</f>
        <v>8.95979830953191E-4</v>
      </c>
    </row>
    <row r="5" spans="1:10" x14ac:dyDescent="0.35">
      <c r="A5" s="8" t="str">
        <v>D1</v>
      </c>
      <c r="B5">
        <v>163.35544251419401</v>
      </c>
      <c r="C5">
        <v>6.0384307535280367E-5</v>
      </c>
      <c r="D5">
        <v>2.2309443227812968E-3</v>
      </c>
      <c r="F5" s="2" t="s">
        <v>56</v>
      </c>
      <c r="G5" s="3">
        <f>G4/G2</f>
        <v>0.23349679441862331</v>
      </c>
      <c r="H5" s="3">
        <f>H4/H2</f>
        <v>0.28019767784113286</v>
      </c>
      <c r="I5" s="3">
        <f>I4/I2</f>
        <v>0.31557874319703055</v>
      </c>
    </row>
    <row r="6" spans="1:10" x14ac:dyDescent="0.35">
      <c r="A6" s="8" t="str">
        <v>E1</v>
      </c>
      <c r="B6">
        <v>155.81126739958299</v>
      </c>
      <c r="C6">
        <v>5.0387076095522513E-5</v>
      </c>
      <c r="D6">
        <v>2.4121069383301421E-3</v>
      </c>
      <c r="F6" s="2" t="s">
        <v>57</v>
      </c>
      <c r="G6">
        <f>COUNT(B2:B196)</f>
        <v>26</v>
      </c>
      <c r="H6">
        <f>COUNT(C2:C196)</f>
        <v>26</v>
      </c>
      <c r="I6">
        <f>COUNT(D2:D196)</f>
        <v>48</v>
      </c>
    </row>
    <row r="7" spans="1:10" x14ac:dyDescent="0.35">
      <c r="A7" s="8" t="str">
        <v>F1</v>
      </c>
      <c r="B7" t="str">
        <v>N/A</v>
      </c>
      <c r="C7" t="str">
        <v>N/A</v>
      </c>
      <c r="D7">
        <v>3.0213056847711952E-3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8" t="str">
        <v>F2</v>
      </c>
      <c r="B8">
        <v>136.729187307194</v>
      </c>
      <c r="C8">
        <v>4.0914988706723258E-5</v>
      </c>
      <c r="D8">
        <v>3.9148455675876871E-3</v>
      </c>
    </row>
    <row r="9" spans="1:10" x14ac:dyDescent="0.35">
      <c r="A9" s="8" t="str">
        <v>E2</v>
      </c>
      <c r="B9" t="str">
        <v>N/A</v>
      </c>
      <c r="C9" t="str">
        <v>N/A</v>
      </c>
      <c r="D9">
        <v>4.7158599544782007E-3</v>
      </c>
      <c r="F9" s="2" t="s">
        <v>59</v>
      </c>
      <c r="G9">
        <f>MAX(B2:B49)</f>
        <v>185.019369833583</v>
      </c>
      <c r="H9">
        <f>MAX(C2:C49)</f>
        <v>9.0634171533809306E-5</v>
      </c>
      <c r="I9">
        <f>MAX(D2:D49)</f>
        <v>4.7158599544782007E-3</v>
      </c>
    </row>
    <row r="10" spans="1:10" x14ac:dyDescent="0.35">
      <c r="A10" s="8" t="str">
        <v>D2</v>
      </c>
      <c r="B10">
        <v>165.36393070602799</v>
      </c>
      <c r="C10">
        <v>6.510473202602479E-5</v>
      </c>
      <c r="D10">
        <v>2.1171594596111282E-3</v>
      </c>
      <c r="F10" s="2" t="s">
        <v>60</v>
      </c>
      <c r="G10">
        <f>MIN(B2:B49)</f>
        <v>72.937938046749991</v>
      </c>
      <c r="H10">
        <f>MIN(C2:C49)</f>
        <v>2.359522347851021E-5</v>
      </c>
      <c r="I10">
        <f>MIN(D2:D49)</f>
        <v>8.7322448770581109E-4</v>
      </c>
    </row>
    <row r="11" spans="1:10" x14ac:dyDescent="0.35">
      <c r="A11" s="8" t="str">
        <v>C2</v>
      </c>
      <c r="B11" t="str">
        <v>N/A</v>
      </c>
      <c r="C11" t="str">
        <v>N/A</v>
      </c>
      <c r="D11">
        <v>3.648136731581925E-3</v>
      </c>
    </row>
    <row r="12" spans="1:10" x14ac:dyDescent="0.35">
      <c r="A12" s="8" t="str">
        <v>B2</v>
      </c>
      <c r="B12" t="str">
        <v>N/A</v>
      </c>
      <c r="C12" t="str">
        <v>N/A</v>
      </c>
      <c r="D12">
        <v>2.175628015393428E-3</v>
      </c>
      <c r="F12" s="2" t="s">
        <v>61</v>
      </c>
      <c r="G12">
        <f>(16*G5^2)</f>
        <v>0.87233204806036535</v>
      </c>
      <c r="H12">
        <f>(16*H5^2)</f>
        <v>1.2561718186810125</v>
      </c>
      <c r="I12">
        <f>(16*I5^2)</f>
        <v>1.5934390905250777</v>
      </c>
    </row>
    <row r="13" spans="1:10" x14ac:dyDescent="0.35">
      <c r="A13" s="8" t="str">
        <v>A2</v>
      </c>
      <c r="B13">
        <v>93.520842928916977</v>
      </c>
      <c r="C13">
        <v>4.1870328223625068E-5</v>
      </c>
      <c r="D13">
        <v>4.3353295934455451E-3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8" t="str">
        <v>A3</v>
      </c>
      <c r="B14">
        <v>185.019369833583</v>
      </c>
      <c r="C14">
        <v>9.0634171533809306E-5</v>
      </c>
      <c r="D14">
        <v>2.7080350795518448E-3</v>
      </c>
      <c r="F14" s="2" t="s">
        <v>63</v>
      </c>
      <c r="G14">
        <f>G12/G13</f>
        <v>10.540379086416493</v>
      </c>
      <c r="H14">
        <f>H12/H13</f>
        <v>15.178311052553319</v>
      </c>
      <c r="I14">
        <f>I12/I13</f>
        <v>19.253507999154472</v>
      </c>
    </row>
    <row r="15" spans="1:10" x14ac:dyDescent="0.35">
      <c r="A15" s="8" t="str">
        <v>B3</v>
      </c>
      <c r="B15">
        <v>133.71428970227799</v>
      </c>
      <c r="C15">
        <v>2.359522347851021E-5</v>
      </c>
      <c r="D15">
        <v>2.1923985044750038E-3</v>
      </c>
      <c r="F15" s="2" t="s">
        <v>64</v>
      </c>
      <c r="G15">
        <f>ROUND(G14,0)</f>
        <v>11</v>
      </c>
      <c r="H15">
        <f>ROUND(H14,0)</f>
        <v>15</v>
      </c>
      <c r="I15">
        <f>ROUND(I14,0)</f>
        <v>19</v>
      </c>
    </row>
    <row r="16" spans="1:10" x14ac:dyDescent="0.35">
      <c r="A16" s="8" t="str">
        <v>C3</v>
      </c>
      <c r="B16" t="str">
        <v>N/A</v>
      </c>
      <c r="C16" t="str">
        <v>N/A</v>
      </c>
      <c r="D16">
        <v>2.7637603820514431E-3</v>
      </c>
    </row>
    <row r="17" spans="1:4" x14ac:dyDescent="0.35">
      <c r="A17" s="8" t="str">
        <v>D3</v>
      </c>
      <c r="B17">
        <v>146.26625161427799</v>
      </c>
      <c r="C17">
        <v>5.5156544591766653E-5</v>
      </c>
      <c r="D17">
        <v>2.1844207512740459E-3</v>
      </c>
    </row>
    <row r="18" spans="1:4" x14ac:dyDescent="0.35">
      <c r="A18" s="8" t="str">
        <v>E3</v>
      </c>
      <c r="B18" t="str">
        <v>N/A</v>
      </c>
      <c r="C18" t="str">
        <v>N/A</v>
      </c>
      <c r="D18">
        <v>2.513106289519047E-3</v>
      </c>
    </row>
    <row r="19" spans="1:4" x14ac:dyDescent="0.35">
      <c r="A19" s="8" t="str">
        <v>F3</v>
      </c>
      <c r="B19">
        <v>125.669301850389</v>
      </c>
      <c r="C19">
        <v>5.8011344982553447E-5</v>
      </c>
      <c r="D19">
        <v>2.3609600769682161E-3</v>
      </c>
    </row>
    <row r="20" spans="1:4" x14ac:dyDescent="0.35">
      <c r="A20" s="8" t="str">
        <v>F4</v>
      </c>
      <c r="B20" t="str">
        <v>N/A</v>
      </c>
      <c r="C20" t="str">
        <v>N/A</v>
      </c>
      <c r="D20">
        <v>1.741393186229999E-3</v>
      </c>
    </row>
    <row r="21" spans="1:4" x14ac:dyDescent="0.35">
      <c r="A21" s="8" t="str">
        <v>E4</v>
      </c>
      <c r="B21">
        <v>163.35544251419401</v>
      </c>
      <c r="C21">
        <v>7.4254597225619217E-5</v>
      </c>
      <c r="D21">
        <v>2.449055330838835E-3</v>
      </c>
    </row>
    <row r="22" spans="1:4" x14ac:dyDescent="0.35">
      <c r="A22" s="8" t="str">
        <v>D4</v>
      </c>
      <c r="B22">
        <v>115.624505665222</v>
      </c>
      <c r="C22">
        <v>6.9584806009848331E-5</v>
      </c>
      <c r="D22">
        <v>4.3251843716404356E-3</v>
      </c>
    </row>
    <row r="23" spans="1:4" x14ac:dyDescent="0.35">
      <c r="A23" s="8" t="str">
        <v>C4</v>
      </c>
      <c r="B23" t="str">
        <v>N/A</v>
      </c>
      <c r="C23" t="str">
        <v>N/A</v>
      </c>
      <c r="D23">
        <v>4.5108179091519459E-3</v>
      </c>
    </row>
    <row r="24" spans="1:4" x14ac:dyDescent="0.35">
      <c r="A24" s="8" t="str">
        <v>B4</v>
      </c>
      <c r="B24">
        <v>133.21112762752799</v>
      </c>
      <c r="C24">
        <v>3.8438697157501372E-5</v>
      </c>
      <c r="D24">
        <v>2.1179147299552302E-3</v>
      </c>
    </row>
    <row r="25" spans="1:4" x14ac:dyDescent="0.35">
      <c r="A25" s="8" t="str">
        <v>A4</v>
      </c>
      <c r="B25">
        <v>164.36174447180599</v>
      </c>
      <c r="C25">
        <v>3.6787426250205507E-5</v>
      </c>
      <c r="D25">
        <v>2.6379369594372189E-3</v>
      </c>
    </row>
    <row r="26" spans="1:4" x14ac:dyDescent="0.35">
      <c r="A26" s="8" t="str">
        <v>A5</v>
      </c>
      <c r="B26">
        <v>72.937938046749991</v>
      </c>
      <c r="C26">
        <v>3.4906713554750017E-5</v>
      </c>
      <c r="D26">
        <v>3.8345064808428201E-3</v>
      </c>
    </row>
    <row r="27" spans="1:4" x14ac:dyDescent="0.35">
      <c r="A27" s="8" t="str">
        <v>B5</v>
      </c>
      <c r="B27" t="str">
        <v>N/A</v>
      </c>
      <c r="C27" t="str">
        <v>N/A</v>
      </c>
      <c r="D27">
        <v>4.1290146024054687E-3</v>
      </c>
    </row>
    <row r="28" spans="1:4" x14ac:dyDescent="0.35">
      <c r="A28" s="8" t="str">
        <v>C5</v>
      </c>
      <c r="B28">
        <v>81.471374463944016</v>
      </c>
      <c r="C28">
        <v>6.356296677711027E-5</v>
      </c>
      <c r="D28">
        <v>2.361595514314111E-3</v>
      </c>
    </row>
    <row r="29" spans="1:4" x14ac:dyDescent="0.35">
      <c r="A29" s="8" t="str">
        <v>D5</v>
      </c>
      <c r="B29" t="str">
        <v>N/A</v>
      </c>
      <c r="C29" t="str">
        <v>N/A</v>
      </c>
      <c r="D29">
        <v>2.488746717995571E-3</v>
      </c>
    </row>
    <row r="30" spans="1:4" x14ac:dyDescent="0.35">
      <c r="A30" s="8" t="str">
        <v>E5</v>
      </c>
      <c r="B30">
        <v>92.012494371388982</v>
      </c>
      <c r="C30">
        <v>7.5709200958219374E-5</v>
      </c>
      <c r="D30">
        <v>3.9027532026500028E-3</v>
      </c>
    </row>
    <row r="31" spans="1:4" x14ac:dyDescent="0.35">
      <c r="A31" s="8" t="str">
        <v>F5</v>
      </c>
      <c r="B31">
        <v>145.76336466363901</v>
      </c>
      <c r="C31">
        <v>6.5435833578860085E-5</v>
      </c>
      <c r="D31">
        <v>1.8278542220250579E-3</v>
      </c>
    </row>
    <row r="32" spans="1:4" x14ac:dyDescent="0.35">
      <c r="A32" s="8" t="str">
        <v>F6</v>
      </c>
      <c r="B32">
        <v>123.155381567083</v>
      </c>
      <c r="C32">
        <v>6.5217732914778098E-5</v>
      </c>
      <c r="D32">
        <v>2.3886003192317689E-3</v>
      </c>
    </row>
    <row r="33" spans="1:4" x14ac:dyDescent="0.35">
      <c r="A33" s="8" t="str">
        <v>E6</v>
      </c>
      <c r="B33" t="str">
        <v>N/A</v>
      </c>
      <c r="C33" t="str">
        <v>N/A</v>
      </c>
      <c r="D33">
        <v>1.8394795361384509E-3</v>
      </c>
    </row>
    <row r="34" spans="1:4" x14ac:dyDescent="0.35">
      <c r="A34" s="8" t="str">
        <v>D6</v>
      </c>
      <c r="B34">
        <v>123.155381567083</v>
      </c>
      <c r="C34">
        <v>5.0117251686737581E-5</v>
      </c>
      <c r="D34">
        <v>2.2001687929867541E-3</v>
      </c>
    </row>
    <row r="35" spans="1:4" x14ac:dyDescent="0.35">
      <c r="A35" s="8" t="str">
        <v>C6</v>
      </c>
      <c r="B35">
        <v>153.80331704008299</v>
      </c>
      <c r="C35">
        <v>4.7086776079930351E-5</v>
      </c>
      <c r="D35">
        <v>2.7568421529682598E-3</v>
      </c>
    </row>
    <row r="36" spans="1:4" x14ac:dyDescent="0.35">
      <c r="A36" s="8" t="str">
        <v>B6</v>
      </c>
      <c r="B36" t="str">
        <v>N/A</v>
      </c>
      <c r="C36" t="str">
        <v>N/A</v>
      </c>
      <c r="D36">
        <v>3.2259275546600769E-3</v>
      </c>
    </row>
    <row r="37" spans="1:4" x14ac:dyDescent="0.35">
      <c r="A37" s="8" t="str">
        <v>A6</v>
      </c>
      <c r="B37">
        <v>154.80623109911099</v>
      </c>
      <c r="C37">
        <v>4.367721033371523E-5</v>
      </c>
      <c r="D37">
        <v>4.0882848138136113E-3</v>
      </c>
    </row>
    <row r="38" spans="1:4" x14ac:dyDescent="0.35">
      <c r="A38" s="8" t="str">
        <v>A7</v>
      </c>
      <c r="B38" t="str">
        <v>N/A</v>
      </c>
      <c r="C38" t="str">
        <v>N/A</v>
      </c>
      <c r="D38">
        <v>3.0578772635673902E-3</v>
      </c>
    </row>
    <row r="39" spans="1:4" x14ac:dyDescent="0.35">
      <c r="A39" s="8" t="str">
        <v>B7</v>
      </c>
      <c r="B39">
        <v>96.542936123138986</v>
      </c>
      <c r="C39">
        <v>4.5280630427995743E-5</v>
      </c>
      <c r="D39">
        <v>2.298860587444686E-3</v>
      </c>
    </row>
    <row r="40" spans="1:4" x14ac:dyDescent="0.35">
      <c r="A40" s="8" t="str">
        <v>C7</v>
      </c>
      <c r="B40" t="str">
        <v>N/A</v>
      </c>
      <c r="C40" t="str">
        <v>N/A</v>
      </c>
      <c r="D40">
        <v>2.914983144166188E-3</v>
      </c>
    </row>
    <row r="41" spans="1:4" x14ac:dyDescent="0.35">
      <c r="A41" s="8" t="str">
        <v>D7</v>
      </c>
      <c r="B41" t="str">
        <v>N/A</v>
      </c>
      <c r="C41" t="str">
        <v>N/A</v>
      </c>
      <c r="D41">
        <v>3.0581774170996339E-3</v>
      </c>
    </row>
    <row r="42" spans="1:4" x14ac:dyDescent="0.35">
      <c r="A42" s="8" t="str">
        <v>E7</v>
      </c>
      <c r="B42">
        <v>131.70776522544401</v>
      </c>
      <c r="C42">
        <v>4.8036678235870751E-5</v>
      </c>
      <c r="D42">
        <v>2.2715971232086371E-3</v>
      </c>
    </row>
    <row r="43" spans="1:4" x14ac:dyDescent="0.35">
      <c r="A43" s="8" t="str">
        <v>F7</v>
      </c>
      <c r="B43">
        <v>79.458532260500021</v>
      </c>
      <c r="C43">
        <v>7.8202821503452959E-5</v>
      </c>
      <c r="D43">
        <v>4.3880207094226867E-3</v>
      </c>
    </row>
    <row r="44" spans="1:4" x14ac:dyDescent="0.35">
      <c r="A44" s="8" t="str">
        <v>F8</v>
      </c>
      <c r="B44" t="str">
        <v>N/A</v>
      </c>
      <c r="C44" t="str">
        <v>N/A</v>
      </c>
      <c r="D44">
        <v>8.7322448770581109E-4</v>
      </c>
    </row>
    <row r="45" spans="1:4" x14ac:dyDescent="0.35">
      <c r="A45" s="8" t="str">
        <v>E8</v>
      </c>
      <c r="B45" t="str">
        <v>N/A</v>
      </c>
      <c r="C45" t="str">
        <v>N/A</v>
      </c>
      <c r="D45">
        <v>3.96338394422287E-3</v>
      </c>
    </row>
    <row r="46" spans="1:4" x14ac:dyDescent="0.35">
      <c r="A46" s="8" t="str">
        <v>D8</v>
      </c>
      <c r="B46">
        <v>107.58763345925</v>
      </c>
      <c r="C46">
        <v>5.7700336236111321E-5</v>
      </c>
      <c r="D46">
        <v>2.198807865916445E-3</v>
      </c>
    </row>
    <row r="47" spans="1:4" x14ac:dyDescent="0.35">
      <c r="A47" s="8" t="str">
        <v>C8</v>
      </c>
      <c r="B47" t="str">
        <v>N/A</v>
      </c>
      <c r="C47" t="str">
        <v>N/A</v>
      </c>
      <c r="D47">
        <v>3.3672413486693048E-3</v>
      </c>
    </row>
    <row r="48" spans="1:4" x14ac:dyDescent="0.35">
      <c r="A48" s="8" t="str">
        <v>B8</v>
      </c>
      <c r="B48" t="str">
        <v>N/A</v>
      </c>
      <c r="C48" t="str">
        <v>N/A</v>
      </c>
      <c r="D48">
        <v>2.595550241979677E-3</v>
      </c>
    </row>
    <row r="49" spans="1:4" x14ac:dyDescent="0.35">
      <c r="A49" s="8" t="str">
        <v>A8</v>
      </c>
      <c r="B49">
        <v>139.74602633836099</v>
      </c>
      <c r="C49">
        <v>5.9706297497145612E-5</v>
      </c>
      <c r="D49">
        <v>2.6499823172748791E-3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272-0B7C-48D8-AE35-4FC5FE377581}">
  <dimension ref="A1:J49"/>
  <sheetViews>
    <sheetView workbookViewId="0">
      <selection activeCell="J12" sqref="J1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8" t="str">
        <f t="array" ref="A2:D49">[2]!'!Cycle 1-1_11.xlsx!R2C1:R49C4'</f>
        <v>A1</v>
      </c>
      <c r="B2">
        <v>133.717150783444</v>
      </c>
      <c r="C2">
        <v>5.1903667008671583E-5</v>
      </c>
      <c r="D2">
        <v>2.2320693379697751E-3</v>
      </c>
      <c r="F2" s="2" t="s">
        <v>53</v>
      </c>
      <c r="G2">
        <f>AVERAGE(B2:B49)</f>
        <v>129.66441345360229</v>
      </c>
      <c r="H2">
        <f>AVERAGE(C2:C49)</f>
        <v>5.357145768338876E-5</v>
      </c>
      <c r="I2">
        <f>AVERAGE(D2:D49)</f>
        <v>2.3616187772213075E-3</v>
      </c>
      <c r="J2">
        <v>0.25</v>
      </c>
    </row>
    <row r="3" spans="1:10" x14ac:dyDescent="0.35">
      <c r="A3" s="8" t="str">
        <v>B1</v>
      </c>
      <c r="B3">
        <v>169.94539888969399</v>
      </c>
      <c r="C3">
        <v>5.3872200874902692E-5</v>
      </c>
      <c r="D3">
        <v>2.2593197516756021E-3</v>
      </c>
      <c r="F3" s="2" t="s">
        <v>54</v>
      </c>
      <c r="G3">
        <f>G4/SQRT(COUNT(B2:B49))</f>
        <v>4.7293167268345817</v>
      </c>
      <c r="H3">
        <f>H4/SQRT(COUNT(C2:C49))</f>
        <v>2.4182012194711929E-6</v>
      </c>
      <c r="I3">
        <f>I4/SQRT(COUNT(D2:D49))</f>
        <v>9.8425373649972664E-5</v>
      </c>
    </row>
    <row r="4" spans="1:10" x14ac:dyDescent="0.35">
      <c r="A4" s="8" t="str">
        <v>C1</v>
      </c>
      <c r="B4" t="str">
        <v>N/A</v>
      </c>
      <c r="C4" t="str">
        <v>N/A</v>
      </c>
      <c r="D4">
        <v>2.8035515917626229E-3</v>
      </c>
      <c r="F4" s="2" t="s">
        <v>55</v>
      </c>
      <c r="G4">
        <f>_xlfn.STDEV.S(B2:B49)</f>
        <v>29.153466255374497</v>
      </c>
      <c r="H4">
        <f>_xlfn.STDEV.S(C2:C196)</f>
        <v>1.4906793459304876E-5</v>
      </c>
      <c r="I4">
        <f>_xlfn.STDEV.S(D2:D196)</f>
        <v>6.8191099166281456E-4</v>
      </c>
    </row>
    <row r="5" spans="1:10" x14ac:dyDescent="0.35">
      <c r="A5" s="8" t="str">
        <v>D1</v>
      </c>
      <c r="B5">
        <v>123.157889357</v>
      </c>
      <c r="C5">
        <v>6.428769177757754E-5</v>
      </c>
      <c r="D5">
        <v>2.397724831004385E-3</v>
      </c>
      <c r="F5" s="2" t="s">
        <v>56</v>
      </c>
      <c r="G5" s="3">
        <f>G4/G2</f>
        <v>0.2248378369891478</v>
      </c>
      <c r="H5" s="3">
        <f>H4/H2</f>
        <v>0.2782599933607392</v>
      </c>
      <c r="I5" s="3">
        <f>I4/I2</f>
        <v>0.28874727718127075</v>
      </c>
    </row>
    <row r="6" spans="1:10" x14ac:dyDescent="0.35">
      <c r="A6" s="8" t="str">
        <v>E1</v>
      </c>
      <c r="B6">
        <v>117.637512872111</v>
      </c>
      <c r="C6">
        <v>6.0856245703317807E-5</v>
      </c>
      <c r="D6">
        <v>1.7233277368605699E-3</v>
      </c>
      <c r="F6" s="2" t="s">
        <v>57</v>
      </c>
      <c r="G6">
        <f>COUNT(B2:B196)</f>
        <v>38</v>
      </c>
      <c r="H6">
        <f>COUNT(C2:C196)</f>
        <v>38</v>
      </c>
      <c r="I6">
        <f>COUNT(D2:D196)</f>
        <v>48</v>
      </c>
    </row>
    <row r="7" spans="1:10" x14ac:dyDescent="0.35">
      <c r="A7" s="8" t="str">
        <v>F1</v>
      </c>
      <c r="B7">
        <v>120.14544033724999</v>
      </c>
      <c r="C7">
        <v>6.1757187461313181E-5</v>
      </c>
      <c r="D7">
        <v>2.2997875930141228E-3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8" t="str">
        <v>F2</v>
      </c>
      <c r="B8">
        <v>182.006085409056</v>
      </c>
      <c r="C8">
        <v>5.9259249882311792E-5</v>
      </c>
      <c r="D8">
        <v>1.8668440630247589E-3</v>
      </c>
    </row>
    <row r="9" spans="1:10" x14ac:dyDescent="0.35">
      <c r="A9" s="8" t="str">
        <v>E2</v>
      </c>
      <c r="B9">
        <v>142.25403509841701</v>
      </c>
      <c r="C9">
        <v>9.3188052072624102E-5</v>
      </c>
      <c r="D9">
        <v>2.9875044768954561E-3</v>
      </c>
      <c r="F9" s="2" t="s">
        <v>59</v>
      </c>
      <c r="G9">
        <f>MAX(B2:B49)</f>
        <v>182.006085409056</v>
      </c>
      <c r="H9">
        <f>MAX(C2:C49)</f>
        <v>9.3188052072624102E-5</v>
      </c>
      <c r="I9">
        <f>MAX(D2:D49)</f>
        <v>3.8299386135271949E-3</v>
      </c>
    </row>
    <row r="10" spans="1:10" x14ac:dyDescent="0.35">
      <c r="A10" s="8" t="str">
        <v>D2</v>
      </c>
      <c r="B10">
        <v>177.487178190972</v>
      </c>
      <c r="C10">
        <v>6.6935796666349774E-5</v>
      </c>
      <c r="D10">
        <v>2.134925146782575E-3</v>
      </c>
      <c r="F10" s="2" t="s">
        <v>60</v>
      </c>
      <c r="G10">
        <f>MIN(B2:B49)</f>
        <v>61.889452683694003</v>
      </c>
      <c r="H10">
        <f>MIN(C2:C49)</f>
        <v>2.3389690220347381E-5</v>
      </c>
      <c r="I10">
        <f>MIN(D2:D49)</f>
        <v>7.6909995870510627E-4</v>
      </c>
    </row>
    <row r="11" spans="1:10" x14ac:dyDescent="0.35">
      <c r="A11" s="8" t="str">
        <v>C2</v>
      </c>
      <c r="B11" t="str">
        <v>N/A</v>
      </c>
      <c r="C11" t="str">
        <v>N/A</v>
      </c>
      <c r="D11">
        <v>2.683375277943178E-3</v>
      </c>
    </row>
    <row r="12" spans="1:10" x14ac:dyDescent="0.35">
      <c r="A12" s="8" t="str">
        <v>B2</v>
      </c>
      <c r="B12">
        <v>124.164500450833</v>
      </c>
      <c r="C12">
        <v>8.3206676119123731E-5</v>
      </c>
      <c r="D12">
        <v>2.037101771642832E-3</v>
      </c>
      <c r="F12" s="2" t="s">
        <v>61</v>
      </c>
      <c r="G12">
        <f>(16*G5^2)</f>
        <v>0.80883284707133762</v>
      </c>
      <c r="H12">
        <f>(16*H5^2)</f>
        <v>1.2388579824818979</v>
      </c>
      <c r="I12">
        <f>(16*I5^2)</f>
        <v>1.3339998412735616</v>
      </c>
    </row>
    <row r="13" spans="1:10" x14ac:dyDescent="0.35">
      <c r="A13" s="8" t="str">
        <v>A2</v>
      </c>
      <c r="B13" t="str">
        <v>N/A</v>
      </c>
      <c r="C13" t="str">
        <v>N/A</v>
      </c>
      <c r="D13">
        <v>3.548462180870935E-3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8" t="str">
        <v>A3</v>
      </c>
      <c r="B14">
        <v>95.536963898305999</v>
      </c>
      <c r="C14">
        <v>5.6203166449185073E-5</v>
      </c>
      <c r="D14">
        <v>3.802509618901345E-3</v>
      </c>
      <c r="F14" s="2" t="s">
        <v>63</v>
      </c>
      <c r="G14">
        <f>G12/G13</f>
        <v>9.7731188996595009</v>
      </c>
      <c r="H14">
        <f>H12/H13</f>
        <v>14.969108149387528</v>
      </c>
      <c r="I14">
        <f>I12/I13</f>
        <v>16.118706242086567</v>
      </c>
    </row>
    <row r="15" spans="1:10" x14ac:dyDescent="0.35">
      <c r="A15" s="8" t="str">
        <v>B3</v>
      </c>
      <c r="B15">
        <v>115.6268368325</v>
      </c>
      <c r="C15">
        <v>2.3389690220347381E-5</v>
      </c>
      <c r="D15">
        <v>1.8599194956752101E-3</v>
      </c>
      <c r="F15" s="2" t="s">
        <v>64</v>
      </c>
      <c r="G15">
        <f>ROUND(G14,0)</f>
        <v>10</v>
      </c>
      <c r="H15">
        <f>ROUND(H14,0)</f>
        <v>15</v>
      </c>
      <c r="I15">
        <f>ROUND(I14,0)</f>
        <v>16</v>
      </c>
    </row>
    <row r="16" spans="1:10" x14ac:dyDescent="0.35">
      <c r="A16" s="8" t="str">
        <v>C3</v>
      </c>
      <c r="B16">
        <v>170.449324507</v>
      </c>
      <c r="C16">
        <v>5.6207990806225347E-5</v>
      </c>
      <c r="D16">
        <v>3.1659985476329118E-3</v>
      </c>
    </row>
    <row r="17" spans="1:4" x14ac:dyDescent="0.35">
      <c r="A17" s="8" t="str">
        <v>D3</v>
      </c>
      <c r="B17">
        <v>92.014371750694011</v>
      </c>
      <c r="C17">
        <v>5.1720048092602633E-5</v>
      </c>
      <c r="D17">
        <v>3.0713111404385412E-3</v>
      </c>
    </row>
    <row r="18" spans="1:4" x14ac:dyDescent="0.35">
      <c r="A18" s="8" t="str">
        <v>E3</v>
      </c>
      <c r="B18">
        <v>118.638657652611</v>
      </c>
      <c r="C18">
        <v>4.3136865633855457E-5</v>
      </c>
      <c r="D18">
        <v>2.239245063979592E-3</v>
      </c>
    </row>
    <row r="19" spans="1:4" x14ac:dyDescent="0.35">
      <c r="A19" s="8" t="str">
        <v>F3</v>
      </c>
      <c r="B19">
        <v>155.312482862889</v>
      </c>
      <c r="C19">
        <v>6.0419532116078033E-5</v>
      </c>
      <c r="D19">
        <v>3.7556750716583932E-3</v>
      </c>
    </row>
    <row r="20" spans="1:4" x14ac:dyDescent="0.35">
      <c r="A20" s="8" t="str">
        <v>F4</v>
      </c>
      <c r="B20">
        <v>133.717150783444</v>
      </c>
      <c r="C20">
        <v>4.3824580343872797E-5</v>
      </c>
      <c r="D20">
        <v>2.2323587544622759E-3</v>
      </c>
    </row>
    <row r="21" spans="1:4" x14ac:dyDescent="0.35">
      <c r="A21" s="8" t="str">
        <v>E4</v>
      </c>
      <c r="B21" t="str">
        <v>N/A</v>
      </c>
      <c r="C21" t="str">
        <v>N/A</v>
      </c>
      <c r="D21">
        <v>2.4365860469740251E-3</v>
      </c>
    </row>
    <row r="22" spans="1:4" x14ac:dyDescent="0.35">
      <c r="A22" s="8" t="str">
        <v>D4</v>
      </c>
      <c r="B22">
        <v>123.661056513611</v>
      </c>
      <c r="C22">
        <v>5.2917486746331068E-5</v>
      </c>
      <c r="D22">
        <v>2.611093344720157E-3</v>
      </c>
    </row>
    <row r="23" spans="1:4" x14ac:dyDescent="0.35">
      <c r="A23" s="8" t="str">
        <v>C4</v>
      </c>
      <c r="B23">
        <v>180.49906017149999</v>
      </c>
      <c r="C23">
        <v>6.903257333883138E-5</v>
      </c>
      <c r="D23">
        <v>2.0030662011051672E-3</v>
      </c>
    </row>
    <row r="24" spans="1:4" x14ac:dyDescent="0.35">
      <c r="A24" s="8" t="str">
        <v>B4</v>
      </c>
      <c r="B24">
        <v>84.488587772750009</v>
      </c>
      <c r="C24">
        <v>5.8979476155040322E-5</v>
      </c>
      <c r="D24">
        <v>1.635719132033666E-3</v>
      </c>
    </row>
    <row r="25" spans="1:4" x14ac:dyDescent="0.35">
      <c r="A25" s="8" t="str">
        <v>A4</v>
      </c>
      <c r="B25">
        <v>138.23927290883299</v>
      </c>
      <c r="C25">
        <v>5.471231538010416E-5</v>
      </c>
      <c r="D25">
        <v>2.5955952643579761E-3</v>
      </c>
    </row>
    <row r="26" spans="1:4" x14ac:dyDescent="0.35">
      <c r="A26" s="8" t="str">
        <v>A5</v>
      </c>
      <c r="B26">
        <v>134.219132663111</v>
      </c>
      <c r="C26">
        <v>4.3384564947309308E-5</v>
      </c>
      <c r="D26">
        <v>1.8611602325894049E-3</v>
      </c>
    </row>
    <row r="27" spans="1:4" x14ac:dyDescent="0.35">
      <c r="A27" s="8" t="str">
        <v>B5</v>
      </c>
      <c r="B27">
        <v>147.77718589230599</v>
      </c>
      <c r="C27">
        <v>2.7679739161734709E-5</v>
      </c>
      <c r="D27">
        <v>2.40635718985662E-3</v>
      </c>
    </row>
    <row r="28" spans="1:4" x14ac:dyDescent="0.35">
      <c r="A28" s="8" t="str">
        <v>C5</v>
      </c>
      <c r="B28">
        <v>72.435359356943991</v>
      </c>
      <c r="C28">
        <v>2.4110137898081112E-5</v>
      </c>
      <c r="D28">
        <v>2.3895338449594051E-3</v>
      </c>
    </row>
    <row r="29" spans="1:4" x14ac:dyDescent="0.35">
      <c r="A29" s="8" t="str">
        <v>D5</v>
      </c>
      <c r="B29">
        <v>108.09384528802801</v>
      </c>
      <c r="C29">
        <v>4.9243996617076249E-5</v>
      </c>
      <c r="D29">
        <v>2.079257287975758E-3</v>
      </c>
    </row>
    <row r="30" spans="1:4" x14ac:dyDescent="0.35">
      <c r="A30" s="8" t="str">
        <v>E5</v>
      </c>
      <c r="B30">
        <v>128.69028210680599</v>
      </c>
      <c r="C30">
        <v>4.942822352849636E-5</v>
      </c>
      <c r="D30">
        <v>3.8299386135271949E-3</v>
      </c>
    </row>
    <row r="31" spans="1:4" x14ac:dyDescent="0.35">
      <c r="A31" s="8" t="str">
        <v>F5</v>
      </c>
      <c r="B31">
        <v>118.13834020025</v>
      </c>
      <c r="C31">
        <v>4.9792707914809103E-5</v>
      </c>
      <c r="D31">
        <v>1.7860746406081201E-3</v>
      </c>
    </row>
    <row r="32" spans="1:4" x14ac:dyDescent="0.35">
      <c r="A32" s="8" t="str">
        <v>F6</v>
      </c>
      <c r="B32">
        <v>115.6268368325</v>
      </c>
      <c r="C32">
        <v>6.4530641833588821E-5</v>
      </c>
      <c r="D32">
        <v>1.4674381939580919E-3</v>
      </c>
    </row>
    <row r="33" spans="1:4" x14ac:dyDescent="0.35">
      <c r="A33" s="8" t="str">
        <v>E6</v>
      </c>
      <c r="B33" t="str">
        <v>N/A</v>
      </c>
      <c r="C33" t="str">
        <v>N/A</v>
      </c>
      <c r="D33">
        <v>1.7060321784564E-3</v>
      </c>
    </row>
    <row r="34" spans="1:4" x14ac:dyDescent="0.35">
      <c r="A34" s="8" t="str">
        <v>D6</v>
      </c>
      <c r="B34" t="str">
        <v>N/A</v>
      </c>
      <c r="C34" t="str">
        <v>N/A</v>
      </c>
      <c r="D34">
        <v>2.1425925051287808E-3</v>
      </c>
    </row>
    <row r="35" spans="1:4" x14ac:dyDescent="0.35">
      <c r="A35" s="8" t="str">
        <v>C6</v>
      </c>
      <c r="B35" t="str">
        <v>N/A</v>
      </c>
      <c r="C35" t="str">
        <v>N/A</v>
      </c>
      <c r="D35">
        <v>3.3019629143333251E-3</v>
      </c>
    </row>
    <row r="36" spans="1:4" x14ac:dyDescent="0.35">
      <c r="A36" s="8" t="str">
        <v>B6</v>
      </c>
      <c r="B36">
        <v>144.25945210447199</v>
      </c>
      <c r="C36">
        <v>5.0673186868542342E-5</v>
      </c>
      <c r="D36">
        <v>2.539168883686568E-3</v>
      </c>
    </row>
    <row r="37" spans="1:4" x14ac:dyDescent="0.35">
      <c r="A37" s="8" t="str">
        <v>A6</v>
      </c>
      <c r="B37">
        <v>149.28814237691699</v>
      </c>
      <c r="C37">
        <v>4.1507238957528143E-5</v>
      </c>
      <c r="D37">
        <v>1.5351579956828559E-3</v>
      </c>
    </row>
    <row r="38" spans="1:4" x14ac:dyDescent="0.35">
      <c r="A38" s="8" t="str">
        <v>A7</v>
      </c>
      <c r="B38">
        <v>93.019972535556008</v>
      </c>
      <c r="C38">
        <v>4.0198199200638661E-5</v>
      </c>
      <c r="D38">
        <v>2.802087756099976E-3</v>
      </c>
    </row>
    <row r="39" spans="1:4" x14ac:dyDescent="0.35">
      <c r="A39" s="8" t="str">
        <v>B7</v>
      </c>
      <c r="B39">
        <v>138.23927290883299</v>
      </c>
      <c r="C39">
        <v>5.454741669945997E-5</v>
      </c>
      <c r="D39">
        <v>2.0029609584401261E-3</v>
      </c>
    </row>
    <row r="40" spans="1:4" x14ac:dyDescent="0.35">
      <c r="A40" s="8" t="str">
        <v>C7</v>
      </c>
      <c r="B40" t="str">
        <v>N/A</v>
      </c>
      <c r="C40" t="str">
        <v>N/A</v>
      </c>
      <c r="D40">
        <v>2.749003257678774E-3</v>
      </c>
    </row>
    <row r="41" spans="1:4" x14ac:dyDescent="0.35">
      <c r="A41" s="8" t="str">
        <v>D7</v>
      </c>
      <c r="B41">
        <v>131.20944018336101</v>
      </c>
      <c r="C41">
        <v>5.7033574811144613E-5</v>
      </c>
      <c r="D41">
        <v>2.7396119888499671E-3</v>
      </c>
    </row>
    <row r="42" spans="1:4" x14ac:dyDescent="0.35">
      <c r="A42" s="8" t="str">
        <v>E7</v>
      </c>
      <c r="B42">
        <v>106.58226094258301</v>
      </c>
      <c r="C42">
        <v>4.5276591079749719E-5</v>
      </c>
      <c r="D42">
        <v>2.2825669364237061E-3</v>
      </c>
    </row>
    <row r="43" spans="1:4" x14ac:dyDescent="0.35">
      <c r="A43" s="8" t="str">
        <v>F7</v>
      </c>
      <c r="B43">
        <v>61.889452683694003</v>
      </c>
      <c r="C43">
        <v>8.7515050711561664E-5</v>
      </c>
      <c r="D43">
        <v>1.570893774949105E-3</v>
      </c>
    </row>
    <row r="44" spans="1:4" x14ac:dyDescent="0.35">
      <c r="A44" s="8" t="str">
        <v>F8</v>
      </c>
      <c r="B44" t="str">
        <v>N/A</v>
      </c>
      <c r="C44" t="str">
        <v>N/A</v>
      </c>
      <c r="D44">
        <v>7.6909995870510627E-4</v>
      </c>
    </row>
    <row r="45" spans="1:4" x14ac:dyDescent="0.35">
      <c r="A45" s="8" t="str">
        <v>E8</v>
      </c>
      <c r="B45" t="str">
        <v>N/A</v>
      </c>
      <c r="C45" t="str">
        <v>N/A</v>
      </c>
      <c r="D45">
        <v>1.647381430714091E-3</v>
      </c>
    </row>
    <row r="46" spans="1:4" x14ac:dyDescent="0.35">
      <c r="A46" s="8" t="str">
        <v>D8</v>
      </c>
      <c r="B46">
        <v>117.137267778528</v>
      </c>
      <c r="C46">
        <v>5.2472735395627608E-5</v>
      </c>
      <c r="D46">
        <v>1.7265185079907389E-3</v>
      </c>
    </row>
    <row r="47" spans="1:4" x14ac:dyDescent="0.35">
      <c r="A47" s="8" t="str">
        <v>C8</v>
      </c>
      <c r="B47">
        <v>165.870342208972</v>
      </c>
      <c r="C47">
        <v>3.8611971064284423E-5</v>
      </c>
      <c r="D47">
        <v>1.9119678778296029E-3</v>
      </c>
    </row>
    <row r="48" spans="1:4" x14ac:dyDescent="0.35">
      <c r="A48" s="8" t="str">
        <v>B8</v>
      </c>
      <c r="B48">
        <v>165.870342208972</v>
      </c>
      <c r="C48">
        <v>5.6555754365057769E-5</v>
      </c>
      <c r="D48">
        <v>1.9742381662926209E-3</v>
      </c>
    </row>
    <row r="49" spans="1:4" x14ac:dyDescent="0.35">
      <c r="A49" s="8" t="str">
        <v>A8</v>
      </c>
      <c r="B49">
        <v>130.20182592213899</v>
      </c>
      <c r="C49">
        <v>3.7343168065416847E-5</v>
      </c>
      <c r="D49">
        <v>3.7536247705003451E-3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32D7-0722-496D-AFBC-40F357703EF5}">
  <dimension ref="A1:J49"/>
  <sheetViews>
    <sheetView workbookViewId="0">
      <selection activeCell="D1" sqref="D1:D1048576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1.81640625" bestFit="1" customWidth="1"/>
  </cols>
  <sheetData>
    <row r="1" spans="1:10" x14ac:dyDescent="0.35">
      <c r="A1" s="8"/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8" t="str">
        <f t="array" ref="A2:D49">[2]!'!Cycle 1-1_12.xlsx!R2C1:R49C4'</f>
        <v>A1</v>
      </c>
      <c r="B2" t="str">
        <v>N/A</v>
      </c>
      <c r="C2" t="str">
        <v>N/A</v>
      </c>
      <c r="D2">
        <v>2.574638324937813E-3</v>
      </c>
      <c r="F2" s="2" t="s">
        <v>53</v>
      </c>
      <c r="G2">
        <f>AVERAGE(B2:B49)</f>
        <v>119.81942777486107</v>
      </c>
      <c r="H2">
        <f>AVERAGE(C2:C49)</f>
        <v>7.3916653774777399E-5</v>
      </c>
      <c r="I2">
        <f>AVERAGE(D2:D49)</f>
        <v>2.8272817317159631E-3</v>
      </c>
      <c r="J2">
        <v>0.25</v>
      </c>
    </row>
    <row r="3" spans="1:10" x14ac:dyDescent="0.35">
      <c r="A3" s="8" t="str">
        <v>B1</v>
      </c>
      <c r="B3" t="str">
        <v>N/A</v>
      </c>
      <c r="C3" t="str">
        <v>N/A</v>
      </c>
      <c r="D3">
        <v>1.833367562494072E-3</v>
      </c>
      <c r="F3" s="2" t="s">
        <v>54</v>
      </c>
      <c r="G3">
        <f>G4/SQRT(COUNT(B2:B49))</f>
        <v>7.2228950455226553</v>
      </c>
      <c r="H3">
        <f>H4/SQRT(COUNT(C2:C49))</f>
        <v>5.4218181373713599E-6</v>
      </c>
      <c r="I3">
        <f>I4/SQRT(COUNT(D2:D49))</f>
        <v>1.000786229415099E-4</v>
      </c>
    </row>
    <row r="4" spans="1:10" x14ac:dyDescent="0.35">
      <c r="A4" s="8" t="str">
        <v>C1</v>
      </c>
      <c r="B4">
        <v>81.474885370166987</v>
      </c>
      <c r="C4">
        <v>4.752304515449272E-5</v>
      </c>
      <c r="D4">
        <v>4.3882682984114664E-3</v>
      </c>
      <c r="F4" s="2" t="s">
        <v>55</v>
      </c>
      <c r="G4">
        <f>_xlfn.STDEV.S(B2:B49)</f>
        <v>33.878380753070033</v>
      </c>
      <c r="H4">
        <f>_xlfn.STDEV.S(C2:C196)</f>
        <v>2.543058123842314E-5</v>
      </c>
      <c r="I4">
        <f>_xlfn.STDEV.S(D2:D196)</f>
        <v>6.9336503874489351E-4</v>
      </c>
    </row>
    <row r="5" spans="1:10" x14ac:dyDescent="0.35">
      <c r="A5" s="8" t="str">
        <v>D1</v>
      </c>
      <c r="B5" t="str">
        <v>N/A</v>
      </c>
      <c r="C5" t="str">
        <v>N/A</v>
      </c>
      <c r="D5">
        <v>3.086548733696477E-3</v>
      </c>
      <c r="F5" s="2" t="s">
        <v>56</v>
      </c>
      <c r="G5" s="3">
        <f>G4/G2</f>
        <v>0.28274530585079249</v>
      </c>
      <c r="H5" s="3">
        <f>H4/H2</f>
        <v>0.34404400009650904</v>
      </c>
      <c r="I5" s="3">
        <f>I4/I2</f>
        <v>0.24524087251965132</v>
      </c>
    </row>
    <row r="6" spans="1:10" x14ac:dyDescent="0.35">
      <c r="A6" s="8" t="str">
        <v>E1</v>
      </c>
      <c r="B6" t="str">
        <v>N/A</v>
      </c>
      <c r="C6" t="str">
        <v>N/A</v>
      </c>
      <c r="D6">
        <v>2.3041871277878268E-3</v>
      </c>
      <c r="F6" s="2" t="s">
        <v>57</v>
      </c>
      <c r="G6">
        <f>COUNT(B2:B196)</f>
        <v>22</v>
      </c>
      <c r="H6">
        <f>COUNT(C2:C196)</f>
        <v>22</v>
      </c>
      <c r="I6">
        <f>COUNT(D2:D196)</f>
        <v>48</v>
      </c>
    </row>
    <row r="7" spans="1:10" x14ac:dyDescent="0.35">
      <c r="A7" s="8" t="str">
        <v>F1</v>
      </c>
      <c r="B7">
        <v>123.663760238889</v>
      </c>
      <c r="C7">
        <v>4.0310380661155292E-5</v>
      </c>
      <c r="D7">
        <v>3.1490464159136741E-3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8" t="str">
        <v>F2</v>
      </c>
      <c r="B8" t="str">
        <v>N/A</v>
      </c>
      <c r="C8" t="str">
        <v>N/A</v>
      </c>
      <c r="D8">
        <v>3.4859302561116032E-3</v>
      </c>
    </row>
    <row r="9" spans="1:10" x14ac:dyDescent="0.35">
      <c r="A9" s="8" t="str">
        <v>E2</v>
      </c>
      <c r="B9" t="str">
        <v>N/A</v>
      </c>
      <c r="C9" t="str">
        <v>N/A</v>
      </c>
      <c r="D9">
        <v>2.3764691458865329E-3</v>
      </c>
      <c r="F9" s="2" t="s">
        <v>59</v>
      </c>
      <c r="G9">
        <f>MAX(B2:B49)</f>
        <v>182.01023475508299</v>
      </c>
      <c r="H9">
        <f>MAX(C2:C49)</f>
        <v>1.118185679935286E-4</v>
      </c>
      <c r="I9">
        <f>MAX(D2:D49)</f>
        <v>4.3882682984114664E-3</v>
      </c>
    </row>
    <row r="10" spans="1:10" x14ac:dyDescent="0.35">
      <c r="A10" s="8" t="str">
        <v>D2</v>
      </c>
      <c r="B10">
        <v>139.25117521625</v>
      </c>
      <c r="C10">
        <v>1.0566549845350711E-4</v>
      </c>
      <c r="D10">
        <v>2.205971191416323E-3</v>
      </c>
      <c r="F10" s="2" t="s">
        <v>60</v>
      </c>
      <c r="G10">
        <f>MIN(B2:B49)</f>
        <v>40.790613076582993</v>
      </c>
      <c r="H10">
        <f>MIN(C2:C49)</f>
        <v>2.906049799691565E-5</v>
      </c>
      <c r="I10">
        <f>MIN(D2:D49)</f>
        <v>8.4326207321985672E-4</v>
      </c>
    </row>
    <row r="11" spans="1:10" x14ac:dyDescent="0.35">
      <c r="A11" s="8" t="str">
        <v>C2</v>
      </c>
      <c r="B11">
        <v>139.75198652011099</v>
      </c>
      <c r="C11">
        <v>9.6626836008384664E-5</v>
      </c>
      <c r="D11">
        <v>2.017483070099981E-3</v>
      </c>
    </row>
    <row r="12" spans="1:10" x14ac:dyDescent="0.35">
      <c r="A12" s="8" t="str">
        <v>B2</v>
      </c>
      <c r="B12" t="str">
        <v>N/A</v>
      </c>
      <c r="C12" t="str">
        <v>N/A</v>
      </c>
      <c r="D12">
        <v>3.077083983615917E-3</v>
      </c>
      <c r="F12" s="2" t="s">
        <v>61</v>
      </c>
      <c r="G12">
        <f>(16*G5^2)</f>
        <v>1.279118527690531</v>
      </c>
      <c r="H12">
        <f>(16*H5^2)</f>
        <v>1.8938603840385073</v>
      </c>
      <c r="I12">
        <f>(16*I5^2)</f>
        <v>0.96228936886719796</v>
      </c>
    </row>
    <row r="13" spans="1:10" x14ac:dyDescent="0.35">
      <c r="A13" s="8" t="str">
        <v>A2</v>
      </c>
      <c r="B13">
        <v>97.547760913028014</v>
      </c>
      <c r="C13">
        <v>9.9153396211969447E-5</v>
      </c>
      <c r="D13">
        <v>3.2030875248217662E-3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8" t="str">
        <v>A3</v>
      </c>
      <c r="B14" t="str">
        <v>N/A</v>
      </c>
      <c r="C14" t="str">
        <v>N/A</v>
      </c>
      <c r="D14">
        <v>2.2389860568491739E-3</v>
      </c>
      <c r="F14" s="2" t="s">
        <v>63</v>
      </c>
      <c r="G14">
        <f>G12/G13</f>
        <v>15.455575899447121</v>
      </c>
      <c r="H14">
        <f>H12/H13</f>
        <v>22.883495371857325</v>
      </c>
      <c r="I14">
        <f>I12/I13</f>
        <v>11.627332460433522</v>
      </c>
    </row>
    <row r="15" spans="1:10" x14ac:dyDescent="0.35">
      <c r="A15" s="8" t="str">
        <v>B3</v>
      </c>
      <c r="B15">
        <v>103.566276048722</v>
      </c>
      <c r="C15">
        <v>4.9639716265981168E-5</v>
      </c>
      <c r="D15">
        <v>3.3932600637933538E-3</v>
      </c>
      <c r="F15" s="2" t="s">
        <v>64</v>
      </c>
      <c r="G15">
        <f>ROUND(G14,0)</f>
        <v>15</v>
      </c>
      <c r="H15">
        <f>ROUND(H14,0)</f>
        <v>23</v>
      </c>
      <c r="I15">
        <f>ROUND(I14,0)</f>
        <v>12</v>
      </c>
    </row>
    <row r="16" spans="1:10" x14ac:dyDescent="0.35">
      <c r="A16" s="8" t="str">
        <v>C3</v>
      </c>
      <c r="B16" t="str">
        <v>N/A</v>
      </c>
      <c r="C16" t="str">
        <v>N/A</v>
      </c>
      <c r="D16">
        <v>2.523774515293281E-3</v>
      </c>
    </row>
    <row r="17" spans="1:4" x14ac:dyDescent="0.35">
      <c r="A17" s="8" t="str">
        <v>D3</v>
      </c>
      <c r="B17">
        <v>182.01023475508299</v>
      </c>
      <c r="C17">
        <v>1.118185679935286E-4</v>
      </c>
      <c r="D17">
        <v>3.400280157637256E-3</v>
      </c>
    </row>
    <row r="18" spans="1:4" x14ac:dyDescent="0.35">
      <c r="A18" s="8" t="str">
        <v>E3</v>
      </c>
      <c r="B18">
        <v>125.171956880972</v>
      </c>
      <c r="C18">
        <v>9.107819426854576E-5</v>
      </c>
      <c r="D18">
        <v>2.455968422375397E-3</v>
      </c>
    </row>
    <row r="19" spans="1:4" x14ac:dyDescent="0.35">
      <c r="A19" s="8" t="str">
        <v>F3</v>
      </c>
      <c r="B19">
        <v>171.46025302316701</v>
      </c>
      <c r="C19">
        <v>9.9517416646376325E-5</v>
      </c>
      <c r="D19">
        <v>3.0005670587697898E-3</v>
      </c>
    </row>
    <row r="20" spans="1:4" x14ac:dyDescent="0.35">
      <c r="A20" s="8" t="str">
        <v>F4</v>
      </c>
      <c r="B20" t="str">
        <v>N/A</v>
      </c>
      <c r="C20" t="str">
        <v>N/A</v>
      </c>
      <c r="D20">
        <v>1.90150225892147E-3</v>
      </c>
    </row>
    <row r="21" spans="1:4" x14ac:dyDescent="0.35">
      <c r="A21" s="8" t="str">
        <v>E4</v>
      </c>
      <c r="B21">
        <v>133.72014921372201</v>
      </c>
      <c r="C21">
        <v>5.2101229904609451E-5</v>
      </c>
      <c r="D21">
        <v>2.906213154730788E-3</v>
      </c>
    </row>
    <row r="22" spans="1:4" x14ac:dyDescent="0.35">
      <c r="A22" s="8" t="str">
        <v>D4</v>
      </c>
      <c r="B22" t="str">
        <v>N/A</v>
      </c>
      <c r="C22" t="str">
        <v>N/A</v>
      </c>
      <c r="D22">
        <v>3.2270880212198188E-3</v>
      </c>
    </row>
    <row r="23" spans="1:4" x14ac:dyDescent="0.35">
      <c r="A23" s="8" t="str">
        <v>C4</v>
      </c>
      <c r="B23" t="str">
        <v>N/A</v>
      </c>
      <c r="C23" t="str">
        <v>N/A</v>
      </c>
      <c r="D23">
        <v>2.514295233297591E-3</v>
      </c>
    </row>
    <row r="24" spans="1:4" x14ac:dyDescent="0.35">
      <c r="A24" s="8" t="str">
        <v>B4</v>
      </c>
      <c r="B24">
        <v>135.73109347916699</v>
      </c>
      <c r="C24">
        <v>5.1159716910336403E-5</v>
      </c>
      <c r="D24">
        <v>2.445783288339515E-3</v>
      </c>
    </row>
    <row r="25" spans="1:4" x14ac:dyDescent="0.35">
      <c r="A25" s="8" t="str">
        <v>A4</v>
      </c>
      <c r="B25">
        <v>128.692979360083</v>
      </c>
      <c r="C25">
        <v>2.906049799691565E-5</v>
      </c>
      <c r="D25">
        <v>2.9888032670806609E-3</v>
      </c>
    </row>
    <row r="26" spans="1:4" x14ac:dyDescent="0.35">
      <c r="A26" s="8" t="str">
        <v>A5</v>
      </c>
      <c r="B26">
        <v>125.67455527361101</v>
      </c>
      <c r="C26">
        <v>7.9876078880311915E-5</v>
      </c>
      <c r="D26">
        <v>3.2403383082264389E-3</v>
      </c>
    </row>
    <row r="27" spans="1:4" x14ac:dyDescent="0.35">
      <c r="A27" s="8" t="str">
        <v>B5</v>
      </c>
      <c r="B27">
        <v>143.25954309597199</v>
      </c>
      <c r="C27">
        <v>8.0009863823942389E-5</v>
      </c>
      <c r="D27">
        <v>3.1047179467674408E-3</v>
      </c>
    </row>
    <row r="28" spans="1:4" x14ac:dyDescent="0.35">
      <c r="A28" s="8" t="str">
        <v>C5</v>
      </c>
      <c r="B28" t="str">
        <v>N/A</v>
      </c>
      <c r="C28" t="str">
        <v>N/A</v>
      </c>
      <c r="D28">
        <v>3.8988451273264161E-3</v>
      </c>
    </row>
    <row r="29" spans="1:4" x14ac:dyDescent="0.35">
      <c r="A29" s="8" t="str">
        <v>D5</v>
      </c>
      <c r="B29" t="str">
        <v>N/A</v>
      </c>
      <c r="C29" t="str">
        <v>N/A</v>
      </c>
      <c r="D29">
        <v>2.9172027159105481E-3</v>
      </c>
    </row>
    <row r="30" spans="1:4" x14ac:dyDescent="0.35">
      <c r="A30" s="8" t="str">
        <v>E5</v>
      </c>
      <c r="B30" t="str">
        <v>N/A</v>
      </c>
      <c r="C30" t="str">
        <v>N/A</v>
      </c>
      <c r="D30">
        <v>2.2541005057500388E-3</v>
      </c>
    </row>
    <row r="31" spans="1:4" x14ac:dyDescent="0.35">
      <c r="A31" s="8" t="str">
        <v>F5</v>
      </c>
      <c r="B31" t="str">
        <v>N/A</v>
      </c>
      <c r="C31" t="str">
        <v>N/A</v>
      </c>
      <c r="D31">
        <v>2.1572390504459109E-3</v>
      </c>
    </row>
    <row r="32" spans="1:4" x14ac:dyDescent="0.35">
      <c r="A32" s="8" t="str">
        <v>F6</v>
      </c>
      <c r="B32">
        <v>40.790613076582993</v>
      </c>
      <c r="C32">
        <v>3.1494645868910051E-5</v>
      </c>
      <c r="D32">
        <v>4.347789659019898E-3</v>
      </c>
    </row>
    <row r="33" spans="1:4" x14ac:dyDescent="0.35">
      <c r="A33" s="8" t="str">
        <v>E6</v>
      </c>
      <c r="B33">
        <v>168.43899574666699</v>
      </c>
      <c r="C33">
        <v>7.191800167216898E-5</v>
      </c>
      <c r="D33">
        <v>2.9561047547208082E-3</v>
      </c>
    </row>
    <row r="34" spans="1:4" x14ac:dyDescent="0.35">
      <c r="A34" s="8" t="str">
        <v>D6</v>
      </c>
      <c r="B34">
        <v>115.629363871278</v>
      </c>
      <c r="C34">
        <v>1.0878128333926829E-4</v>
      </c>
      <c r="D34">
        <v>2.46444927320788E-3</v>
      </c>
    </row>
    <row r="35" spans="1:4" x14ac:dyDescent="0.35">
      <c r="A35" s="8" t="str">
        <v>C6</v>
      </c>
      <c r="B35" t="str">
        <v>N/A</v>
      </c>
      <c r="C35" t="str">
        <v>N/A</v>
      </c>
      <c r="D35">
        <v>3.59902247366413E-3</v>
      </c>
    </row>
    <row r="36" spans="1:4" x14ac:dyDescent="0.35">
      <c r="A36" s="8" t="str">
        <v>B6</v>
      </c>
      <c r="B36">
        <v>68.912563279610993</v>
      </c>
      <c r="C36">
        <v>7.4812227777401339E-5</v>
      </c>
      <c r="D36">
        <v>2.7577185282087469E-3</v>
      </c>
    </row>
    <row r="37" spans="1:4" x14ac:dyDescent="0.35">
      <c r="A37" s="8" t="str">
        <v>A6</v>
      </c>
      <c r="B37">
        <v>112.11117460375</v>
      </c>
      <c r="C37">
        <v>8.3898907051877783E-5</v>
      </c>
      <c r="D37">
        <v>2.4384584754779488E-3</v>
      </c>
    </row>
    <row r="38" spans="1:4" x14ac:dyDescent="0.35">
      <c r="A38" s="8" t="str">
        <v>A7</v>
      </c>
      <c r="B38">
        <v>91.010650662389025</v>
      </c>
      <c r="C38">
        <v>6.7990750610762393E-5</v>
      </c>
      <c r="D38">
        <v>2.747564883536406E-3</v>
      </c>
    </row>
    <row r="39" spans="1:4" x14ac:dyDescent="0.35">
      <c r="A39" s="8" t="str">
        <v>B7</v>
      </c>
      <c r="B39" t="str">
        <v>N/A</v>
      </c>
      <c r="C39" t="str">
        <v>N/A</v>
      </c>
      <c r="D39">
        <v>3.9269438414021637E-3</v>
      </c>
    </row>
    <row r="40" spans="1:4" x14ac:dyDescent="0.35">
      <c r="A40" s="8" t="str">
        <v>C7</v>
      </c>
      <c r="B40" t="str">
        <v>N/A</v>
      </c>
      <c r="C40" t="str">
        <v>N/A</v>
      </c>
      <c r="D40">
        <v>2.374201890922233E-3</v>
      </c>
    </row>
    <row r="41" spans="1:4" x14ac:dyDescent="0.35">
      <c r="A41" s="8" t="str">
        <v>D7</v>
      </c>
      <c r="B41" t="str">
        <v>N/A</v>
      </c>
      <c r="C41" t="str">
        <v>N/A</v>
      </c>
      <c r="D41">
        <v>4.3446770067375514E-3</v>
      </c>
    </row>
    <row r="42" spans="1:4" x14ac:dyDescent="0.35">
      <c r="A42" s="8" t="str">
        <v>E7</v>
      </c>
      <c r="B42">
        <v>83.990337349194021</v>
      </c>
      <c r="C42">
        <v>6.3302224876074777E-5</v>
      </c>
      <c r="D42">
        <v>2.889622546061035E-3</v>
      </c>
    </row>
    <row r="43" spans="1:4" x14ac:dyDescent="0.35">
      <c r="A43" s="8" t="str">
        <v>F7</v>
      </c>
      <c r="B43" t="str">
        <v>N/A</v>
      </c>
      <c r="C43" t="str">
        <v>N/A</v>
      </c>
      <c r="D43">
        <v>3.2748968159049632E-3</v>
      </c>
    </row>
    <row r="44" spans="1:4" x14ac:dyDescent="0.35">
      <c r="A44" s="8" t="str">
        <v>F8</v>
      </c>
      <c r="B44" t="str">
        <v>N/A</v>
      </c>
      <c r="C44" t="str">
        <v>N/A</v>
      </c>
      <c r="D44">
        <v>8.4326207321985672E-4</v>
      </c>
    </row>
    <row r="45" spans="1:4" x14ac:dyDescent="0.35">
      <c r="A45" s="8" t="str">
        <v>E8</v>
      </c>
      <c r="B45" t="str">
        <v>N/A</v>
      </c>
      <c r="C45" t="str">
        <v>N/A</v>
      </c>
      <c r="D45">
        <v>2.0720336500465539E-3</v>
      </c>
    </row>
    <row r="46" spans="1:4" x14ac:dyDescent="0.35">
      <c r="A46" s="8" t="str">
        <v>D8</v>
      </c>
      <c r="B46" t="str">
        <v>N/A</v>
      </c>
      <c r="C46" t="str">
        <v>N/A</v>
      </c>
      <c r="D46">
        <v>2.7196553004724482E-3</v>
      </c>
    </row>
    <row r="47" spans="1:4" x14ac:dyDescent="0.35">
      <c r="A47" s="8" t="str">
        <v>C8</v>
      </c>
      <c r="B47" t="str">
        <v>N/A</v>
      </c>
      <c r="C47" t="str">
        <v>N/A</v>
      </c>
      <c r="D47">
        <v>2.3278574659418168E-3</v>
      </c>
    </row>
    <row r="48" spans="1:4" x14ac:dyDescent="0.35">
      <c r="A48" s="8" t="str">
        <v>B8</v>
      </c>
      <c r="B48" t="str">
        <v>N/A</v>
      </c>
      <c r="C48" t="str">
        <v>N/A</v>
      </c>
      <c r="D48">
        <v>2.4545425792223551E-3</v>
      </c>
    </row>
    <row r="49" spans="1:4" x14ac:dyDescent="0.35">
      <c r="A49" s="8" t="str">
        <v>A8</v>
      </c>
      <c r="B49">
        <v>124.16710306852799</v>
      </c>
      <c r="C49">
        <v>9.042790266858252E-5</v>
      </c>
      <c r="D49">
        <v>2.8996751166710899E-3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0BDF-3777-4E89-85B5-78499BB44A0C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1-1_13.xlsx!R2C1:R49C4'</f>
        <v>A1</v>
      </c>
      <c r="B2">
        <v>96.04534831794399</v>
      </c>
      <c r="C2">
        <v>8.6079632396597085E-5</v>
      </c>
      <c r="D2">
        <v>2.1416311006420669E-3</v>
      </c>
      <c r="F2" s="2" t="s">
        <v>53</v>
      </c>
      <c r="G2">
        <f>AVERAGE(B2:B49)</f>
        <v>93.051295892154343</v>
      </c>
      <c r="H2">
        <f>AVERAGE(C2:C49)</f>
        <v>8.5191923041048873E-5</v>
      </c>
      <c r="I2">
        <f>AVERAGE(D2:D49)</f>
        <v>2.2076209969936079E-3</v>
      </c>
      <c r="J2">
        <v>0.25</v>
      </c>
    </row>
    <row r="3" spans="1:10" x14ac:dyDescent="0.35">
      <c r="A3" t="str">
        <v>B1</v>
      </c>
      <c r="B3">
        <v>131.716327812944</v>
      </c>
      <c r="C3">
        <v>9.49389190986915E-5</v>
      </c>
      <c r="D3">
        <v>2.2152434242600091E-3</v>
      </c>
      <c r="F3" s="2" t="s">
        <v>54</v>
      </c>
      <c r="G3">
        <f>G4/SQRT(COUNT(B2:B49))</f>
        <v>2.8026571623279164</v>
      </c>
      <c r="H3">
        <f>H4/SQRT(COUNT(C2:C49))</f>
        <v>2.3269338562807953E-6</v>
      </c>
      <c r="I3">
        <f>I4/SQRT(COUNT(D2:D49))</f>
        <v>1.0928775071447126E-4</v>
      </c>
    </row>
    <row r="4" spans="1:10" x14ac:dyDescent="0.35">
      <c r="A4" t="str">
        <v>C1</v>
      </c>
      <c r="B4" t="str">
        <v>N/A</v>
      </c>
      <c r="C4" t="str">
        <v>N/A</v>
      </c>
      <c r="D4">
        <v>3.1181930009492689E-3</v>
      </c>
      <c r="F4" s="2" t="s">
        <v>55</v>
      </c>
      <c r="G4">
        <f>_xlfn.STDEV.S(B2:B49)</f>
        <v>18.800795797775653</v>
      </c>
      <c r="H4">
        <f>_xlfn.STDEV.S(C2:C196)</f>
        <v>1.5609546845368754E-5</v>
      </c>
      <c r="I4">
        <f>_xlfn.STDEV.S(D2:D196)</f>
        <v>7.5716774752954434E-4</v>
      </c>
    </row>
    <row r="5" spans="1:10" x14ac:dyDescent="0.35">
      <c r="A5" t="str">
        <v>D1</v>
      </c>
      <c r="B5">
        <v>109.607754877472</v>
      </c>
      <c r="C5">
        <v>8.8204988480631492E-5</v>
      </c>
      <c r="D5">
        <v>1.880885741103309E-3</v>
      </c>
      <c r="F5" s="2" t="s">
        <v>56</v>
      </c>
      <c r="G5" s="3">
        <f>G4/G2</f>
        <v>0.20204765143266371</v>
      </c>
      <c r="H5" s="3">
        <f>H4/H2</f>
        <v>0.18322801373843212</v>
      </c>
      <c r="I5" s="3">
        <f>I4/I2</f>
        <v>0.34297904783505584</v>
      </c>
    </row>
    <row r="6" spans="1:10" x14ac:dyDescent="0.35">
      <c r="A6" t="str">
        <v>E1</v>
      </c>
      <c r="B6">
        <v>102.060842908</v>
      </c>
      <c r="C6">
        <v>6.4747957546878928E-5</v>
      </c>
      <c r="D6">
        <v>2.079562017174217E-3</v>
      </c>
      <c r="F6" s="2" t="s">
        <v>57</v>
      </c>
      <c r="G6">
        <f>COUNT(B2:B196)</f>
        <v>45</v>
      </c>
      <c r="H6">
        <f>COUNT(C2:C196)</f>
        <v>45</v>
      </c>
      <c r="I6">
        <f>COUNT(D2:D196)</f>
        <v>48</v>
      </c>
    </row>
    <row r="7" spans="1:10" x14ac:dyDescent="0.35">
      <c r="A7" t="str">
        <v>F1</v>
      </c>
      <c r="B7">
        <v>138.74960251988901</v>
      </c>
      <c r="C7">
        <v>7.5004171520862131E-5</v>
      </c>
      <c r="D7">
        <v>1.3011452798989871E-3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>
        <v>72.438649454806011</v>
      </c>
      <c r="C8">
        <v>1.1099053673709281E-4</v>
      </c>
      <c r="D8">
        <v>2.5867436368962539E-3</v>
      </c>
    </row>
    <row r="9" spans="1:10" x14ac:dyDescent="0.35">
      <c r="A9" t="str">
        <v>E2</v>
      </c>
      <c r="B9">
        <v>88.000865808888989</v>
      </c>
      <c r="C9">
        <v>4.7857606664856032E-5</v>
      </c>
      <c r="D9">
        <v>8.7424651143135491E-4</v>
      </c>
      <c r="F9" s="2" t="s">
        <v>59</v>
      </c>
      <c r="G9">
        <f>MAX(B2:B49)</f>
        <v>138.74960251988901</v>
      </c>
      <c r="H9">
        <f>MAX(C2:C49)</f>
        <v>1.150166174359823E-4</v>
      </c>
      <c r="I9">
        <f>MAX(D2:D49)</f>
        <v>4.4703665995964609E-3</v>
      </c>
    </row>
    <row r="10" spans="1:10" x14ac:dyDescent="0.35">
      <c r="A10" t="str">
        <v>D2</v>
      </c>
      <c r="B10">
        <v>82.988438070500024</v>
      </c>
      <c r="C10">
        <v>7.9829088168990091E-5</v>
      </c>
      <c r="D10">
        <v>1.78762662916121E-3</v>
      </c>
      <c r="F10" s="2" t="s">
        <v>60</v>
      </c>
      <c r="G10">
        <f>MIN(B2:B49)</f>
        <v>53.848898528721968</v>
      </c>
      <c r="H10">
        <f>MIN(C2:C49)</f>
        <v>4.7857606664856032E-5</v>
      </c>
      <c r="I10">
        <f>MIN(D2:D49)</f>
        <v>8.7424651143135491E-4</v>
      </c>
    </row>
    <row r="11" spans="1:10" x14ac:dyDescent="0.35">
      <c r="A11" t="str">
        <v>C2</v>
      </c>
      <c r="B11">
        <v>59.883181781555997</v>
      </c>
      <c r="C11">
        <v>6.6542881439770186E-5</v>
      </c>
      <c r="D11">
        <v>1.526073278170744E-3</v>
      </c>
    </row>
    <row r="12" spans="1:10" x14ac:dyDescent="0.35">
      <c r="A12" t="str">
        <v>B2</v>
      </c>
      <c r="B12">
        <v>76.952620082944009</v>
      </c>
      <c r="C12">
        <v>9.0630813732641089E-5</v>
      </c>
      <c r="D12">
        <v>2.3191111334397172E-3</v>
      </c>
      <c r="F12" s="2" t="s">
        <v>61</v>
      </c>
      <c r="G12">
        <f>(16*G5^2)</f>
        <v>0.65317205519128274</v>
      </c>
      <c r="H12">
        <f>(16*H5^2)</f>
        <v>0.53716008029649709</v>
      </c>
      <c r="I12">
        <f>(16*I5^2)</f>
        <v>1.8821540360614644</v>
      </c>
    </row>
    <row r="13" spans="1:10" x14ac:dyDescent="0.35">
      <c r="A13" t="str">
        <v>A2</v>
      </c>
      <c r="B13">
        <v>113.62043348063899</v>
      </c>
      <c r="C13">
        <v>9.9479376225918936E-5</v>
      </c>
      <c r="D13">
        <v>2.06820432872279E-3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>
        <v>127.68973963869399</v>
      </c>
      <c r="C14">
        <v>1.111181132698466E-4</v>
      </c>
      <c r="D14">
        <v>2.2299826469217771E-3</v>
      </c>
      <c r="F14" s="2" t="s">
        <v>63</v>
      </c>
      <c r="G14">
        <f>G12/G13</f>
        <v>7.8922711663270873</v>
      </c>
      <c r="H14">
        <f>H12/H13</f>
        <v>6.4904996772779366</v>
      </c>
      <c r="I14">
        <f>I12/I13</f>
        <v>22.742047690702087</v>
      </c>
    </row>
    <row r="15" spans="1:10" x14ac:dyDescent="0.35">
      <c r="A15" t="str">
        <v>B3</v>
      </c>
      <c r="B15">
        <v>73.947453751000012</v>
      </c>
      <c r="C15">
        <v>7.060370027607129E-5</v>
      </c>
      <c r="D15">
        <v>2.1530661983009932E-3</v>
      </c>
      <c r="F15" s="2" t="s">
        <v>64</v>
      </c>
      <c r="G15">
        <f>ROUND(G14,0)</f>
        <v>8</v>
      </c>
      <c r="H15">
        <f>ROUND(H14,0)</f>
        <v>6</v>
      </c>
      <c r="I15">
        <f>ROUND(I14,0)</f>
        <v>23</v>
      </c>
    </row>
    <row r="16" spans="1:10" x14ac:dyDescent="0.35">
      <c r="A16" t="str">
        <v>C3</v>
      </c>
      <c r="B16">
        <v>117.142634676139</v>
      </c>
      <c r="C16">
        <v>9.8202051682266654E-5</v>
      </c>
      <c r="D16">
        <v>2.301353677837968E-3</v>
      </c>
    </row>
    <row r="17" spans="1:4" x14ac:dyDescent="0.35">
      <c r="A17" t="str">
        <v>D3</v>
      </c>
      <c r="B17">
        <v>103.568727601056</v>
      </c>
      <c r="C17">
        <v>9.0506959817078359E-5</v>
      </c>
      <c r="D17">
        <v>1.788804714060066E-3</v>
      </c>
    </row>
    <row r="18" spans="1:4" x14ac:dyDescent="0.35">
      <c r="A18" t="str">
        <v>E3</v>
      </c>
      <c r="B18">
        <v>99.552901653778008</v>
      </c>
      <c r="C18">
        <v>8.7198741352721265E-5</v>
      </c>
      <c r="D18">
        <v>2.3421491719932972E-3</v>
      </c>
    </row>
    <row r="19" spans="1:4" x14ac:dyDescent="0.35">
      <c r="A19" t="str">
        <v>F3</v>
      </c>
      <c r="B19">
        <v>117.643117957778</v>
      </c>
      <c r="C19">
        <v>1.053960795510614E-4</v>
      </c>
      <c r="D19">
        <v>1.625267327377951E-3</v>
      </c>
    </row>
    <row r="20" spans="1:4" x14ac:dyDescent="0.35">
      <c r="A20" t="str">
        <v>F4</v>
      </c>
      <c r="B20">
        <v>76.451005891333011</v>
      </c>
      <c r="C20">
        <v>1.027032610134627E-4</v>
      </c>
      <c r="D20">
        <v>2.5250446733240911E-3</v>
      </c>
    </row>
    <row r="21" spans="1:4" x14ac:dyDescent="0.35">
      <c r="A21" t="str">
        <v>E4</v>
      </c>
      <c r="B21">
        <v>81.476826837860983</v>
      </c>
      <c r="C21">
        <v>1.150166174359823E-4</v>
      </c>
      <c r="D21">
        <v>1.97946373925276E-3</v>
      </c>
    </row>
    <row r="22" spans="1:4" x14ac:dyDescent="0.35">
      <c r="A22" t="str">
        <v>D4</v>
      </c>
      <c r="B22">
        <v>94.030456082361013</v>
      </c>
      <c r="C22">
        <v>6.5569523381323153E-5</v>
      </c>
      <c r="D22">
        <v>2.1821768027123719E-3</v>
      </c>
    </row>
    <row r="23" spans="1:4" x14ac:dyDescent="0.35">
      <c r="A23" t="str">
        <v>C4</v>
      </c>
      <c r="B23">
        <v>109.107349607583</v>
      </c>
      <c r="C23">
        <v>1.0154556240158769E-4</v>
      </c>
      <c r="D23">
        <v>2.2017057868746661E-3</v>
      </c>
    </row>
    <row r="24" spans="1:4" x14ac:dyDescent="0.35">
      <c r="A24" t="str">
        <v>B4</v>
      </c>
      <c r="B24">
        <v>99.051773658778018</v>
      </c>
      <c r="C24">
        <v>8.2712958792034133E-5</v>
      </c>
      <c r="D24">
        <v>2.1353576725537632E-3</v>
      </c>
    </row>
    <row r="25" spans="1:4" x14ac:dyDescent="0.35">
      <c r="A25" t="str">
        <v>A4</v>
      </c>
      <c r="B25">
        <v>102.060842908</v>
      </c>
      <c r="C25">
        <v>8.1103794340582757E-5</v>
      </c>
      <c r="D25">
        <v>1.701723887490083E-3</v>
      </c>
    </row>
    <row r="26" spans="1:4" x14ac:dyDescent="0.35">
      <c r="A26" t="str">
        <v>A5</v>
      </c>
      <c r="B26">
        <v>83.488099735111007</v>
      </c>
      <c r="C26">
        <v>6.5144486664366478E-5</v>
      </c>
      <c r="D26">
        <v>2.0580759877511811E-3</v>
      </c>
    </row>
    <row r="27" spans="1:4" x14ac:dyDescent="0.35">
      <c r="A27" t="str">
        <v>B5</v>
      </c>
      <c r="B27">
        <v>98.049965385221981</v>
      </c>
      <c r="C27">
        <v>7.0469997971063053E-5</v>
      </c>
      <c r="D27">
        <v>1.0607686776543861E-3</v>
      </c>
    </row>
    <row r="28" spans="1:4" x14ac:dyDescent="0.35">
      <c r="A28" t="str">
        <v>C5</v>
      </c>
      <c r="B28">
        <v>96.549198805888977</v>
      </c>
      <c r="C28">
        <v>8.5495887665397452E-5</v>
      </c>
      <c r="D28">
        <v>1.725196197183453E-3</v>
      </c>
    </row>
    <row r="29" spans="1:4" x14ac:dyDescent="0.35">
      <c r="A29" t="str">
        <v>D5</v>
      </c>
      <c r="B29">
        <v>72.438649454806011</v>
      </c>
      <c r="C29">
        <v>9.7598622792143387E-5</v>
      </c>
      <c r="D29">
        <v>2.1188325888225048E-3</v>
      </c>
    </row>
    <row r="30" spans="1:4" x14ac:dyDescent="0.35">
      <c r="A30" t="str">
        <v>E5</v>
      </c>
      <c r="B30">
        <v>72.942773849138973</v>
      </c>
      <c r="C30">
        <v>7.8266275440292494E-5</v>
      </c>
      <c r="D30">
        <v>1.881932500697851E-3</v>
      </c>
    </row>
    <row r="31" spans="1:4" x14ac:dyDescent="0.35">
      <c r="A31" t="str">
        <v>F5</v>
      </c>
      <c r="B31">
        <v>72.942773849138973</v>
      </c>
      <c r="C31">
        <v>6.4287698704218712E-5</v>
      </c>
      <c r="D31">
        <v>1.7737476030099211E-3</v>
      </c>
    </row>
    <row r="32" spans="1:4" x14ac:dyDescent="0.35">
      <c r="A32" t="str">
        <v>F6</v>
      </c>
      <c r="B32">
        <v>90.008302457056004</v>
      </c>
      <c r="C32">
        <v>7.7731674189608646E-5</v>
      </c>
      <c r="D32">
        <v>1.862917457489528E-3</v>
      </c>
    </row>
    <row r="33" spans="1:4" x14ac:dyDescent="0.35">
      <c r="A33" t="str">
        <v>E6</v>
      </c>
      <c r="B33">
        <v>91.012695914944004</v>
      </c>
      <c r="C33">
        <v>5.4284597832289408E-5</v>
      </c>
      <c r="D33">
        <v>3.456432987676482E-3</v>
      </c>
    </row>
    <row r="34" spans="1:4" x14ac:dyDescent="0.35">
      <c r="A34" t="str">
        <v>D6</v>
      </c>
      <c r="B34">
        <v>83.488099735111007</v>
      </c>
      <c r="C34">
        <v>9.164233543377013E-5</v>
      </c>
      <c r="D34">
        <v>2.3722455237156471E-3</v>
      </c>
    </row>
    <row r="35" spans="1:4" x14ac:dyDescent="0.35">
      <c r="A35" t="str">
        <v>C6</v>
      </c>
      <c r="B35">
        <v>100.053947543917</v>
      </c>
      <c r="C35">
        <v>1.027983661259849E-4</v>
      </c>
      <c r="D35">
        <v>1.7204541332774229E-3</v>
      </c>
    </row>
    <row r="36" spans="1:4" x14ac:dyDescent="0.35">
      <c r="A36" t="str">
        <v>B6</v>
      </c>
      <c r="B36">
        <v>53.848898528721968</v>
      </c>
      <c r="C36">
        <v>1.085274190031725E-4</v>
      </c>
      <c r="D36">
        <v>4.2678274335017754E-3</v>
      </c>
    </row>
    <row r="37" spans="1:4" x14ac:dyDescent="0.35">
      <c r="A37" t="str">
        <v>A6</v>
      </c>
      <c r="B37">
        <v>72.438649454806011</v>
      </c>
      <c r="C37">
        <v>8.5797545744243354E-5</v>
      </c>
      <c r="D37">
        <v>2.1201438623219639E-3</v>
      </c>
    </row>
    <row r="38" spans="1:4" x14ac:dyDescent="0.35">
      <c r="A38" t="str">
        <v>A7</v>
      </c>
      <c r="B38">
        <v>110.108482591278</v>
      </c>
      <c r="C38">
        <v>9.2619421005992819E-5</v>
      </c>
      <c r="D38">
        <v>1.923576170970622E-3</v>
      </c>
    </row>
    <row r="39" spans="1:4" x14ac:dyDescent="0.35">
      <c r="A39" t="str">
        <v>B7</v>
      </c>
      <c r="B39" t="str">
        <v>N/A</v>
      </c>
      <c r="C39" t="str">
        <v>N/A</v>
      </c>
      <c r="D39">
        <v>1.8546077852393829E-3</v>
      </c>
    </row>
    <row r="40" spans="1:4" x14ac:dyDescent="0.35">
      <c r="A40" t="str">
        <v>C7</v>
      </c>
      <c r="B40">
        <v>104.07132055402801</v>
      </c>
      <c r="C40">
        <v>7.7945913137364903E-5</v>
      </c>
      <c r="D40">
        <v>2.1653108762578329E-3</v>
      </c>
    </row>
    <row r="41" spans="1:4" x14ac:dyDescent="0.35">
      <c r="A41" t="str">
        <v>D7</v>
      </c>
      <c r="B41">
        <v>94.030456082361013</v>
      </c>
      <c r="C41">
        <v>7.5963973226138857E-5</v>
      </c>
      <c r="D41">
        <v>2.1843421985972599E-3</v>
      </c>
    </row>
    <row r="42" spans="1:4" x14ac:dyDescent="0.35">
      <c r="A42" t="str">
        <v>E7</v>
      </c>
      <c r="B42">
        <v>84.492385413360978</v>
      </c>
      <c r="C42">
        <v>9.6757036780377825E-5</v>
      </c>
      <c r="D42">
        <v>4.4703665995964609E-3</v>
      </c>
    </row>
    <row r="43" spans="1:4" x14ac:dyDescent="0.35">
      <c r="A43" t="str">
        <v>F7</v>
      </c>
      <c r="B43">
        <v>86.998894467056004</v>
      </c>
      <c r="C43">
        <v>6.9603491140807404E-5</v>
      </c>
      <c r="D43">
        <v>2.2326467596111709E-3</v>
      </c>
    </row>
    <row r="44" spans="1:4" x14ac:dyDescent="0.35">
      <c r="A44" t="str">
        <v>F8</v>
      </c>
      <c r="B44">
        <v>77.454013649278011</v>
      </c>
      <c r="C44">
        <v>7.6173977809240739E-5</v>
      </c>
      <c r="D44">
        <v>1.1645730358613459E-3</v>
      </c>
    </row>
    <row r="45" spans="1:4" x14ac:dyDescent="0.35">
      <c r="A45" t="str">
        <v>E8</v>
      </c>
      <c r="B45">
        <v>61.391787375639012</v>
      </c>
      <c r="C45">
        <v>7.8804156857858923E-5</v>
      </c>
      <c r="D45">
        <v>4.3701472254895181E-3</v>
      </c>
    </row>
    <row r="46" spans="1:4" x14ac:dyDescent="0.35">
      <c r="A46" t="str">
        <v>D8</v>
      </c>
      <c r="B46">
        <v>99.552901653778008</v>
      </c>
      <c r="C46">
        <v>9.7871628566102486E-5</v>
      </c>
      <c r="D46">
        <v>2.1144555834777248E-3</v>
      </c>
    </row>
    <row r="47" spans="1:4" x14ac:dyDescent="0.35">
      <c r="A47" t="str">
        <v>C8</v>
      </c>
      <c r="B47" t="str">
        <v>N/A</v>
      </c>
      <c r="C47" t="str">
        <v>N/A</v>
      </c>
      <c r="D47">
        <v>2.0230018364854972E-3</v>
      </c>
    </row>
    <row r="48" spans="1:4" x14ac:dyDescent="0.35">
      <c r="A48" t="str">
        <v>B8</v>
      </c>
      <c r="B48">
        <v>99.051773658778018</v>
      </c>
      <c r="C48">
        <v>8.0418693293435629E-5</v>
      </c>
      <c r="D48">
        <v>2.2194738439909861E-3</v>
      </c>
    </row>
    <row r="49" spans="1:4" x14ac:dyDescent="0.35">
      <c r="A49" t="str">
        <v>A8</v>
      </c>
      <c r="B49">
        <v>109.107349607583</v>
      </c>
      <c r="C49">
        <v>8.9450002136379634E-5</v>
      </c>
      <c r="D49">
        <v>3.759968606463529E-3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E501-4C7D-4BAF-A992-FE4069714AA8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1-1_14.xlsx!R2C1:R49C4'</f>
        <v>A1</v>
      </c>
      <c r="B2">
        <v>133.22299271213899</v>
      </c>
      <c r="C2">
        <v>5.9360267323853619E-5</v>
      </c>
      <c r="D2">
        <v>2.8150439106381731E-3</v>
      </c>
      <c r="F2" s="2" t="s">
        <v>53</v>
      </c>
      <c r="G2">
        <f>AVERAGE(B2:B49)</f>
        <v>126.93414639926287</v>
      </c>
      <c r="H2">
        <f>AVERAGE(C2:C49)</f>
        <v>8.5077547805553671E-5</v>
      </c>
      <c r="I2">
        <f>AVERAGE(D2:D49)</f>
        <v>2.2575425986152285E-3</v>
      </c>
      <c r="J2">
        <v>0.25</v>
      </c>
    </row>
    <row r="3" spans="1:10" x14ac:dyDescent="0.35">
      <c r="A3" t="str">
        <v>B1</v>
      </c>
      <c r="B3">
        <v>133.72593539575001</v>
      </c>
      <c r="C3">
        <v>9.6712905967256325E-5</v>
      </c>
      <c r="D3">
        <v>2.4864141293617112E-3</v>
      </c>
      <c r="F3" s="2" t="s">
        <v>54</v>
      </c>
      <c r="G3">
        <f>G4/SQRT(COUNT(B2:B49))</f>
        <v>2.9824054752948608</v>
      </c>
      <c r="H3">
        <f>H4/SQRT(COUNT(C2:C49))</f>
        <v>2.5992030125514099E-6</v>
      </c>
      <c r="I3">
        <f>I4/SQRT(COUNT(D2:D49))</f>
        <v>8.691667429980865E-5</v>
      </c>
    </row>
    <row r="4" spans="1:10" x14ac:dyDescent="0.35">
      <c r="A4" t="str">
        <v>C1</v>
      </c>
      <c r="B4">
        <v>150.806394902694</v>
      </c>
      <c r="C4">
        <v>8.7274710968496063E-5</v>
      </c>
      <c r="D4">
        <v>2.019685298498572E-3</v>
      </c>
      <c r="F4" s="2" t="s">
        <v>55</v>
      </c>
      <c r="G4">
        <f>_xlfn.STDEV.S(B2:B49)</f>
        <v>18.625116223628829</v>
      </c>
      <c r="H4">
        <f>_xlfn.STDEV.S(C2:C196)</f>
        <v>1.6232017610814641E-5</v>
      </c>
      <c r="I4">
        <f>_xlfn.STDEV.S(D2:D196)</f>
        <v>6.0217638364873859E-4</v>
      </c>
    </row>
    <row r="5" spans="1:10" x14ac:dyDescent="0.35">
      <c r="A5" t="str">
        <v>D1</v>
      </c>
      <c r="B5">
        <v>118.146203689667</v>
      </c>
      <c r="C5">
        <v>9.8292669096908399E-5</v>
      </c>
      <c r="D5">
        <v>2.288397554177785E-3</v>
      </c>
      <c r="F5" s="2" t="s">
        <v>56</v>
      </c>
      <c r="G5" s="3">
        <f>G4/G2</f>
        <v>0.1467305429781264</v>
      </c>
      <c r="H5" s="3">
        <f>H4/H2</f>
        <v>0.19079084940145691</v>
      </c>
      <c r="I5" s="3">
        <f>I4/I2</f>
        <v>0.26673976562750673</v>
      </c>
    </row>
    <row r="6" spans="1:10" x14ac:dyDescent="0.35">
      <c r="A6" t="str">
        <v>E1</v>
      </c>
      <c r="B6">
        <v>105.58167932686101</v>
      </c>
      <c r="C6">
        <v>8.60139596110127E-5</v>
      </c>
      <c r="D6">
        <v>2.1455122944921811E-3</v>
      </c>
      <c r="F6" s="2" t="s">
        <v>57</v>
      </c>
      <c r="G6">
        <f>COUNT(B2:B196)</f>
        <v>39</v>
      </c>
      <c r="H6">
        <f>COUNT(C2:C196)</f>
        <v>39</v>
      </c>
      <c r="I6">
        <f>COUNT(D2:D196)</f>
        <v>48</v>
      </c>
    </row>
    <row r="7" spans="1:10" x14ac:dyDescent="0.35">
      <c r="A7" t="str">
        <v>F1</v>
      </c>
      <c r="B7">
        <v>109.109562684556</v>
      </c>
      <c r="C7">
        <v>7.2399924680621592E-5</v>
      </c>
      <c r="D7">
        <v>1.6284455112116961E-3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>
        <v>105.078892912306</v>
      </c>
      <c r="C8">
        <v>8.9550377915351893E-5</v>
      </c>
      <c r="D8">
        <v>2.063676081248138E-3</v>
      </c>
    </row>
    <row r="9" spans="1:10" x14ac:dyDescent="0.35">
      <c r="A9" t="str">
        <v>E2</v>
      </c>
      <c r="B9">
        <v>124.17235234822201</v>
      </c>
      <c r="C9">
        <v>8.0027925295394326E-5</v>
      </c>
      <c r="D9">
        <v>2.1581526554607269E-3</v>
      </c>
      <c r="F9" s="2" t="s">
        <v>59</v>
      </c>
      <c r="G9">
        <f>MAX(B2:B49)</f>
        <v>174.48625193388901</v>
      </c>
      <c r="H9">
        <f>MAX(C2:C49)</f>
        <v>1.1322236406662701E-4</v>
      </c>
      <c r="I9">
        <f>MAX(D2:D49)</f>
        <v>3.9109192615772734E-3</v>
      </c>
    </row>
    <row r="10" spans="1:10" x14ac:dyDescent="0.35">
      <c r="A10" t="str">
        <v>D2</v>
      </c>
      <c r="B10">
        <v>135.737118784111</v>
      </c>
      <c r="C10">
        <v>8.9682983090017554E-5</v>
      </c>
      <c r="D10">
        <v>2.7064471630347032E-3</v>
      </c>
      <c r="F10" s="2" t="s">
        <v>60</v>
      </c>
      <c r="G10">
        <f>MIN(B2:B49)</f>
        <v>97.051480955722013</v>
      </c>
      <c r="H10">
        <f>MIN(C2:C49)</f>
        <v>3.1835059330165993E-5</v>
      </c>
      <c r="I10">
        <f>MIN(D2:D49)</f>
        <v>2.6025653466775841E-4</v>
      </c>
    </row>
    <row r="11" spans="1:10" x14ac:dyDescent="0.35">
      <c r="A11" t="str">
        <v>C2</v>
      </c>
      <c r="B11" t="str">
        <v>N/A</v>
      </c>
      <c r="C11" t="str">
        <v>N/A</v>
      </c>
      <c r="D11">
        <v>2.6025653466775841E-4</v>
      </c>
    </row>
    <row r="12" spans="1:10" x14ac:dyDescent="0.35">
      <c r="A12" t="str">
        <v>B2</v>
      </c>
      <c r="B12">
        <v>124.17235234822201</v>
      </c>
      <c r="C12">
        <v>5.9180645086671403E-5</v>
      </c>
      <c r="D12">
        <v>1.695444829616428E-3</v>
      </c>
      <c r="F12" s="2" t="s">
        <v>61</v>
      </c>
      <c r="G12">
        <f>(16*G5^2)</f>
        <v>0.34447763588249281</v>
      </c>
      <c r="H12">
        <f>(16*H5^2)</f>
        <v>0.58241837144527053</v>
      </c>
      <c r="I12">
        <f>(16*I5^2)</f>
        <v>1.1384016410722755</v>
      </c>
    </row>
    <row r="13" spans="1:10" x14ac:dyDescent="0.35">
      <c r="A13" t="str">
        <v>A2</v>
      </c>
      <c r="B13">
        <v>124.17235234822201</v>
      </c>
      <c r="C13">
        <v>9.9628198054494072E-5</v>
      </c>
      <c r="D13">
        <v>2.3346637344421961E-3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>
        <v>106.08550804458299</v>
      </c>
      <c r="C14">
        <v>9.1251993496974641E-5</v>
      </c>
      <c r="D14">
        <v>2.682919640332767E-3</v>
      </c>
      <c r="F14" s="2" t="s">
        <v>63</v>
      </c>
      <c r="G14">
        <f>G12/G13</f>
        <v>4.1623197004711709</v>
      </c>
      <c r="H14">
        <f>H12/H13</f>
        <v>7.0373551396814786</v>
      </c>
      <c r="I14">
        <f>I12/I13</f>
        <v>13.755295218352547</v>
      </c>
    </row>
    <row r="15" spans="1:10" x14ac:dyDescent="0.35">
      <c r="A15" t="str">
        <v>B3</v>
      </c>
      <c r="B15">
        <v>123.669204220889</v>
      </c>
      <c r="C15">
        <v>3.1835059330165993E-5</v>
      </c>
      <c r="D15">
        <v>1.978708193107275E-3</v>
      </c>
      <c r="F15" s="2" t="s">
        <v>64</v>
      </c>
      <c r="G15">
        <f>ROUND(G14,0)</f>
        <v>4</v>
      </c>
      <c r="H15">
        <f>ROUND(H14,0)</f>
        <v>7</v>
      </c>
      <c r="I15">
        <f>ROUND(I14,0)</f>
        <v>14</v>
      </c>
    </row>
    <row r="16" spans="1:10" x14ac:dyDescent="0.35">
      <c r="A16" t="str">
        <v>C3</v>
      </c>
      <c r="B16">
        <v>111.61421564425</v>
      </c>
      <c r="C16">
        <v>9.9422012063571521E-5</v>
      </c>
      <c r="D16">
        <v>3.298799255566926E-3</v>
      </c>
    </row>
    <row r="17" spans="1:4" x14ac:dyDescent="0.35">
      <c r="A17" t="str">
        <v>D3</v>
      </c>
      <c r="B17">
        <v>118.646304054889</v>
      </c>
      <c r="C17">
        <v>9.2613809874012026E-5</v>
      </c>
      <c r="D17">
        <v>1.699686242335436E-3</v>
      </c>
    </row>
    <row r="18" spans="1:4" x14ac:dyDescent="0.35">
      <c r="A18" t="str">
        <v>E3</v>
      </c>
      <c r="B18" t="str">
        <v>N/A</v>
      </c>
      <c r="C18" t="str">
        <v>N/A</v>
      </c>
      <c r="D18">
        <v>2.1393294742302858E-3</v>
      </c>
    </row>
    <row r="19" spans="1:4" x14ac:dyDescent="0.35">
      <c r="A19" t="str">
        <v>F3</v>
      </c>
      <c r="B19" t="str">
        <v>N/A</v>
      </c>
      <c r="C19" t="str">
        <v>N/A</v>
      </c>
      <c r="D19">
        <v>1.914035574681018E-3</v>
      </c>
    </row>
    <row r="20" spans="1:4" x14ac:dyDescent="0.35">
      <c r="A20" t="str">
        <v>F4</v>
      </c>
      <c r="B20">
        <v>126.68545458277799</v>
      </c>
      <c r="C20">
        <v>7.808135097742147E-5</v>
      </c>
      <c r="D20">
        <v>1.814560714141571E-3</v>
      </c>
    </row>
    <row r="21" spans="1:4" x14ac:dyDescent="0.35">
      <c r="A21" t="str">
        <v>E4</v>
      </c>
      <c r="B21">
        <v>164.87779153488901</v>
      </c>
      <c r="C21">
        <v>9.3857293519516112E-5</v>
      </c>
      <c r="D21">
        <v>1.9421488080193299E-3</v>
      </c>
    </row>
    <row r="22" spans="1:4" x14ac:dyDescent="0.35">
      <c r="A22" t="str">
        <v>D4</v>
      </c>
      <c r="B22" t="str">
        <v>N/A</v>
      </c>
      <c r="C22" t="str">
        <v>N/A</v>
      </c>
      <c r="D22">
        <v>1.7779047726905429E-3</v>
      </c>
    </row>
    <row r="23" spans="1:4" x14ac:dyDescent="0.35">
      <c r="A23" t="str">
        <v>C4</v>
      </c>
      <c r="B23" t="str">
        <v>N/A</v>
      </c>
      <c r="C23" t="str">
        <v>N/A</v>
      </c>
      <c r="D23">
        <v>3.1543265696809819E-3</v>
      </c>
    </row>
    <row r="24" spans="1:4" x14ac:dyDescent="0.35">
      <c r="A24" t="str">
        <v>B4</v>
      </c>
      <c r="B24">
        <v>138.24861205302801</v>
      </c>
      <c r="C24">
        <v>1.067344849324128E-4</v>
      </c>
      <c r="D24">
        <v>3.9109192615772734E-3</v>
      </c>
    </row>
    <row r="25" spans="1:4" x14ac:dyDescent="0.35">
      <c r="A25" t="str">
        <v>A4</v>
      </c>
      <c r="B25">
        <v>105.078892912306</v>
      </c>
      <c r="C25">
        <v>1.041285551736154E-4</v>
      </c>
      <c r="D25">
        <v>2.3975781533149979E-3</v>
      </c>
    </row>
    <row r="26" spans="1:4" x14ac:dyDescent="0.35">
      <c r="A26" t="str">
        <v>A5</v>
      </c>
      <c r="B26">
        <v>108.100677437833</v>
      </c>
      <c r="C26">
        <v>8.7117322032467749E-5</v>
      </c>
      <c r="D26">
        <v>2.1460468810662438E-3</v>
      </c>
    </row>
    <row r="27" spans="1:4" x14ac:dyDescent="0.35">
      <c r="A27" t="str">
        <v>B5</v>
      </c>
      <c r="B27">
        <v>155.824887690194</v>
      </c>
      <c r="C27">
        <v>8.7770745720938391E-5</v>
      </c>
      <c r="D27">
        <v>2.6226380861471311E-3</v>
      </c>
    </row>
    <row r="28" spans="1:4" x14ac:dyDescent="0.35">
      <c r="A28" t="str">
        <v>C5</v>
      </c>
      <c r="B28">
        <v>116.640948984361</v>
      </c>
      <c r="C28">
        <v>6.7699756150103703E-5</v>
      </c>
      <c r="D28">
        <v>2.016383056857488E-3</v>
      </c>
    </row>
    <row r="29" spans="1:4" x14ac:dyDescent="0.35">
      <c r="A29" t="str">
        <v>D5</v>
      </c>
      <c r="B29">
        <v>129.70632537063901</v>
      </c>
      <c r="C29">
        <v>8.6449924190689552E-5</v>
      </c>
      <c r="D29">
        <v>3.051314193000068E-3</v>
      </c>
    </row>
    <row r="30" spans="1:4" x14ac:dyDescent="0.35">
      <c r="A30" t="str">
        <v>E5</v>
      </c>
      <c r="B30">
        <v>97.051480955722013</v>
      </c>
      <c r="C30">
        <v>7.154080786377102E-5</v>
      </c>
      <c r="D30">
        <v>2.9354570762803959E-3</v>
      </c>
    </row>
    <row r="31" spans="1:4" x14ac:dyDescent="0.35">
      <c r="A31" t="str">
        <v>F5</v>
      </c>
      <c r="B31">
        <v>138.24861205302801</v>
      </c>
      <c r="C31">
        <v>5.4892308756917347E-5</v>
      </c>
      <c r="D31">
        <v>1.500856296899844E-3</v>
      </c>
    </row>
    <row r="32" spans="1:4" x14ac:dyDescent="0.35">
      <c r="A32" t="str">
        <v>F6</v>
      </c>
      <c r="B32" t="str">
        <v>N/A</v>
      </c>
      <c r="C32" t="str">
        <v>N/A</v>
      </c>
      <c r="D32">
        <v>2.5189604273644401E-3</v>
      </c>
    </row>
    <row r="33" spans="1:4" x14ac:dyDescent="0.35">
      <c r="A33" t="str">
        <v>E6</v>
      </c>
      <c r="B33">
        <v>115.63424766805601</v>
      </c>
      <c r="C33">
        <v>1.1322236406662701E-4</v>
      </c>
      <c r="D33">
        <v>2.272942444384357E-3</v>
      </c>
    </row>
    <row r="34" spans="1:4" x14ac:dyDescent="0.35">
      <c r="A34" t="str">
        <v>D6</v>
      </c>
      <c r="B34">
        <v>147.78682647961099</v>
      </c>
      <c r="C34">
        <v>8.9524397160169341E-5</v>
      </c>
      <c r="D34">
        <v>2.318821243296063E-3</v>
      </c>
    </row>
    <row r="35" spans="1:4" x14ac:dyDescent="0.35">
      <c r="A35" t="str">
        <v>C6</v>
      </c>
      <c r="B35">
        <v>174.48625193388901</v>
      </c>
      <c r="C35">
        <v>8.8199911861342023E-5</v>
      </c>
      <c r="D35">
        <v>2.1521607050808719E-3</v>
      </c>
    </row>
    <row r="36" spans="1:4" x14ac:dyDescent="0.35">
      <c r="A36" t="str">
        <v>B6</v>
      </c>
      <c r="B36">
        <v>103.5706212315</v>
      </c>
      <c r="C36">
        <v>7.8760863508687106E-5</v>
      </c>
      <c r="D36">
        <v>2.8930323977343401E-3</v>
      </c>
    </row>
    <row r="37" spans="1:4" x14ac:dyDescent="0.35">
      <c r="A37" t="str">
        <v>A6</v>
      </c>
      <c r="B37" t="str">
        <v>N/A</v>
      </c>
      <c r="C37" t="str">
        <v>N/A</v>
      </c>
      <c r="D37">
        <v>1.5466866999565749E-3</v>
      </c>
    </row>
    <row r="38" spans="1:4" x14ac:dyDescent="0.35">
      <c r="A38" t="str">
        <v>A7</v>
      </c>
      <c r="B38">
        <v>127.692188692667</v>
      </c>
      <c r="C38">
        <v>9.7500643931565755E-5</v>
      </c>
      <c r="D38">
        <v>2.715860459476545E-3</v>
      </c>
    </row>
    <row r="39" spans="1:4" x14ac:dyDescent="0.35">
      <c r="A39" t="str">
        <v>B7</v>
      </c>
      <c r="B39" t="str">
        <v>N/A</v>
      </c>
      <c r="C39" t="str">
        <v>N/A</v>
      </c>
      <c r="D39">
        <v>1.9438418125549649E-3</v>
      </c>
    </row>
    <row r="40" spans="1:4" x14ac:dyDescent="0.35">
      <c r="A40" t="str">
        <v>C7</v>
      </c>
      <c r="B40">
        <v>115.13084209819399</v>
      </c>
      <c r="C40">
        <v>9.4761193259901513E-5</v>
      </c>
      <c r="D40">
        <v>2.2613423408854951E-3</v>
      </c>
    </row>
    <row r="41" spans="1:4" x14ac:dyDescent="0.35">
      <c r="A41" t="str">
        <v>D7</v>
      </c>
      <c r="B41">
        <v>153.31437086905601</v>
      </c>
      <c r="C41">
        <v>8.731483992301311E-5</v>
      </c>
      <c r="D41">
        <v>2.3183686033334638E-3</v>
      </c>
    </row>
    <row r="42" spans="1:4" x14ac:dyDescent="0.35">
      <c r="A42" t="str">
        <v>E7</v>
      </c>
      <c r="B42">
        <v>116.640948984361</v>
      </c>
      <c r="C42">
        <v>8.4277701053200714E-5</v>
      </c>
      <c r="D42">
        <v>2.068461008676309E-3</v>
      </c>
    </row>
    <row r="43" spans="1:4" x14ac:dyDescent="0.35">
      <c r="A43" t="str">
        <v>F7</v>
      </c>
      <c r="B43">
        <v>121.15681581080599</v>
      </c>
      <c r="C43">
        <v>8.6019336770075684E-5</v>
      </c>
      <c r="D43">
        <v>1.789585665839805E-3</v>
      </c>
    </row>
    <row r="44" spans="1:4" x14ac:dyDescent="0.35">
      <c r="A44" t="str">
        <v>F8</v>
      </c>
      <c r="B44">
        <v>154.81977995527799</v>
      </c>
      <c r="C44">
        <v>8.3713402745512954E-5</v>
      </c>
      <c r="D44">
        <v>2.3444907727316858E-3</v>
      </c>
    </row>
    <row r="45" spans="1:4" x14ac:dyDescent="0.35">
      <c r="A45" t="str">
        <v>E8</v>
      </c>
      <c r="B45">
        <v>112.617812493778</v>
      </c>
      <c r="C45">
        <v>5.7072894647825879E-5</v>
      </c>
      <c r="D45">
        <v>1.432178947523635E-3</v>
      </c>
    </row>
    <row r="46" spans="1:4" x14ac:dyDescent="0.35">
      <c r="A46" t="str">
        <v>D8</v>
      </c>
      <c r="B46">
        <v>145.77602420280601</v>
      </c>
      <c r="C46">
        <v>1.0251015088881011E-4</v>
      </c>
      <c r="D46">
        <v>1.7824308066080039E-3</v>
      </c>
    </row>
    <row r="47" spans="1:4" x14ac:dyDescent="0.35">
      <c r="A47" t="str">
        <v>C8</v>
      </c>
      <c r="B47">
        <v>116.640948984361</v>
      </c>
      <c r="C47">
        <v>8.3901379996224965E-5</v>
      </c>
      <c r="D47">
        <v>3.402769598880034E-3</v>
      </c>
    </row>
    <row r="48" spans="1:4" x14ac:dyDescent="0.35">
      <c r="A48" t="str">
        <v>B8</v>
      </c>
      <c r="B48" t="str">
        <v>N/A</v>
      </c>
      <c r="C48" t="str">
        <v>N/A</v>
      </c>
      <c r="D48">
        <v>2.5714719657957291E-3</v>
      </c>
    </row>
    <row r="49" spans="1:4" x14ac:dyDescent="0.35">
      <c r="A49" t="str">
        <v>A8</v>
      </c>
      <c r="B49">
        <v>140.75927717475</v>
      </c>
      <c r="C49">
        <v>9.9725293430980453E-5</v>
      </c>
      <c r="D49">
        <v>2.4428868866290029E-3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C0C3-391D-4A47-BAB1-C6722957D1FA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1-1_15.xlsx!R2C1:R49C4'</f>
        <v>A1</v>
      </c>
      <c r="B2" t="str">
        <v>N/A</v>
      </c>
      <c r="C2" t="str">
        <v>N/A</v>
      </c>
      <c r="D2">
        <v>6.0923327283528847E-4</v>
      </c>
      <c r="F2" s="2" t="s">
        <v>53</v>
      </c>
      <c r="G2">
        <f>AVERAGE(B2:B49)</f>
        <v>139.35228045714999</v>
      </c>
      <c r="H2">
        <f>AVERAGE(C2:C49)</f>
        <v>5.0206720212829188E-5</v>
      </c>
      <c r="I2">
        <f>AVERAGE(D2:D49)</f>
        <v>1.9115186295081729E-3</v>
      </c>
      <c r="J2">
        <v>0.25</v>
      </c>
    </row>
    <row r="3" spans="1:10" x14ac:dyDescent="0.35">
      <c r="A3" t="str">
        <v>B1</v>
      </c>
      <c r="B3" t="str">
        <v>N/A</v>
      </c>
      <c r="C3" t="str">
        <v>N/A</v>
      </c>
      <c r="D3">
        <v>5.2134580155523732E-4</v>
      </c>
      <c r="F3" s="2" t="s">
        <v>54</v>
      </c>
      <c r="G3">
        <f>G4/SQRT(COUNT(B2:B49))</f>
        <v>4.751941999023674</v>
      </c>
      <c r="H3">
        <f>H4/SQRT(COUNT(C2:C49))</f>
        <v>2.2874562772242586E-6</v>
      </c>
      <c r="I3">
        <f>I4/SQRT(COUNT(D2:D49))</f>
        <v>1.1775383102395929E-4</v>
      </c>
    </row>
    <row r="4" spans="1:10" x14ac:dyDescent="0.35">
      <c r="A4" t="str">
        <v>C1</v>
      </c>
      <c r="B4" t="str">
        <v>N/A</v>
      </c>
      <c r="C4" t="str">
        <v>N/A</v>
      </c>
      <c r="D4">
        <v>7.3078258121220133E-4</v>
      </c>
      <c r="F4" s="2" t="s">
        <v>55</v>
      </c>
      <c r="G4">
        <f>_xlfn.STDEV.S(B2:B49)</f>
        <v>10.625665334953174</v>
      </c>
      <c r="H4">
        <f>_xlfn.STDEV.S(C2:C196)</f>
        <v>5.1149077314320462E-6</v>
      </c>
      <c r="I4">
        <f>_xlfn.STDEV.S(D2:D196)</f>
        <v>8.1582247247751123E-4</v>
      </c>
    </row>
    <row r="5" spans="1:10" x14ac:dyDescent="0.35">
      <c r="A5" t="str">
        <v>D1</v>
      </c>
      <c r="B5" t="str">
        <v>N/A</v>
      </c>
      <c r="C5" t="str">
        <v>N/A</v>
      </c>
      <c r="D5">
        <v>9.1929686106771117E-4</v>
      </c>
      <c r="F5" s="2" t="s">
        <v>56</v>
      </c>
      <c r="G5" s="3">
        <f>G4/G2</f>
        <v>7.6250387148996138E-2</v>
      </c>
      <c r="H5" s="3">
        <f>H4/H2</f>
        <v>0.10187695411589638</v>
      </c>
      <c r="I5" s="3">
        <f>I4/I2</f>
        <v>0.42679284412070811</v>
      </c>
    </row>
    <row r="6" spans="1:10" x14ac:dyDescent="0.35">
      <c r="A6" t="str">
        <v>E1</v>
      </c>
      <c r="B6" t="str">
        <v>N/A</v>
      </c>
      <c r="C6" t="str">
        <v>N/A</v>
      </c>
      <c r="D6">
        <v>2.004670267713587E-3</v>
      </c>
      <c r="F6" s="2" t="s">
        <v>57</v>
      </c>
      <c r="G6">
        <f>COUNT(B2:B196)</f>
        <v>5</v>
      </c>
      <c r="H6">
        <f>COUNT(C2:C196)</f>
        <v>5</v>
      </c>
      <c r="I6">
        <f>COUNT(D2:D196)</f>
        <v>48</v>
      </c>
    </row>
    <row r="7" spans="1:10" x14ac:dyDescent="0.35">
      <c r="A7" t="str">
        <v>F1</v>
      </c>
      <c r="B7">
        <v>124.677413033222</v>
      </c>
      <c r="C7">
        <v>4.6866812046326877E-5</v>
      </c>
      <c r="D7">
        <v>2.796665869503819E-3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3.8963952436074439E-4</v>
      </c>
    </row>
    <row r="9" spans="1:10" x14ac:dyDescent="0.35">
      <c r="A9" t="str">
        <v>E2</v>
      </c>
      <c r="B9" t="str">
        <v>N/A</v>
      </c>
      <c r="C9" t="str">
        <v>N/A</v>
      </c>
      <c r="D9">
        <v>9.4958309427621806E-4</v>
      </c>
      <c r="F9" s="2" t="s">
        <v>59</v>
      </c>
      <c r="G9">
        <f>MAX(B2:B49)</f>
        <v>150.80996351530601</v>
      </c>
      <c r="H9">
        <f>MAX(C2:C49)</f>
        <v>5.7255648314825652E-5</v>
      </c>
      <c r="I9">
        <f>MAX(D2:D49)</f>
        <v>3.719873227176305E-3</v>
      </c>
    </row>
    <row r="10" spans="1:10" x14ac:dyDescent="0.35">
      <c r="A10" t="str">
        <v>D2</v>
      </c>
      <c r="B10" t="str">
        <v>N/A</v>
      </c>
      <c r="C10" t="str">
        <v>N/A</v>
      </c>
      <c r="D10">
        <v>2.3362481734080058E-3</v>
      </c>
      <c r="F10" s="2" t="s">
        <v>60</v>
      </c>
      <c r="G10">
        <f>MIN(B2:B49)</f>
        <v>124.677413033222</v>
      </c>
      <c r="H10">
        <f>MIN(C2:C49)</f>
        <v>4.4014069780518619E-5</v>
      </c>
      <c r="I10">
        <f>MIN(D2:D49)</f>
        <v>3.8963952436074439E-4</v>
      </c>
    </row>
    <row r="11" spans="1:10" x14ac:dyDescent="0.35">
      <c r="A11" t="str">
        <v>C2</v>
      </c>
      <c r="B11" t="str">
        <v>N/A</v>
      </c>
      <c r="C11" t="str">
        <v>N/A</v>
      </c>
      <c r="D11">
        <v>2.1750919860020531E-3</v>
      </c>
    </row>
    <row r="12" spans="1:10" x14ac:dyDescent="0.35">
      <c r="A12" t="str">
        <v>B2</v>
      </c>
      <c r="B12" t="str">
        <v>N/A</v>
      </c>
      <c r="C12" t="str">
        <v>N/A</v>
      </c>
      <c r="D12">
        <v>7.1837869586889537E-4</v>
      </c>
      <c r="F12" s="2" t="s">
        <v>61</v>
      </c>
      <c r="G12">
        <f>(16*G5^2)</f>
        <v>9.3025944645948724E-2</v>
      </c>
      <c r="H12">
        <f>(16*H5^2)</f>
        <v>0.16606262047891931</v>
      </c>
      <c r="I12">
        <f>(16*I5^2)</f>
        <v>2.9144341086822889</v>
      </c>
    </row>
    <row r="13" spans="1:10" x14ac:dyDescent="0.35">
      <c r="A13" t="str">
        <v>A2</v>
      </c>
      <c r="B13" t="str">
        <v>N/A</v>
      </c>
      <c r="C13" t="str">
        <v>N/A</v>
      </c>
      <c r="D13">
        <v>1.525603169469763E-3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 t="str">
        <v>N/A</v>
      </c>
      <c r="C14" t="str">
        <v>N/A</v>
      </c>
      <c r="D14">
        <v>2.2903443793438109E-3</v>
      </c>
      <c r="F14" s="2" t="s">
        <v>63</v>
      </c>
      <c r="G14">
        <f>G12/G13</f>
        <v>1.1240315240286161</v>
      </c>
      <c r="H14">
        <f>H12/H13</f>
        <v>2.0065329203752875</v>
      </c>
      <c r="I14">
        <f>I12/I13</f>
        <v>35.215077098449008</v>
      </c>
    </row>
    <row r="15" spans="1:10" x14ac:dyDescent="0.35">
      <c r="A15" t="str">
        <v>B3</v>
      </c>
      <c r="B15" t="str">
        <v>N/A</v>
      </c>
      <c r="C15" t="str">
        <v>N/A</v>
      </c>
      <c r="D15">
        <v>1.422957018112994E-3</v>
      </c>
      <c r="F15" s="2" t="s">
        <v>64</v>
      </c>
      <c r="G15">
        <f>ROUND(G14,0)</f>
        <v>1</v>
      </c>
      <c r="H15">
        <f>ROUND(H14,0)</f>
        <v>2</v>
      </c>
      <c r="I15">
        <f>ROUND(I14,0)</f>
        <v>35</v>
      </c>
    </row>
    <row r="16" spans="1:10" x14ac:dyDescent="0.35">
      <c r="A16" t="str">
        <v>C3</v>
      </c>
      <c r="B16" t="str">
        <v>N/A</v>
      </c>
      <c r="C16" t="str">
        <v>N/A</v>
      </c>
      <c r="D16">
        <v>8.9092661939187536E-4</v>
      </c>
    </row>
    <row r="17" spans="1:4" x14ac:dyDescent="0.35">
      <c r="A17" t="str">
        <v>D3</v>
      </c>
      <c r="B17">
        <v>141.765229528389</v>
      </c>
      <c r="C17">
        <v>5.2537943754145622E-5</v>
      </c>
      <c r="D17">
        <v>2.2971278960606831E-3</v>
      </c>
    </row>
    <row r="18" spans="1:4" x14ac:dyDescent="0.35">
      <c r="A18" t="str">
        <v>E3</v>
      </c>
      <c r="B18" t="str">
        <v>N/A</v>
      </c>
      <c r="C18" t="str">
        <v>N/A</v>
      </c>
      <c r="D18">
        <v>2.39469572005195E-3</v>
      </c>
    </row>
    <row r="19" spans="1:4" x14ac:dyDescent="0.35">
      <c r="A19" t="str">
        <v>F3</v>
      </c>
      <c r="B19" t="str">
        <v>N/A</v>
      </c>
      <c r="C19" t="str">
        <v>N/A</v>
      </c>
      <c r="D19">
        <v>6.8915434002570278E-4</v>
      </c>
    </row>
    <row r="20" spans="1:4" x14ac:dyDescent="0.35">
      <c r="A20" t="str">
        <v>F4</v>
      </c>
      <c r="B20" t="str">
        <v>N/A</v>
      </c>
      <c r="C20" t="str">
        <v>N/A</v>
      </c>
      <c r="D20">
        <v>3.719873227176305E-3</v>
      </c>
    </row>
    <row r="21" spans="1:4" x14ac:dyDescent="0.35">
      <c r="A21" t="str">
        <v>E4</v>
      </c>
      <c r="B21" t="str">
        <v>N/A</v>
      </c>
      <c r="C21" t="str">
        <v>N/A</v>
      </c>
      <c r="D21">
        <v>2.753920171246919E-3</v>
      </c>
    </row>
    <row r="22" spans="1:4" x14ac:dyDescent="0.35">
      <c r="A22" t="str">
        <v>D4</v>
      </c>
      <c r="B22" t="str">
        <v>N/A</v>
      </c>
      <c r="C22" t="str">
        <v>N/A</v>
      </c>
      <c r="D22">
        <v>2.2715760331673408E-3</v>
      </c>
    </row>
    <row r="23" spans="1:4" x14ac:dyDescent="0.35">
      <c r="A23" t="str">
        <v>C4</v>
      </c>
      <c r="B23" t="str">
        <v>N/A</v>
      </c>
      <c r="C23" t="str">
        <v>N/A</v>
      </c>
      <c r="D23">
        <v>8.104553747563134E-4</v>
      </c>
    </row>
    <row r="24" spans="1:4" x14ac:dyDescent="0.35">
      <c r="A24" t="str">
        <v>B4</v>
      </c>
      <c r="B24" t="str">
        <v>N/A</v>
      </c>
      <c r="C24" t="str">
        <v>N/A</v>
      </c>
      <c r="D24">
        <v>2.839209799530324E-3</v>
      </c>
    </row>
    <row r="25" spans="1:4" x14ac:dyDescent="0.35">
      <c r="A25" t="str">
        <v>A4</v>
      </c>
      <c r="B25" t="str">
        <v>N/A</v>
      </c>
      <c r="C25" t="str">
        <v>N/A</v>
      </c>
      <c r="D25">
        <v>7.4248173199928098E-4</v>
      </c>
    </row>
    <row r="26" spans="1:4" x14ac:dyDescent="0.35">
      <c r="A26" t="str">
        <v>A5</v>
      </c>
      <c r="B26" t="str">
        <v>N/A</v>
      </c>
      <c r="C26" t="str">
        <v>N/A</v>
      </c>
      <c r="D26">
        <v>2.1616510005453989E-3</v>
      </c>
    </row>
    <row r="27" spans="1:4" x14ac:dyDescent="0.35">
      <c r="A27" t="str">
        <v>B5</v>
      </c>
      <c r="B27" t="str">
        <v>N/A</v>
      </c>
      <c r="C27" t="str">
        <v>N/A</v>
      </c>
      <c r="D27">
        <v>1.03639263506855E-3</v>
      </c>
    </row>
    <row r="28" spans="1:4" x14ac:dyDescent="0.35">
      <c r="A28" t="str">
        <v>C5</v>
      </c>
      <c r="B28" t="str">
        <v>N/A</v>
      </c>
      <c r="C28" t="str">
        <v>N/A</v>
      </c>
      <c r="D28">
        <v>1.331844861623016E-3</v>
      </c>
    </row>
    <row r="29" spans="1:4" x14ac:dyDescent="0.35">
      <c r="A29" t="str">
        <v>D5</v>
      </c>
      <c r="B29" t="str">
        <v>N/A</v>
      </c>
      <c r="C29" t="str">
        <v>N/A</v>
      </c>
      <c r="D29">
        <v>1.6647387528411781E-3</v>
      </c>
    </row>
    <row r="30" spans="1:4" x14ac:dyDescent="0.35">
      <c r="A30" t="str">
        <v>E5</v>
      </c>
      <c r="B30" t="str">
        <v>N/A</v>
      </c>
      <c r="C30" t="str">
        <v>N/A</v>
      </c>
      <c r="D30">
        <v>1.785219035085644E-3</v>
      </c>
    </row>
    <row r="31" spans="1:4" x14ac:dyDescent="0.35">
      <c r="A31" t="str">
        <v>F5</v>
      </c>
      <c r="B31" t="str">
        <v>N/A</v>
      </c>
      <c r="C31" t="str">
        <v>N/A</v>
      </c>
      <c r="D31">
        <v>2.0763713938916268E-3</v>
      </c>
    </row>
    <row r="32" spans="1:4" x14ac:dyDescent="0.35">
      <c r="A32" t="str">
        <v>F6</v>
      </c>
      <c r="B32" t="str">
        <v>N/A</v>
      </c>
      <c r="C32" t="str">
        <v>N/A</v>
      </c>
      <c r="D32">
        <v>1.697831148613319E-3</v>
      </c>
    </row>
    <row r="33" spans="1:4" x14ac:dyDescent="0.35">
      <c r="A33" t="str">
        <v>E6</v>
      </c>
      <c r="B33" t="str">
        <v>N/A</v>
      </c>
      <c r="C33" t="str">
        <v>N/A</v>
      </c>
      <c r="D33">
        <v>2.5762924359098659E-3</v>
      </c>
    </row>
    <row r="34" spans="1:4" x14ac:dyDescent="0.35">
      <c r="A34" t="str">
        <v>D6</v>
      </c>
      <c r="B34" t="str">
        <v>N/A</v>
      </c>
      <c r="C34" t="str">
        <v>N/A</v>
      </c>
      <c r="D34">
        <v>2.4936144900800051E-3</v>
      </c>
    </row>
    <row r="35" spans="1:4" x14ac:dyDescent="0.35">
      <c r="A35" t="str">
        <v>C6</v>
      </c>
      <c r="B35" t="str">
        <v>N/A</v>
      </c>
      <c r="C35" t="str">
        <v>N/A</v>
      </c>
      <c r="D35">
        <v>2.3670342249360239E-3</v>
      </c>
    </row>
    <row r="36" spans="1:4" x14ac:dyDescent="0.35">
      <c r="A36" t="str">
        <v>B6</v>
      </c>
      <c r="B36" t="str">
        <v>N/A</v>
      </c>
      <c r="C36" t="str">
        <v>N/A</v>
      </c>
      <c r="D36">
        <v>1.9121714305039401E-3</v>
      </c>
    </row>
    <row r="37" spans="1:4" x14ac:dyDescent="0.35">
      <c r="A37" t="str">
        <v>A6</v>
      </c>
      <c r="B37" t="str">
        <v>N/A</v>
      </c>
      <c r="C37" t="str">
        <v>N/A</v>
      </c>
      <c r="D37">
        <v>3.0527122051208591E-3</v>
      </c>
    </row>
    <row r="38" spans="1:4" x14ac:dyDescent="0.35">
      <c r="A38" t="str">
        <v>A7</v>
      </c>
      <c r="B38" t="str">
        <v>N/A</v>
      </c>
      <c r="C38" t="str">
        <v>N/A</v>
      </c>
      <c r="D38">
        <v>2.0903996453804389E-3</v>
      </c>
    </row>
    <row r="39" spans="1:4" x14ac:dyDescent="0.35">
      <c r="A39" t="str">
        <v>B7</v>
      </c>
      <c r="B39" t="str">
        <v>N/A</v>
      </c>
      <c r="C39" t="str">
        <v>N/A</v>
      </c>
      <c r="D39">
        <v>3.278195032447884E-3</v>
      </c>
    </row>
    <row r="40" spans="1:4" x14ac:dyDescent="0.35">
      <c r="A40" t="str">
        <v>C7</v>
      </c>
      <c r="B40" t="str">
        <v>N/A</v>
      </c>
      <c r="C40" t="str">
        <v>N/A</v>
      </c>
      <c r="D40">
        <v>2.3262230417388291E-3</v>
      </c>
    </row>
    <row r="41" spans="1:4" x14ac:dyDescent="0.35">
      <c r="A41" t="str">
        <v>D7</v>
      </c>
      <c r="B41" t="str">
        <v>N/A</v>
      </c>
      <c r="C41" t="str">
        <v>N/A</v>
      </c>
      <c r="D41">
        <v>2.326753015921021E-3</v>
      </c>
    </row>
    <row r="42" spans="1:4" x14ac:dyDescent="0.35">
      <c r="A42" t="str">
        <v>E7</v>
      </c>
      <c r="B42">
        <v>146.784444329222</v>
      </c>
      <c r="C42">
        <v>5.7255648314825652E-5</v>
      </c>
      <c r="D42">
        <v>3.1794012174956501E-3</v>
      </c>
    </row>
    <row r="43" spans="1:4" x14ac:dyDescent="0.35">
      <c r="A43" t="str">
        <v>F7</v>
      </c>
      <c r="B43" t="str">
        <v>N/A</v>
      </c>
      <c r="C43" t="str">
        <v>N/A</v>
      </c>
      <c r="D43">
        <v>2.498406951177545E-3</v>
      </c>
    </row>
    <row r="44" spans="1:4" x14ac:dyDescent="0.35">
      <c r="A44" t="str">
        <v>F8</v>
      </c>
      <c r="B44" t="str">
        <v>N/A</v>
      </c>
      <c r="C44" t="str">
        <v>N/A</v>
      </c>
      <c r="D44">
        <v>1.9081825770787661E-3</v>
      </c>
    </row>
    <row r="45" spans="1:4" x14ac:dyDescent="0.35">
      <c r="A45" t="str">
        <v>E8</v>
      </c>
      <c r="B45">
        <v>150.80996351530601</v>
      </c>
      <c r="C45">
        <v>5.0359127168329188E-5</v>
      </c>
      <c r="D45">
        <v>2.0601601988961202E-3</v>
      </c>
    </row>
    <row r="46" spans="1:4" x14ac:dyDescent="0.35">
      <c r="A46" t="str">
        <v>D8</v>
      </c>
      <c r="B46">
        <v>132.72435187961099</v>
      </c>
      <c r="C46">
        <v>4.4014069780518619E-5</v>
      </c>
      <c r="D46">
        <v>2.460492894760382E-3</v>
      </c>
    </row>
    <row r="47" spans="1:4" x14ac:dyDescent="0.35">
      <c r="A47" t="str">
        <v>C8</v>
      </c>
      <c r="B47" t="str">
        <v>N/A</v>
      </c>
      <c r="C47" t="str">
        <v>N/A</v>
      </c>
      <c r="D47">
        <v>1.998751133341482E-3</v>
      </c>
    </row>
    <row r="48" spans="1:4" x14ac:dyDescent="0.35">
      <c r="A48" t="str">
        <v>B8</v>
      </c>
      <c r="B48" t="str">
        <v>N/A</v>
      </c>
      <c r="C48" t="str">
        <v>N/A</v>
      </c>
      <c r="D48">
        <v>2.1379088823002611E-3</v>
      </c>
    </row>
    <row r="49" spans="1:4" x14ac:dyDescent="0.35">
      <c r="A49" t="str">
        <v>A8</v>
      </c>
      <c r="B49" t="str">
        <v>N/A</v>
      </c>
      <c r="C49" t="str">
        <v>N/A</v>
      </c>
      <c r="D49">
        <v>2.532884403497485E-3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FDCF-E096-46C5-ADE4-21F4B53EEB0F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1-1_16.xlsx!R2C1:R49C4'</f>
        <v>A1</v>
      </c>
      <c r="B2" t="str">
        <v>N/A</v>
      </c>
      <c r="C2" t="str">
        <v>N/A</v>
      </c>
      <c r="D2">
        <v>2.4239615644212442E-3</v>
      </c>
      <c r="F2" s="2" t="s">
        <v>53</v>
      </c>
      <c r="G2">
        <f>AVERAGE(B2:B49)</f>
        <v>128.98670759957986</v>
      </c>
      <c r="H2">
        <f>AVERAGE(C2:C49)</f>
        <v>5.0720274327417284E-5</v>
      </c>
      <c r="I2">
        <f>AVERAGE(D2:D49)</f>
        <v>1.9362286547841261E-3</v>
      </c>
      <c r="J2">
        <v>0.25</v>
      </c>
    </row>
    <row r="3" spans="1:10" x14ac:dyDescent="0.35">
      <c r="A3" t="str">
        <v>B1</v>
      </c>
      <c r="B3">
        <v>113.124877098917</v>
      </c>
      <c r="C3">
        <v>6.5221479096524393E-5</v>
      </c>
      <c r="D3">
        <v>1.8883851811940539E-3</v>
      </c>
      <c r="F3" s="2" t="s">
        <v>54</v>
      </c>
      <c r="G3">
        <f>G4/SQRT(COUNT(B2:B49))</f>
        <v>6.3573003744217829</v>
      </c>
      <c r="H3">
        <f>H4/SQRT(COUNT(C2:C49))</f>
        <v>2.5373410906538006E-6</v>
      </c>
      <c r="I3">
        <f>I4/SQRT(COUNT(D2:D49))</f>
        <v>8.1821218765540651E-5</v>
      </c>
    </row>
    <row r="4" spans="1:10" x14ac:dyDescent="0.35">
      <c r="A4" t="str">
        <v>C1</v>
      </c>
      <c r="B4">
        <v>147.79368416194399</v>
      </c>
      <c r="C4">
        <v>6.1792069389643507E-5</v>
      </c>
      <c r="D4">
        <v>1.8437372984205021E-3</v>
      </c>
      <c r="F4" s="2" t="s">
        <v>55</v>
      </c>
      <c r="G4">
        <f>_xlfn.STDEV.S(B2:B49)</f>
        <v>31.144284117875628</v>
      </c>
      <c r="H4">
        <f>_xlfn.STDEV.S(C2:C196)</f>
        <v>1.2430381950997532E-5</v>
      </c>
      <c r="I4">
        <f>_xlfn.STDEV.S(D2:D196)</f>
        <v>5.6687403215649782E-4</v>
      </c>
    </row>
    <row r="5" spans="1:10" x14ac:dyDescent="0.35">
      <c r="A5" t="str">
        <v>D1</v>
      </c>
      <c r="B5">
        <v>115.136078462444</v>
      </c>
      <c r="C5">
        <v>5.353349130379864E-5</v>
      </c>
      <c r="D5">
        <v>2.3960493360579409E-3</v>
      </c>
      <c r="F5" s="2" t="s">
        <v>56</v>
      </c>
      <c r="G5" s="3">
        <f>G4/G2</f>
        <v>0.24145343886564224</v>
      </c>
      <c r="H5" s="3">
        <f>H4/H2</f>
        <v>0.24507718295754921</v>
      </c>
      <c r="I5" s="3">
        <f>I4/I2</f>
        <v>0.29277225639432536</v>
      </c>
    </row>
    <row r="6" spans="1:10" x14ac:dyDescent="0.35">
      <c r="A6" t="str">
        <v>E1</v>
      </c>
      <c r="B6" t="str">
        <v>N/A</v>
      </c>
      <c r="C6" t="str">
        <v>N/A</v>
      </c>
      <c r="D6">
        <v>1.8267696083247829E-3</v>
      </c>
      <c r="F6" s="2" t="s">
        <v>57</v>
      </c>
      <c r="G6">
        <f>COUNT(B2:B196)</f>
        <v>24</v>
      </c>
      <c r="H6">
        <f>COUNT(C2:C196)</f>
        <v>24</v>
      </c>
      <c r="I6">
        <f>COUNT(D2:D196)</f>
        <v>48</v>
      </c>
    </row>
    <row r="7" spans="1:10" x14ac:dyDescent="0.35">
      <c r="A7" t="str">
        <v>F1</v>
      </c>
      <c r="B7">
        <v>144.77766845752799</v>
      </c>
      <c r="C7">
        <v>3.6944446326103813E-5</v>
      </c>
      <c r="D7">
        <v>1.7418892742797839E-3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2.0141663326290389E-3</v>
      </c>
    </row>
    <row r="9" spans="1:10" x14ac:dyDescent="0.35">
      <c r="A9" t="str">
        <v>E2</v>
      </c>
      <c r="B9">
        <v>136.247672897417</v>
      </c>
      <c r="C9">
        <v>6.5845278830972435E-5</v>
      </c>
      <c r="D9">
        <v>1.9609830680821509E-3</v>
      </c>
      <c r="F9" s="2" t="s">
        <v>59</v>
      </c>
      <c r="G9">
        <f>MAX(B2:B49)</f>
        <v>184.543156034139</v>
      </c>
      <c r="H9">
        <f>MAX(C2:C49)</f>
        <v>7.2100641047977157E-5</v>
      </c>
      <c r="I9">
        <f>MAX(D2:D49)</f>
        <v>3.2784076634327832E-3</v>
      </c>
    </row>
    <row r="10" spans="1:10" x14ac:dyDescent="0.35">
      <c r="A10" t="str">
        <v>D2</v>
      </c>
      <c r="B10" t="str">
        <v>N/A</v>
      </c>
      <c r="C10" t="str">
        <v>N/A</v>
      </c>
      <c r="D10">
        <v>1.1873094967820119E-3</v>
      </c>
      <c r="F10" s="2" t="s">
        <v>60</v>
      </c>
      <c r="G10">
        <f>MIN(B2:B49)</f>
        <v>41.796211019417001</v>
      </c>
      <c r="H10">
        <f>MIN(C2:C49)</f>
        <v>2.8969512201877822E-5</v>
      </c>
      <c r="I10">
        <f>MIN(D2:D49)</f>
        <v>-2.5702303617251989E-4</v>
      </c>
    </row>
    <row r="11" spans="1:10" x14ac:dyDescent="0.35">
      <c r="A11" t="str">
        <v>C2</v>
      </c>
      <c r="B11">
        <v>119.65723986672199</v>
      </c>
      <c r="C11">
        <v>3.2622991794400601E-5</v>
      </c>
      <c r="D11">
        <v>1.308004141240009E-3</v>
      </c>
    </row>
    <row r="12" spans="1:10" x14ac:dyDescent="0.35">
      <c r="A12" t="str">
        <v>B2</v>
      </c>
      <c r="B12" t="str">
        <v>N/A</v>
      </c>
      <c r="C12" t="str">
        <v>N/A</v>
      </c>
      <c r="D12">
        <v>2.5596489691770618E-3</v>
      </c>
      <c r="F12" s="2" t="s">
        <v>61</v>
      </c>
      <c r="G12">
        <f>(16*G5^2)</f>
        <v>0.93279621024071102</v>
      </c>
      <c r="H12">
        <f>(16*H5^2)</f>
        <v>0.96100520970252878</v>
      </c>
      <c r="I12">
        <f>(16*I5^2)</f>
        <v>1.3714495058275933</v>
      </c>
    </row>
    <row r="13" spans="1:10" x14ac:dyDescent="0.35">
      <c r="A13" t="str">
        <v>A2</v>
      </c>
      <c r="B13">
        <v>167.951040466694</v>
      </c>
      <c r="C13">
        <v>6.1764102312391835E-5</v>
      </c>
      <c r="D13">
        <v>1.626166769358439E-3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 t="str">
        <v>N/A</v>
      </c>
      <c r="C14" t="str">
        <v>N/A</v>
      </c>
      <c r="D14">
        <v>2.580727036375261E-3</v>
      </c>
      <c r="F14" s="2" t="s">
        <v>63</v>
      </c>
      <c r="G14">
        <f>G12/G13</f>
        <v>11.270966930736193</v>
      </c>
      <c r="H14">
        <f>H12/H13</f>
        <v>11.611815978569757</v>
      </c>
      <c r="I14">
        <f>I12/I13</f>
        <v>16.571210150359022</v>
      </c>
    </row>
    <row r="15" spans="1:10" x14ac:dyDescent="0.35">
      <c r="A15" t="str">
        <v>B3</v>
      </c>
      <c r="B15" t="str">
        <v>N/A</v>
      </c>
      <c r="C15" t="str">
        <v>N/A</v>
      </c>
      <c r="D15">
        <v>2.2049785804172731E-3</v>
      </c>
      <c r="F15" s="2" t="s">
        <v>64</v>
      </c>
      <c r="G15">
        <f>ROUND(G14,0)</f>
        <v>11</v>
      </c>
      <c r="H15">
        <f>ROUND(H14,0)</f>
        <v>12</v>
      </c>
      <c r="I15">
        <f>ROUND(I14,0)</f>
        <v>17</v>
      </c>
    </row>
    <row r="16" spans="1:10" x14ac:dyDescent="0.35">
      <c r="A16" t="str">
        <v>C3</v>
      </c>
      <c r="B16">
        <v>119.15622209816701</v>
      </c>
      <c r="C16">
        <v>5.5515153602410657E-5</v>
      </c>
      <c r="D16">
        <v>1.7534197784289569E-3</v>
      </c>
    </row>
    <row r="17" spans="1:4" x14ac:dyDescent="0.35">
      <c r="A17" t="str">
        <v>D3</v>
      </c>
      <c r="B17" t="str">
        <v>N/A</v>
      </c>
      <c r="C17" t="str">
        <v>N/A</v>
      </c>
      <c r="D17">
        <v>2.8426222076879341E-3</v>
      </c>
    </row>
    <row r="18" spans="1:4" x14ac:dyDescent="0.35">
      <c r="A18" t="str">
        <v>E3</v>
      </c>
      <c r="B18">
        <v>114.129839612694</v>
      </c>
      <c r="C18">
        <v>5.1951408686715449E-5</v>
      </c>
      <c r="D18">
        <v>2.03918214131147E-3</v>
      </c>
    </row>
    <row r="19" spans="1:4" x14ac:dyDescent="0.35">
      <c r="A19" t="str">
        <v>F3</v>
      </c>
      <c r="B19" t="str">
        <v>N/A</v>
      </c>
      <c r="C19" t="str">
        <v>N/A</v>
      </c>
      <c r="D19">
        <v>3.115412486599147E-3</v>
      </c>
    </row>
    <row r="20" spans="1:4" x14ac:dyDescent="0.35">
      <c r="A20" t="str">
        <v>F4</v>
      </c>
      <c r="B20">
        <v>77.458979632556009</v>
      </c>
      <c r="C20">
        <v>3.8877332616458967E-5</v>
      </c>
      <c r="D20">
        <v>1.875436715976622E-3</v>
      </c>
    </row>
    <row r="21" spans="1:4" x14ac:dyDescent="0.35">
      <c r="A21" t="str">
        <v>E4</v>
      </c>
      <c r="B21" t="str">
        <v>N/A</v>
      </c>
      <c r="C21" t="str">
        <v>N/A</v>
      </c>
      <c r="D21">
        <v>3.2784076634327832E-3</v>
      </c>
    </row>
    <row r="22" spans="1:4" x14ac:dyDescent="0.35">
      <c r="A22" t="str">
        <v>D4</v>
      </c>
      <c r="B22" t="str">
        <v>N/A</v>
      </c>
      <c r="C22" t="str">
        <v>N/A</v>
      </c>
      <c r="D22">
        <v>1.69478995408011E-3</v>
      </c>
    </row>
    <row r="23" spans="1:4" x14ac:dyDescent="0.35">
      <c r="A23" t="str">
        <v>C4</v>
      </c>
      <c r="B23">
        <v>184.543156034139</v>
      </c>
      <c r="C23">
        <v>6.1297036004741133E-5</v>
      </c>
      <c r="D23">
        <v>1.9244862155078861E-3</v>
      </c>
    </row>
    <row r="24" spans="1:4" x14ac:dyDescent="0.35">
      <c r="A24" t="str">
        <v>B4</v>
      </c>
      <c r="B24" t="str">
        <v>N/A</v>
      </c>
      <c r="C24" t="str">
        <v>N/A</v>
      </c>
      <c r="D24">
        <v>1.3547918919970541E-3</v>
      </c>
    </row>
    <row r="25" spans="1:4" x14ac:dyDescent="0.35">
      <c r="A25" t="str">
        <v>A4</v>
      </c>
      <c r="B25">
        <v>165.38660979416699</v>
      </c>
      <c r="C25">
        <v>4.7396349926352249E-5</v>
      </c>
      <c r="D25">
        <v>1.690253572418363E-3</v>
      </c>
    </row>
    <row r="26" spans="1:4" x14ac:dyDescent="0.35">
      <c r="A26" t="str">
        <v>A5</v>
      </c>
      <c r="B26" t="str">
        <v>N/A</v>
      </c>
      <c r="C26" t="str">
        <v>N/A</v>
      </c>
      <c r="D26">
        <v>2.3736452598098591E-3</v>
      </c>
    </row>
    <row r="27" spans="1:4" x14ac:dyDescent="0.35">
      <c r="A27" t="str">
        <v>B5</v>
      </c>
      <c r="B27">
        <v>140.265291755167</v>
      </c>
      <c r="C27">
        <v>5.2040624141085362E-5</v>
      </c>
      <c r="D27">
        <v>1.7414827314591709E-3</v>
      </c>
    </row>
    <row r="28" spans="1:4" x14ac:dyDescent="0.35">
      <c r="A28" t="str">
        <v>C5</v>
      </c>
      <c r="B28" t="str">
        <v>N/A</v>
      </c>
      <c r="C28" t="str">
        <v>N/A</v>
      </c>
      <c r="D28">
        <v>2.1619980817653589E-3</v>
      </c>
    </row>
    <row r="29" spans="1:4" x14ac:dyDescent="0.35">
      <c r="A29" t="str">
        <v>D5</v>
      </c>
      <c r="B29">
        <v>134.23404237141699</v>
      </c>
      <c r="C29">
        <v>4.8994181832425431E-5</v>
      </c>
      <c r="D29">
        <v>1.6315055972997859E-3</v>
      </c>
    </row>
    <row r="30" spans="1:4" x14ac:dyDescent="0.35">
      <c r="A30" t="str">
        <v>E5</v>
      </c>
      <c r="B30" t="str">
        <v>N/A</v>
      </c>
      <c r="C30" t="str">
        <v>N/A</v>
      </c>
      <c r="D30">
        <v>1.9414800455145871E-3</v>
      </c>
    </row>
    <row r="31" spans="1:4" x14ac:dyDescent="0.35">
      <c r="A31" t="str">
        <v>F5</v>
      </c>
      <c r="B31">
        <v>41.796211019417001</v>
      </c>
      <c r="C31">
        <v>2.8969512201877822E-5</v>
      </c>
      <c r="D31">
        <v>2.3178150564641059E-3</v>
      </c>
    </row>
    <row r="32" spans="1:4" x14ac:dyDescent="0.35">
      <c r="A32" t="str">
        <v>F6</v>
      </c>
      <c r="B32">
        <v>114.632537799833</v>
      </c>
      <c r="C32">
        <v>7.2100641047977157E-5</v>
      </c>
      <c r="D32">
        <v>1.643640389515799E-3</v>
      </c>
    </row>
    <row r="33" spans="1:4" x14ac:dyDescent="0.35">
      <c r="A33" t="str">
        <v>E6</v>
      </c>
      <c r="B33">
        <v>120.66068601422199</v>
      </c>
      <c r="C33">
        <v>4.6990532748907498E-5</v>
      </c>
      <c r="D33">
        <v>1.5763944807132349E-3</v>
      </c>
    </row>
    <row r="34" spans="1:4" x14ac:dyDescent="0.35">
      <c r="A34" t="str">
        <v>D6</v>
      </c>
      <c r="B34">
        <v>171.97962921844399</v>
      </c>
      <c r="C34">
        <v>6.8783540616424371E-5</v>
      </c>
      <c r="D34">
        <v>1.749522300151372E-3</v>
      </c>
    </row>
    <row r="35" spans="1:4" x14ac:dyDescent="0.35">
      <c r="A35" t="str">
        <v>C6</v>
      </c>
      <c r="B35" t="str">
        <v>N/A</v>
      </c>
      <c r="C35" t="str">
        <v>N/A</v>
      </c>
      <c r="D35">
        <v>2.0600629081251021E-3</v>
      </c>
    </row>
    <row r="36" spans="1:4" x14ac:dyDescent="0.35">
      <c r="A36" t="str">
        <v>B6</v>
      </c>
      <c r="B36" t="str">
        <v>N/A</v>
      </c>
      <c r="C36" t="str">
        <v>N/A</v>
      </c>
      <c r="D36">
        <v>1.805286729404721E-3</v>
      </c>
    </row>
    <row r="37" spans="1:4" x14ac:dyDescent="0.35">
      <c r="A37" t="str">
        <v>A6</v>
      </c>
      <c r="B37" t="str">
        <v>N/A</v>
      </c>
      <c r="C37" t="str">
        <v>N/A</v>
      </c>
      <c r="D37">
        <v>1.530003862736308E-3</v>
      </c>
    </row>
    <row r="38" spans="1:4" x14ac:dyDescent="0.35">
      <c r="A38" t="str">
        <v>A7</v>
      </c>
      <c r="B38">
        <v>167.951040466694</v>
      </c>
      <c r="C38">
        <v>2.969167523233052E-5</v>
      </c>
      <c r="D38">
        <v>2.2280725151097528E-3</v>
      </c>
    </row>
    <row r="39" spans="1:4" x14ac:dyDescent="0.35">
      <c r="A39" t="str">
        <v>B7</v>
      </c>
      <c r="B39" t="str">
        <v>N/A</v>
      </c>
      <c r="C39" t="str">
        <v>N/A</v>
      </c>
      <c r="D39">
        <v>1.8740304764466389E-3</v>
      </c>
    </row>
    <row r="40" spans="1:4" x14ac:dyDescent="0.35">
      <c r="A40" t="str">
        <v>C7</v>
      </c>
      <c r="B40">
        <v>118.15163935377799</v>
      </c>
      <c r="C40">
        <v>5.2815102918272701E-5</v>
      </c>
      <c r="D40">
        <v>2.0076187979943638E-3</v>
      </c>
    </row>
    <row r="41" spans="1:4" x14ac:dyDescent="0.35">
      <c r="A41" t="str">
        <v>D7</v>
      </c>
      <c r="B41">
        <v>121.664055999583</v>
      </c>
      <c r="C41">
        <v>4.0325965487502817E-5</v>
      </c>
      <c r="D41">
        <v>1.9456450412559871E-3</v>
      </c>
    </row>
    <row r="42" spans="1:4" x14ac:dyDescent="0.35">
      <c r="A42" t="str">
        <v>E7</v>
      </c>
      <c r="B42">
        <v>135.74338623416699</v>
      </c>
      <c r="C42">
        <v>5.8003879346373407E-5</v>
      </c>
      <c r="D42">
        <v>7.1916362217097E-4</v>
      </c>
    </row>
    <row r="43" spans="1:4" x14ac:dyDescent="0.35">
      <c r="A43" t="str">
        <v>F7</v>
      </c>
      <c r="B43" t="str">
        <v>N/A</v>
      </c>
      <c r="C43" t="str">
        <v>N/A</v>
      </c>
      <c r="D43">
        <v>1.913775759764449E-3</v>
      </c>
    </row>
    <row r="44" spans="1:4" x14ac:dyDescent="0.35">
      <c r="A44" t="str">
        <v>F8</v>
      </c>
      <c r="B44" t="str">
        <v>N/A</v>
      </c>
      <c r="C44" t="str">
        <v>N/A</v>
      </c>
      <c r="D44">
        <v>-2.5702303617251989E-4</v>
      </c>
    </row>
    <row r="45" spans="1:4" x14ac:dyDescent="0.35">
      <c r="A45" t="str">
        <v>E8</v>
      </c>
      <c r="B45" t="str">
        <v>N/A</v>
      </c>
      <c r="C45" t="str">
        <v>N/A</v>
      </c>
      <c r="D45">
        <v>2.3778705138812069E-3</v>
      </c>
    </row>
    <row r="46" spans="1:4" x14ac:dyDescent="0.35">
      <c r="A46" t="str">
        <v>D8</v>
      </c>
      <c r="B46">
        <v>110.616611690833</v>
      </c>
      <c r="C46">
        <v>3.7787376787513641E-5</v>
      </c>
      <c r="D46">
        <v>2.5685912409528062E-3</v>
      </c>
    </row>
    <row r="47" spans="1:4" x14ac:dyDescent="0.35">
      <c r="A47" t="str">
        <v>C8</v>
      </c>
      <c r="B47" t="str">
        <v>N/A</v>
      </c>
      <c r="C47" t="str">
        <v>N/A</v>
      </c>
      <c r="D47">
        <v>1.937790422280126E-3</v>
      </c>
    </row>
    <row r="48" spans="1:4" x14ac:dyDescent="0.35">
      <c r="A48" t="str">
        <v>B8</v>
      </c>
      <c r="B48">
        <v>112.62278188297201</v>
      </c>
      <c r="C48">
        <v>4.8022411606810798E-5</v>
      </c>
      <c r="D48">
        <v>1.6718073083332671E-3</v>
      </c>
    </row>
    <row r="49" spans="1:4" x14ac:dyDescent="0.35">
      <c r="A49" t="str">
        <v>A8</v>
      </c>
      <c r="B49" t="str">
        <v>N/A</v>
      </c>
      <c r="C49" t="str">
        <v>N/A</v>
      </c>
      <c r="D49">
        <v>2.2872160404616938E-3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5F39-5876-4167-84E1-0F4400A39CC1}">
  <dimension ref="A1:J49"/>
  <sheetViews>
    <sheetView workbookViewId="0">
      <selection activeCell="G5" sqref="G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1-1_2.xlsx!R2C1:R49C4'</f>
        <v>A1</v>
      </c>
      <c r="B2">
        <v>133.18784790711101</v>
      </c>
      <c r="C2">
        <v>1.101809467808931E-4</v>
      </c>
      <c r="D2">
        <v>1.814928046131183E-3</v>
      </c>
      <c r="F2" s="2" t="s">
        <v>53</v>
      </c>
      <c r="G2">
        <f>AVERAGE(B2:B49)</f>
        <v>141.02902488193612</v>
      </c>
      <c r="H2">
        <f>AVERAGE(C2:C49)</f>
        <v>9.0420422349287181E-5</v>
      </c>
      <c r="I2">
        <f>AVERAGE(D2:D49)</f>
        <v>1.9371516892781649E-3</v>
      </c>
      <c r="J2">
        <v>0.25</v>
      </c>
    </row>
    <row r="3" spans="1:10" x14ac:dyDescent="0.35">
      <c r="A3" t="str">
        <v>B1</v>
      </c>
      <c r="B3">
        <v>121.124693375389</v>
      </c>
      <c r="C3">
        <v>8.0726945484026628E-5</v>
      </c>
      <c r="D3">
        <v>1.938940531114792E-3</v>
      </c>
      <c r="F3" s="2" t="s">
        <v>54</v>
      </c>
      <c r="G3">
        <f>G4/SQRT(COUNT(B2:B49))</f>
        <v>3.448571100027185</v>
      </c>
      <c r="H3">
        <f>H4/SQRT(COUNT(C2:C49))</f>
        <v>3.6888146405157439E-6</v>
      </c>
      <c r="I3">
        <f>I4/SQRT(COUNT(D2:D49))</f>
        <v>8.4119542545142627E-5</v>
      </c>
    </row>
    <row r="4" spans="1:10" x14ac:dyDescent="0.35">
      <c r="A4" t="str">
        <v>C1</v>
      </c>
      <c r="B4">
        <v>118.114741255806</v>
      </c>
      <c r="C4">
        <v>1.086472037497464E-4</v>
      </c>
      <c r="D4">
        <v>2.0471267843253098E-3</v>
      </c>
      <c r="F4" s="2" t="s">
        <v>55</v>
      </c>
      <c r="G4">
        <f>_xlfn.STDEV.S(B2:B49)</f>
        <v>21.810678698236522</v>
      </c>
      <c r="H4">
        <f>_xlfn.STDEV.S(C2:C196)</f>
        <v>2.3330112260409978E-5</v>
      </c>
      <c r="I4">
        <f>_xlfn.STDEV.S(D2:D196)</f>
        <v>5.8279728639055528E-4</v>
      </c>
    </row>
    <row r="5" spans="1:10" x14ac:dyDescent="0.35">
      <c r="A5" t="str">
        <v>D1</v>
      </c>
      <c r="B5">
        <v>115.100563804111</v>
      </c>
      <c r="C5">
        <v>1.124173799619119E-4</v>
      </c>
      <c r="D5">
        <v>2.4289314283346278E-3</v>
      </c>
      <c r="F5" s="2" t="s">
        <v>56</v>
      </c>
      <c r="G5" s="3">
        <f>G4/G2</f>
        <v>0.15465382900077168</v>
      </c>
      <c r="H5" s="3">
        <f>H4/H2</f>
        <v>0.25801817392853504</v>
      </c>
      <c r="I5" s="3">
        <f>I4/I2</f>
        <v>0.30085268470004084</v>
      </c>
    </row>
    <row r="6" spans="1:10" x14ac:dyDescent="0.35">
      <c r="A6" t="str">
        <v>E1</v>
      </c>
      <c r="B6">
        <v>114.59771762758299</v>
      </c>
      <c r="C6">
        <v>7.58115733027523E-5</v>
      </c>
      <c r="D6">
        <v>2.620263785906679E-3</v>
      </c>
      <c r="F6" s="2" t="s">
        <v>57</v>
      </c>
      <c r="G6">
        <f>COUNT(B2:B196)</f>
        <v>40</v>
      </c>
      <c r="H6">
        <f>COUNT(C2:C196)</f>
        <v>40</v>
      </c>
      <c r="I6">
        <f>COUNT(D2:D196)</f>
        <v>48</v>
      </c>
    </row>
    <row r="7" spans="1:10" x14ac:dyDescent="0.35">
      <c r="A7" t="str">
        <v>F1</v>
      </c>
      <c r="B7">
        <v>145.23476883791699</v>
      </c>
      <c r="C7">
        <v>9.9397020381363789E-5</v>
      </c>
      <c r="D7">
        <v>1.937205641473423E-3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>
        <v>108.073102725778</v>
      </c>
      <c r="C8">
        <v>2.9167110758280921E-5</v>
      </c>
      <c r="D8">
        <v>1.420508595618121E-3</v>
      </c>
    </row>
    <row r="9" spans="1:10" x14ac:dyDescent="0.35">
      <c r="A9" t="str">
        <v>E2</v>
      </c>
      <c r="B9" t="str">
        <v>N/A</v>
      </c>
      <c r="C9" t="str">
        <v>N/A</v>
      </c>
      <c r="D9">
        <v>1.947652374321525E-3</v>
      </c>
      <c r="F9" s="2" t="s">
        <v>59</v>
      </c>
      <c r="G9">
        <f>MAX(B2:B49)</f>
        <v>183.98068973308301</v>
      </c>
      <c r="H9">
        <f>MAX(C2:C49)</f>
        <v>1.390729781758705E-4</v>
      </c>
      <c r="I9">
        <f>MAX(D2:D49)</f>
        <v>3.3994261337182011E-3</v>
      </c>
    </row>
    <row r="10" spans="1:10" x14ac:dyDescent="0.35">
      <c r="A10" t="str">
        <v>D2</v>
      </c>
      <c r="B10">
        <v>133.18784790711101</v>
      </c>
      <c r="C10">
        <v>9.779736879962914E-5</v>
      </c>
      <c r="D10">
        <v>2.5713393469220412E-3</v>
      </c>
      <c r="F10" s="2" t="s">
        <v>60</v>
      </c>
      <c r="G10">
        <f>MIN(B2:B49)</f>
        <v>100.030465298972</v>
      </c>
      <c r="H10">
        <f>MIN(C2:C49)</f>
        <v>2.9167110758280921E-5</v>
      </c>
      <c r="I10">
        <f>MIN(D2:D49)</f>
        <v>3.6362053630445239E-4</v>
      </c>
    </row>
    <row r="11" spans="1:10" x14ac:dyDescent="0.35">
      <c r="A11" t="str">
        <v>C2</v>
      </c>
      <c r="B11">
        <v>137.20809149802801</v>
      </c>
      <c r="C11">
        <v>5.5500228559600168E-5</v>
      </c>
      <c r="D11">
        <v>1.411640010580888E-3</v>
      </c>
    </row>
    <row r="12" spans="1:10" x14ac:dyDescent="0.35">
      <c r="A12" t="str">
        <v>B2</v>
      </c>
      <c r="B12">
        <v>170.414323302806</v>
      </c>
      <c r="C12">
        <v>1.055717818022343E-4</v>
      </c>
      <c r="D12">
        <v>1.9404020263127069E-3</v>
      </c>
      <c r="F12" s="2" t="s">
        <v>61</v>
      </c>
      <c r="G12">
        <f>(16*G5^2)</f>
        <v>0.38268490919359882</v>
      </c>
      <c r="H12">
        <f>(16*H5^2)</f>
        <v>1.0651740492386521</v>
      </c>
      <c r="I12">
        <f>(16*I5^2)</f>
        <v>1.4481974062595551</v>
      </c>
    </row>
    <row r="13" spans="1:10" x14ac:dyDescent="0.35">
      <c r="A13" t="str">
        <v>A2</v>
      </c>
      <c r="B13" t="str">
        <v>N/A</v>
      </c>
      <c r="C13" t="str">
        <v>N/A</v>
      </c>
      <c r="D13">
        <v>6.2172028328573794E-4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>
        <v>141.72387953536099</v>
      </c>
      <c r="C14">
        <v>8.3303584810556127E-5</v>
      </c>
      <c r="D14">
        <v>1.120870505429896E-3</v>
      </c>
      <c r="F14" s="2" t="s">
        <v>63</v>
      </c>
      <c r="G14">
        <f>G12/G13</f>
        <v>4.6239777874952912</v>
      </c>
      <c r="H14">
        <f>H12/H13</f>
        <v>12.870486985950709</v>
      </c>
      <c r="I14">
        <f>I12/I13</f>
        <v>17.498554235031978</v>
      </c>
    </row>
    <row r="15" spans="1:10" x14ac:dyDescent="0.35">
      <c r="A15" t="str">
        <v>B3</v>
      </c>
      <c r="B15">
        <v>148.753361974944</v>
      </c>
      <c r="C15">
        <v>8.0936922827691269E-5</v>
      </c>
      <c r="D15">
        <v>2.8241866705099698E-3</v>
      </c>
      <c r="F15" s="2" t="s">
        <v>64</v>
      </c>
      <c r="G15">
        <f>ROUND(G14,0)</f>
        <v>5</v>
      </c>
      <c r="H15">
        <f>ROUND(H14,0)</f>
        <v>13</v>
      </c>
      <c r="I15">
        <f>ROUND(I14,0)</f>
        <v>17</v>
      </c>
    </row>
    <row r="16" spans="1:10" x14ac:dyDescent="0.35">
      <c r="A16" t="str">
        <v>C3</v>
      </c>
      <c r="B16">
        <v>143.22801172863899</v>
      </c>
      <c r="C16">
        <v>9.6405524367600904E-5</v>
      </c>
      <c r="D16">
        <v>1.8906135221601959E-3</v>
      </c>
    </row>
    <row r="17" spans="1:4" x14ac:dyDescent="0.35">
      <c r="A17" t="str">
        <v>D3</v>
      </c>
      <c r="B17">
        <v>142.225360602694</v>
      </c>
      <c r="C17">
        <v>7.6411569149334308E-5</v>
      </c>
      <c r="D17">
        <v>2.082770749147238E-3</v>
      </c>
    </row>
    <row r="18" spans="1:4" x14ac:dyDescent="0.35">
      <c r="A18" t="str">
        <v>E3</v>
      </c>
      <c r="B18">
        <v>117.614121759111</v>
      </c>
      <c r="C18">
        <v>9.948130631563794E-5</v>
      </c>
      <c r="D18">
        <v>2.3212037814790078E-3</v>
      </c>
    </row>
    <row r="19" spans="1:4" x14ac:dyDescent="0.35">
      <c r="A19" t="str">
        <v>F3</v>
      </c>
      <c r="B19">
        <v>155.28054063261101</v>
      </c>
      <c r="C19">
        <v>1.0404662592815271E-4</v>
      </c>
      <c r="D19">
        <v>1.8075267918060409E-3</v>
      </c>
    </row>
    <row r="20" spans="1:4" x14ac:dyDescent="0.35">
      <c r="A20" t="str">
        <v>F4</v>
      </c>
      <c r="B20">
        <v>122.12821687888901</v>
      </c>
      <c r="C20">
        <v>1.0968182867994041E-4</v>
      </c>
      <c r="D20">
        <v>2.591193704613554E-3</v>
      </c>
    </row>
    <row r="21" spans="1:4" x14ac:dyDescent="0.35">
      <c r="A21" t="str">
        <v>E4</v>
      </c>
      <c r="B21">
        <v>153.272621587</v>
      </c>
      <c r="C21">
        <v>1.02250142994708E-4</v>
      </c>
      <c r="D21">
        <v>2.1638540772347158E-3</v>
      </c>
    </row>
    <row r="22" spans="1:4" x14ac:dyDescent="0.35">
      <c r="A22" t="str">
        <v>D4</v>
      </c>
      <c r="B22">
        <v>107.0649735785</v>
      </c>
      <c r="C22">
        <v>6.6770802350085256E-5</v>
      </c>
      <c r="D22">
        <v>1.624631240650157E-3</v>
      </c>
    </row>
    <row r="23" spans="1:4" x14ac:dyDescent="0.35">
      <c r="A23" t="str">
        <v>C4</v>
      </c>
      <c r="B23">
        <v>126.65275766219401</v>
      </c>
      <c r="C23">
        <v>1.158133784415296E-4</v>
      </c>
      <c r="D23">
        <v>2.36170339797359E-3</v>
      </c>
    </row>
    <row r="24" spans="1:4" x14ac:dyDescent="0.35">
      <c r="A24" t="str">
        <v>B4</v>
      </c>
      <c r="B24">
        <v>168.40073945949999</v>
      </c>
      <c r="C24">
        <v>9.2147754540688716E-5</v>
      </c>
      <c r="D24">
        <v>1.4544809018401949E-3</v>
      </c>
    </row>
    <row r="25" spans="1:4" x14ac:dyDescent="0.35">
      <c r="A25" t="str">
        <v>A4</v>
      </c>
      <c r="B25">
        <v>155.28054063261101</v>
      </c>
      <c r="C25">
        <v>9.98389361135735E-5</v>
      </c>
      <c r="D25">
        <v>2.298947115673378E-3</v>
      </c>
    </row>
    <row r="26" spans="1:4" x14ac:dyDescent="0.35">
      <c r="A26" t="str">
        <v>A5</v>
      </c>
      <c r="B26">
        <v>183.98068973308301</v>
      </c>
      <c r="C26">
        <v>1.390729781758705E-4</v>
      </c>
      <c r="D26">
        <v>2.320132708943809E-3</v>
      </c>
    </row>
    <row r="27" spans="1:4" x14ac:dyDescent="0.35">
      <c r="A27" t="str">
        <v>B5</v>
      </c>
      <c r="B27">
        <v>121.124693375389</v>
      </c>
      <c r="C27">
        <v>9.0497178399662919E-5</v>
      </c>
      <c r="D27">
        <v>3.3994261337182011E-3</v>
      </c>
    </row>
    <row r="28" spans="1:4" x14ac:dyDescent="0.35">
      <c r="A28" t="str">
        <v>C5</v>
      </c>
      <c r="B28">
        <v>160.814013455972</v>
      </c>
      <c r="C28">
        <v>1.1499096848846349E-4</v>
      </c>
      <c r="D28">
        <v>2.4956798347025048E-3</v>
      </c>
    </row>
    <row r="29" spans="1:4" x14ac:dyDescent="0.35">
      <c r="A29" t="str">
        <v>D5</v>
      </c>
      <c r="B29">
        <v>124.13932730613899</v>
      </c>
      <c r="C29">
        <v>1.109386154179433E-4</v>
      </c>
      <c r="D29">
        <v>2.6555963685766979E-3</v>
      </c>
    </row>
    <row r="30" spans="1:4" x14ac:dyDescent="0.35">
      <c r="A30" t="str">
        <v>E5</v>
      </c>
      <c r="B30">
        <v>100.030465298972</v>
      </c>
      <c r="C30">
        <v>9.4863166787500128E-5</v>
      </c>
      <c r="D30">
        <v>2.5380713135101539E-3</v>
      </c>
    </row>
    <row r="31" spans="1:4" x14ac:dyDescent="0.35">
      <c r="A31" t="str">
        <v>F5</v>
      </c>
      <c r="B31">
        <v>160.814013455972</v>
      </c>
      <c r="C31">
        <v>1.2581264649551109E-4</v>
      </c>
      <c r="D31">
        <v>2.5344613647854228E-3</v>
      </c>
    </row>
    <row r="32" spans="1:4" x14ac:dyDescent="0.35">
      <c r="A32" t="str">
        <v>F6</v>
      </c>
      <c r="B32">
        <v>165.83638576755601</v>
      </c>
      <c r="C32">
        <v>1.069389388196291E-4</v>
      </c>
      <c r="D32">
        <v>2.1340662101437028E-3</v>
      </c>
    </row>
    <row r="33" spans="1:4" x14ac:dyDescent="0.35">
      <c r="A33" t="str">
        <v>E6</v>
      </c>
      <c r="B33" t="str">
        <v>N/A</v>
      </c>
      <c r="C33" t="str">
        <v>N/A</v>
      </c>
      <c r="D33">
        <v>1.4774121779218281E-3</v>
      </c>
    </row>
    <row r="34" spans="1:4" x14ac:dyDescent="0.35">
      <c r="A34" t="str">
        <v>D6</v>
      </c>
      <c r="B34">
        <v>132.686421452139</v>
      </c>
      <c r="C34">
        <v>4.7623469156113069E-5</v>
      </c>
      <c r="D34">
        <v>1.6199122117793159E-3</v>
      </c>
    </row>
    <row r="35" spans="1:4" x14ac:dyDescent="0.35">
      <c r="A35" t="str">
        <v>C6</v>
      </c>
      <c r="B35" t="str">
        <v>N/A</v>
      </c>
      <c r="C35" t="str">
        <v>N/A</v>
      </c>
      <c r="D35">
        <v>1.33691336442742E-3</v>
      </c>
    </row>
    <row r="36" spans="1:4" x14ac:dyDescent="0.35">
      <c r="A36" t="str">
        <v>B6</v>
      </c>
      <c r="B36">
        <v>181.96902502613901</v>
      </c>
      <c r="C36">
        <v>1.1537844234749351E-4</v>
      </c>
      <c r="D36">
        <v>2.3737653123967512E-3</v>
      </c>
    </row>
    <row r="37" spans="1:4" x14ac:dyDescent="0.35">
      <c r="A37" t="str">
        <v>A6</v>
      </c>
      <c r="B37">
        <v>123.133098448639</v>
      </c>
      <c r="C37">
        <v>7.5694260239673382E-5</v>
      </c>
      <c r="D37">
        <v>2.0476487215459671E-3</v>
      </c>
    </row>
    <row r="38" spans="1:4" x14ac:dyDescent="0.35">
      <c r="A38" t="str">
        <v>A7</v>
      </c>
      <c r="B38">
        <v>139.72060621783299</v>
      </c>
      <c r="C38">
        <v>6.1367174296420989E-5</v>
      </c>
      <c r="D38">
        <v>1.8700474090196141E-3</v>
      </c>
    </row>
    <row r="39" spans="1:4" x14ac:dyDescent="0.35">
      <c r="A39" t="str">
        <v>B7</v>
      </c>
      <c r="B39" t="str">
        <v>N/A</v>
      </c>
      <c r="C39" t="str">
        <v>N/A</v>
      </c>
      <c r="D39">
        <v>8.4482277109277032E-4</v>
      </c>
    </row>
    <row r="40" spans="1:4" x14ac:dyDescent="0.35">
      <c r="A40" t="str">
        <v>C7</v>
      </c>
      <c r="B40" t="str">
        <v>N/A</v>
      </c>
      <c r="C40" t="str">
        <v>N/A</v>
      </c>
      <c r="D40">
        <v>1.2788018814390591E-3</v>
      </c>
    </row>
    <row r="41" spans="1:4" x14ac:dyDescent="0.35">
      <c r="A41" t="str">
        <v>D7</v>
      </c>
      <c r="B41">
        <v>129.16885437502799</v>
      </c>
      <c r="C41">
        <v>7.1154046871505866E-5</v>
      </c>
      <c r="D41">
        <v>1.953090810899362E-3</v>
      </c>
    </row>
    <row r="42" spans="1:4" x14ac:dyDescent="0.35">
      <c r="A42" t="str">
        <v>E7</v>
      </c>
      <c r="B42">
        <v>175.443871294833</v>
      </c>
      <c r="C42">
        <v>5.249135983905441E-5</v>
      </c>
      <c r="D42">
        <v>1.802452213865359E-3</v>
      </c>
    </row>
    <row r="43" spans="1:4" x14ac:dyDescent="0.35">
      <c r="A43" t="str">
        <v>F7</v>
      </c>
      <c r="B43">
        <v>166.891035986861</v>
      </c>
      <c r="C43">
        <v>8.6004387155131615E-5</v>
      </c>
      <c r="D43">
        <v>1.288349348713462E-3</v>
      </c>
    </row>
    <row r="44" spans="1:4" x14ac:dyDescent="0.35">
      <c r="A44" t="str">
        <v>F8</v>
      </c>
      <c r="B44" t="str">
        <v>N/A</v>
      </c>
      <c r="C44" t="str">
        <v>N/A</v>
      </c>
      <c r="D44">
        <v>3.6362053630445239E-4</v>
      </c>
    </row>
    <row r="45" spans="1:4" x14ac:dyDescent="0.35">
      <c r="A45" t="str">
        <v>E8</v>
      </c>
      <c r="B45">
        <v>163.83062816536099</v>
      </c>
      <c r="C45">
        <v>6.5687388799650362E-5</v>
      </c>
      <c r="D45">
        <v>1.6173655397635411E-3</v>
      </c>
    </row>
    <row r="46" spans="1:4" x14ac:dyDescent="0.35">
      <c r="A46" t="str">
        <v>D8</v>
      </c>
      <c r="B46">
        <v>154.778517385361</v>
      </c>
      <c r="C46">
        <v>1.105743803473431E-4</v>
      </c>
      <c r="D46">
        <v>2.2389179442727589E-3</v>
      </c>
    </row>
    <row r="47" spans="1:4" x14ac:dyDescent="0.35">
      <c r="A47" t="str">
        <v>C8</v>
      </c>
      <c r="B47">
        <v>147.74743514533299</v>
      </c>
      <c r="C47">
        <v>7.4034429858004934E-5</v>
      </c>
      <c r="D47">
        <v>1.909505234733207E-3</v>
      </c>
    </row>
    <row r="48" spans="1:4" x14ac:dyDescent="0.35">
      <c r="A48" t="str">
        <v>B8</v>
      </c>
      <c r="B48" t="str">
        <v>N/A</v>
      </c>
      <c r="C48" t="str">
        <v>N/A</v>
      </c>
      <c r="D48">
        <v>1.447495602296361E-3</v>
      </c>
    </row>
    <row r="49" spans="1:4" x14ac:dyDescent="0.35">
      <c r="A49" t="str">
        <v>A8</v>
      </c>
      <c r="B49">
        <v>131.183089113139</v>
      </c>
      <c r="C49">
        <v>7.1387126376577944E-5</v>
      </c>
      <c r="D49">
        <v>2.193084757655242E-3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274-CE74-4393-8F2E-B6217A0A5F2F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1-1_3.xlsx!R2C1:R49C4'</f>
        <v>A1</v>
      </c>
      <c r="B2" t="str">
        <v>N/A</v>
      </c>
      <c r="C2" t="str">
        <v>N/A</v>
      </c>
      <c r="D2">
        <v>1.63773413296352E-3</v>
      </c>
      <c r="F2" s="2" t="s">
        <v>53</v>
      </c>
      <c r="G2">
        <f>AVERAGE(B2:B49)</f>
        <v>138.55507795654165</v>
      </c>
      <c r="H2">
        <f>AVERAGE(C2:C49)</f>
        <v>6.1176508770990329E-5</v>
      </c>
      <c r="I2">
        <f>AVERAGE(D2:D49)</f>
        <v>1.633429536318685E-3</v>
      </c>
      <c r="J2">
        <v>0.25</v>
      </c>
    </row>
    <row r="3" spans="1:10" x14ac:dyDescent="0.35">
      <c r="A3" t="str">
        <v>B1</v>
      </c>
      <c r="B3" t="str">
        <v>N/A</v>
      </c>
      <c r="C3" t="str">
        <v>N/A</v>
      </c>
      <c r="D3">
        <v>1.6398908660451769E-3</v>
      </c>
      <c r="F3" s="2" t="s">
        <v>54</v>
      </c>
      <c r="G3">
        <f>G4/SQRT(COUNT(B2:B49))</f>
        <v>8.3302881204687456</v>
      </c>
      <c r="H3">
        <f>H4/SQRT(COUNT(C2:C49))</f>
        <v>3.9284167774854826E-6</v>
      </c>
      <c r="I3">
        <f>I4/SQRT(COUNT(D2:D49))</f>
        <v>6.1454748417535992E-5</v>
      </c>
    </row>
    <row r="4" spans="1:10" x14ac:dyDescent="0.35">
      <c r="A4" t="str">
        <v>C1</v>
      </c>
      <c r="B4" t="str">
        <v>N/A</v>
      </c>
      <c r="C4" t="str">
        <v>N/A</v>
      </c>
      <c r="D4">
        <v>1.5464495167794199E-3</v>
      </c>
      <c r="F4" s="2" t="s">
        <v>55</v>
      </c>
      <c r="G4">
        <f>_xlfn.STDEV.S(B2:B49)</f>
        <v>20.404955305516751</v>
      </c>
      <c r="H4">
        <f>_xlfn.STDEV.S(C2:C196)</f>
        <v>9.6226166018280344E-6</v>
      </c>
      <c r="I4">
        <f>_xlfn.STDEV.S(D2:D196)</f>
        <v>4.2577098650214154E-4</v>
      </c>
    </row>
    <row r="5" spans="1:10" x14ac:dyDescent="0.35">
      <c r="A5" t="str">
        <v>D1</v>
      </c>
      <c r="B5" t="str">
        <v>N/A</v>
      </c>
      <c r="C5" t="str">
        <v>N/A</v>
      </c>
      <c r="D5">
        <v>1.9629380984453708E-3</v>
      </c>
      <c r="F5" s="2" t="s">
        <v>56</v>
      </c>
      <c r="G5" s="3">
        <f>G4/G2</f>
        <v>0.14726963173386431</v>
      </c>
      <c r="H5" s="3">
        <f>H4/H2</f>
        <v>0.15729267320319926</v>
      </c>
      <c r="I5" s="3">
        <f>I4/I2</f>
        <v>0.26066076132167654</v>
      </c>
    </row>
    <row r="6" spans="1:10" x14ac:dyDescent="0.35">
      <c r="A6" t="str">
        <v>E1</v>
      </c>
      <c r="B6" t="str">
        <v>N/A</v>
      </c>
      <c r="C6" t="str">
        <v>N/A</v>
      </c>
      <c r="D6">
        <v>1.290095808907786E-3</v>
      </c>
      <c r="F6" s="2" t="s">
        <v>57</v>
      </c>
      <c r="G6">
        <f>COUNT(B2:B196)</f>
        <v>6</v>
      </c>
      <c r="H6">
        <f>COUNT(C2:C196)</f>
        <v>6</v>
      </c>
      <c r="I6">
        <f>COUNT(D2:D196)</f>
        <v>48</v>
      </c>
    </row>
    <row r="7" spans="1:10" x14ac:dyDescent="0.35">
      <c r="A7" t="str">
        <v>F1</v>
      </c>
      <c r="B7" t="str">
        <v>N/A</v>
      </c>
      <c r="C7" t="str">
        <v>N/A</v>
      </c>
      <c r="D7">
        <v>1.4374314018816899E-3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1.5872414089906071E-3</v>
      </c>
    </row>
    <row r="9" spans="1:10" x14ac:dyDescent="0.35">
      <c r="A9" t="str">
        <v>E2</v>
      </c>
      <c r="B9" t="str">
        <v>N/A</v>
      </c>
      <c r="C9" t="str">
        <v>N/A</v>
      </c>
      <c r="D9">
        <v>3.5526694420705729E-4</v>
      </c>
      <c r="F9" s="2" t="s">
        <v>59</v>
      </c>
      <c r="G9">
        <f>MAX(B2:B49)</f>
        <v>167.90133922880599</v>
      </c>
      <c r="H9">
        <f>MAX(C2:C49)</f>
        <v>7.3128492526839254E-5</v>
      </c>
      <c r="I9">
        <f>MAX(D2:D49)</f>
        <v>2.4543562524676679E-3</v>
      </c>
    </row>
    <row r="10" spans="1:10" x14ac:dyDescent="0.35">
      <c r="A10" t="str">
        <v>D2</v>
      </c>
      <c r="B10" t="str">
        <v>N/A</v>
      </c>
      <c r="C10" t="str">
        <v>N/A</v>
      </c>
      <c r="D10">
        <v>1.2862905885024289E-3</v>
      </c>
      <c r="F10" s="2" t="s">
        <v>60</v>
      </c>
      <c r="G10">
        <f>MIN(B2:B49)</f>
        <v>119.623269274111</v>
      </c>
      <c r="H10">
        <f>MIN(C2:C49)</f>
        <v>4.6578289809924099E-5</v>
      </c>
      <c r="I10">
        <f>MIN(D2:D49)</f>
        <v>3.5526694420705729E-4</v>
      </c>
    </row>
    <row r="11" spans="1:10" x14ac:dyDescent="0.35">
      <c r="A11" t="str">
        <v>C2</v>
      </c>
      <c r="B11" t="str">
        <v>N/A</v>
      </c>
      <c r="C11" t="str">
        <v>N/A</v>
      </c>
      <c r="D11">
        <v>1.6737367427369029E-3</v>
      </c>
    </row>
    <row r="12" spans="1:10" x14ac:dyDescent="0.35">
      <c r="A12" t="str">
        <v>B2</v>
      </c>
      <c r="B12" t="str">
        <v>N/A</v>
      </c>
      <c r="C12" t="str">
        <v>N/A</v>
      </c>
      <c r="D12">
        <v>2.1030720798305459E-3</v>
      </c>
      <c r="F12" s="2" t="s">
        <v>61</v>
      </c>
      <c r="G12">
        <f>(16*G5^2)</f>
        <v>0.34701351089644822</v>
      </c>
      <c r="H12">
        <f>(16*H5^2)</f>
        <v>0.39585576069453499</v>
      </c>
      <c r="I12">
        <f>(16*I5^2)</f>
        <v>1.0871045198847364</v>
      </c>
    </row>
    <row r="13" spans="1:10" x14ac:dyDescent="0.35">
      <c r="A13" t="str">
        <v>A2</v>
      </c>
      <c r="B13" t="str">
        <v>N/A</v>
      </c>
      <c r="C13" t="str">
        <v>N/A</v>
      </c>
      <c r="D13">
        <v>2.4543562524676679E-3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 t="str">
        <v>N/A</v>
      </c>
      <c r="C14" t="str">
        <v>N/A</v>
      </c>
      <c r="D14">
        <v>1.643907548717366E-3</v>
      </c>
      <c r="F14" s="2" t="s">
        <v>63</v>
      </c>
      <c r="G14">
        <f>G12/G13</f>
        <v>4.1929606519555218</v>
      </c>
      <c r="H14">
        <f>H12/H13</f>
        <v>4.7831210495357546</v>
      </c>
      <c r="I14">
        <f>I12/I13</f>
        <v>13.135472635242436</v>
      </c>
    </row>
    <row r="15" spans="1:10" x14ac:dyDescent="0.35">
      <c r="A15" t="str">
        <v>B3</v>
      </c>
      <c r="B15" t="str">
        <v>N/A</v>
      </c>
      <c r="C15" t="str">
        <v>N/A</v>
      </c>
      <c r="D15">
        <v>1.1754833825130991E-3</v>
      </c>
      <c r="F15" s="2" t="s">
        <v>64</v>
      </c>
      <c r="G15">
        <f>ROUND(G14,0)</f>
        <v>4</v>
      </c>
      <c r="H15">
        <f>ROUND(H14,0)</f>
        <v>5</v>
      </c>
      <c r="I15">
        <f>ROUND(I14,0)</f>
        <v>13</v>
      </c>
    </row>
    <row r="16" spans="1:10" x14ac:dyDescent="0.35">
      <c r="A16" t="str">
        <v>C3</v>
      </c>
      <c r="B16" t="str">
        <v>N/A</v>
      </c>
      <c r="C16" t="str">
        <v>N/A</v>
      </c>
      <c r="D16">
        <v>1.738743182051453E-3</v>
      </c>
    </row>
    <row r="17" spans="1:4" x14ac:dyDescent="0.35">
      <c r="A17" t="str">
        <v>D3</v>
      </c>
      <c r="B17">
        <v>125.147552777833</v>
      </c>
      <c r="C17">
        <v>6.1438238855384924E-5</v>
      </c>
      <c r="D17">
        <v>2.4350065668680941E-3</v>
      </c>
    </row>
    <row r="18" spans="1:4" x14ac:dyDescent="0.35">
      <c r="A18" t="str">
        <v>E3</v>
      </c>
      <c r="B18" t="str">
        <v>N/A</v>
      </c>
      <c r="C18" t="str">
        <v>N/A</v>
      </c>
      <c r="D18">
        <v>1.684990952554912E-3</v>
      </c>
    </row>
    <row r="19" spans="1:4" x14ac:dyDescent="0.35">
      <c r="A19" t="str">
        <v>F3</v>
      </c>
      <c r="B19" t="str">
        <v>N/A</v>
      </c>
      <c r="C19" t="str">
        <v>N/A</v>
      </c>
      <c r="D19">
        <v>1.275704605543258E-3</v>
      </c>
    </row>
    <row r="20" spans="1:4" x14ac:dyDescent="0.35">
      <c r="A20" t="str">
        <v>F4</v>
      </c>
      <c r="B20" t="str">
        <v>N/A</v>
      </c>
      <c r="C20" t="str">
        <v>N/A</v>
      </c>
      <c r="D20">
        <v>1.493522867607396E-3</v>
      </c>
    </row>
    <row r="21" spans="1:4" x14ac:dyDescent="0.35">
      <c r="A21" t="str">
        <v>E4</v>
      </c>
      <c r="B21" t="str">
        <v>N/A</v>
      </c>
      <c r="C21" t="str">
        <v>N/A</v>
      </c>
      <c r="D21">
        <v>1.9491982508649361E-3</v>
      </c>
    </row>
    <row r="22" spans="1:4" x14ac:dyDescent="0.35">
      <c r="A22" t="str">
        <v>D4</v>
      </c>
      <c r="B22">
        <v>128.16480578919399</v>
      </c>
      <c r="C22">
        <v>5.6378649666153781E-5</v>
      </c>
      <c r="D22">
        <v>1.6181633820239209E-3</v>
      </c>
    </row>
    <row r="23" spans="1:4" x14ac:dyDescent="0.35">
      <c r="A23" t="str">
        <v>C4</v>
      </c>
      <c r="B23">
        <v>129.675653249167</v>
      </c>
      <c r="C23">
        <v>4.6578289809924099E-5</v>
      </c>
      <c r="D23">
        <v>1.1570995252125299E-3</v>
      </c>
    </row>
    <row r="24" spans="1:4" x14ac:dyDescent="0.35">
      <c r="A24" t="str">
        <v>B4</v>
      </c>
      <c r="B24" t="str">
        <v>N/A</v>
      </c>
      <c r="C24" t="str">
        <v>N/A</v>
      </c>
      <c r="D24">
        <v>1.4515801195593191E-3</v>
      </c>
    </row>
    <row r="25" spans="1:4" x14ac:dyDescent="0.35">
      <c r="A25" t="str">
        <v>A4</v>
      </c>
      <c r="B25" t="str">
        <v>N/A</v>
      </c>
      <c r="C25" t="str">
        <v>N/A</v>
      </c>
      <c r="D25">
        <v>1.366518039059339E-3</v>
      </c>
    </row>
    <row r="26" spans="1:4" x14ac:dyDescent="0.35">
      <c r="A26" t="str">
        <v>A5</v>
      </c>
      <c r="B26" t="str">
        <v>N/A</v>
      </c>
      <c r="C26" t="str">
        <v>N/A</v>
      </c>
      <c r="D26">
        <v>1.813806888849812E-3</v>
      </c>
    </row>
    <row r="27" spans="1:4" x14ac:dyDescent="0.35">
      <c r="A27" t="str">
        <v>B5</v>
      </c>
      <c r="B27" t="str">
        <v>N/A</v>
      </c>
      <c r="C27" t="str">
        <v>N/A</v>
      </c>
      <c r="D27">
        <v>2.283674169640146E-3</v>
      </c>
    </row>
    <row r="28" spans="1:4" x14ac:dyDescent="0.35">
      <c r="A28" t="str">
        <v>C5</v>
      </c>
      <c r="B28" t="str">
        <v>N/A</v>
      </c>
      <c r="C28" t="str">
        <v>N/A</v>
      </c>
      <c r="D28">
        <v>1.412518241346705E-3</v>
      </c>
    </row>
    <row r="29" spans="1:4" x14ac:dyDescent="0.35">
      <c r="A29" t="str">
        <v>D5</v>
      </c>
      <c r="B29" t="str">
        <v>N/A</v>
      </c>
      <c r="C29" t="str">
        <v>N/A</v>
      </c>
      <c r="D29">
        <v>1.8033266972780309E-3</v>
      </c>
    </row>
    <row r="30" spans="1:4" x14ac:dyDescent="0.35">
      <c r="A30" t="str">
        <v>E5</v>
      </c>
      <c r="B30" t="str">
        <v>N/A</v>
      </c>
      <c r="C30" t="str">
        <v>N/A</v>
      </c>
      <c r="D30">
        <v>2.2480080970349011E-3</v>
      </c>
    </row>
    <row r="31" spans="1:4" x14ac:dyDescent="0.35">
      <c r="A31" t="str">
        <v>F5</v>
      </c>
      <c r="B31">
        <v>160.817847420139</v>
      </c>
      <c r="C31">
        <v>7.3128492526839254E-5</v>
      </c>
      <c r="D31">
        <v>1.6861953133707531E-3</v>
      </c>
    </row>
    <row r="32" spans="1:4" x14ac:dyDescent="0.35">
      <c r="A32" t="str">
        <v>F6</v>
      </c>
      <c r="B32" t="str">
        <v>N/A</v>
      </c>
      <c r="C32" t="str">
        <v>N/A</v>
      </c>
      <c r="D32">
        <v>1.615450928270647E-3</v>
      </c>
    </row>
    <row r="33" spans="1:4" x14ac:dyDescent="0.35">
      <c r="A33" t="str">
        <v>E6</v>
      </c>
      <c r="B33" t="str">
        <v>N/A</v>
      </c>
      <c r="C33" t="str">
        <v>N/A</v>
      </c>
      <c r="D33">
        <v>2.4321949209030269E-3</v>
      </c>
    </row>
    <row r="34" spans="1:4" x14ac:dyDescent="0.35">
      <c r="A34" t="str">
        <v>D6</v>
      </c>
      <c r="B34">
        <v>167.90133922880599</v>
      </c>
      <c r="C34">
        <v>5.9376276123684297E-5</v>
      </c>
      <c r="D34">
        <v>1.244644279632025E-3</v>
      </c>
    </row>
    <row r="35" spans="1:4" x14ac:dyDescent="0.35">
      <c r="A35" t="str">
        <v>C6</v>
      </c>
      <c r="B35" t="str">
        <v>N/A</v>
      </c>
      <c r="C35" t="str">
        <v>N/A</v>
      </c>
      <c r="D35">
        <v>1.097688197716987E-3</v>
      </c>
    </row>
    <row r="36" spans="1:4" x14ac:dyDescent="0.35">
      <c r="A36" t="str">
        <v>B6</v>
      </c>
      <c r="B36" t="str">
        <v>N/A</v>
      </c>
      <c r="C36" t="str">
        <v>N/A</v>
      </c>
      <c r="D36">
        <v>1.617890038659563E-3</v>
      </c>
    </row>
    <row r="37" spans="1:4" x14ac:dyDescent="0.35">
      <c r="A37" t="str">
        <v>A6</v>
      </c>
      <c r="B37" t="str">
        <v>N/A</v>
      </c>
      <c r="C37" t="str">
        <v>N/A</v>
      </c>
      <c r="D37">
        <v>1.4539940984721E-3</v>
      </c>
    </row>
    <row r="38" spans="1:4" x14ac:dyDescent="0.35">
      <c r="A38" t="str">
        <v>A7</v>
      </c>
      <c r="B38" t="str">
        <v>N/A</v>
      </c>
      <c r="C38" t="str">
        <v>N/A</v>
      </c>
      <c r="D38">
        <v>1.516861676781258E-3</v>
      </c>
    </row>
    <row r="39" spans="1:4" x14ac:dyDescent="0.35">
      <c r="A39" t="str">
        <v>B7</v>
      </c>
      <c r="B39">
        <v>119.623269274111</v>
      </c>
      <c r="C39">
        <v>7.015910564395561E-5</v>
      </c>
      <c r="D39">
        <v>1.8115718950631121E-3</v>
      </c>
    </row>
    <row r="40" spans="1:4" x14ac:dyDescent="0.35">
      <c r="A40" t="str">
        <v>C7</v>
      </c>
      <c r="B40" t="str">
        <v>N/A</v>
      </c>
      <c r="C40" t="str">
        <v>N/A</v>
      </c>
      <c r="D40">
        <v>2.2116308611383412E-3</v>
      </c>
    </row>
    <row r="41" spans="1:4" x14ac:dyDescent="0.35">
      <c r="A41" t="str">
        <v>D7</v>
      </c>
      <c r="B41" t="str">
        <v>N/A</v>
      </c>
      <c r="C41" t="str">
        <v>N/A</v>
      </c>
      <c r="D41">
        <v>1.475434201186796E-3</v>
      </c>
    </row>
    <row r="42" spans="1:4" x14ac:dyDescent="0.35">
      <c r="A42" t="str">
        <v>E7</v>
      </c>
      <c r="B42" t="str">
        <v>N/A</v>
      </c>
      <c r="C42" t="str">
        <v>N/A</v>
      </c>
      <c r="D42">
        <v>2.1864847675324081E-3</v>
      </c>
    </row>
    <row r="43" spans="1:4" x14ac:dyDescent="0.35">
      <c r="A43" t="str">
        <v>F7</v>
      </c>
      <c r="B43" t="str">
        <v>N/A</v>
      </c>
      <c r="C43" t="str">
        <v>N/A</v>
      </c>
      <c r="D43">
        <v>1.515540301208092E-3</v>
      </c>
    </row>
    <row r="44" spans="1:4" x14ac:dyDescent="0.35">
      <c r="A44" t="str">
        <v>F8</v>
      </c>
      <c r="B44" t="str">
        <v>N/A</v>
      </c>
      <c r="C44" t="str">
        <v>N/A</v>
      </c>
      <c r="D44">
        <v>5.597321338887721E-4</v>
      </c>
    </row>
    <row r="45" spans="1:4" x14ac:dyDescent="0.35">
      <c r="A45" t="str">
        <v>E8</v>
      </c>
      <c r="B45" t="str">
        <v>N/A</v>
      </c>
      <c r="C45" t="str">
        <v>N/A</v>
      </c>
      <c r="D45">
        <v>2.1041206942207292E-3</v>
      </c>
    </row>
    <row r="46" spans="1:4" x14ac:dyDescent="0.35">
      <c r="A46" t="str">
        <v>D8</v>
      </c>
      <c r="B46" t="str">
        <v>N/A</v>
      </c>
      <c r="C46" t="str">
        <v>N/A</v>
      </c>
      <c r="D46">
        <v>1.539613498764111E-3</v>
      </c>
    </row>
    <row r="47" spans="1:4" x14ac:dyDescent="0.35">
      <c r="A47" t="str">
        <v>C8</v>
      </c>
      <c r="B47" t="str">
        <v>N/A</v>
      </c>
      <c r="C47" t="str">
        <v>N/A</v>
      </c>
      <c r="D47">
        <v>1.6101315240436051E-3</v>
      </c>
    </row>
    <row r="48" spans="1:4" x14ac:dyDescent="0.35">
      <c r="A48" t="str">
        <v>B8</v>
      </c>
      <c r="B48" t="str">
        <v>N/A</v>
      </c>
      <c r="C48" t="str">
        <v>N/A</v>
      </c>
      <c r="D48">
        <v>1.693799764716465E-3</v>
      </c>
    </row>
    <row r="49" spans="1:4" x14ac:dyDescent="0.35">
      <c r="A49" t="str">
        <v>A8</v>
      </c>
      <c r="B49" t="str">
        <v>N/A</v>
      </c>
      <c r="C49" t="str">
        <v>N/A</v>
      </c>
      <c r="D49">
        <v>1.505882289244707E-3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D2C-D695-45FE-BBE9-C2B37EDAC583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1-1_4.xlsx!R2C1:R49C4'</f>
        <v>A1</v>
      </c>
      <c r="B2">
        <v>106.062883197361</v>
      </c>
      <c r="C2">
        <v>5.5027725981610623E-5</v>
      </c>
      <c r="D2">
        <v>1.94168730081516E-3</v>
      </c>
      <c r="F2" s="2" t="s">
        <v>53</v>
      </c>
      <c r="G2">
        <f>AVERAGE(B2:B49)</f>
        <v>124.41197578583323</v>
      </c>
      <c r="H2">
        <f>AVERAGE(C2:C49)</f>
        <v>6.5617233692765489E-5</v>
      </c>
      <c r="I2">
        <f>AVERAGE(D2:D49)</f>
        <v>1.8918646032453088E-3</v>
      </c>
      <c r="J2">
        <v>0.25</v>
      </c>
    </row>
    <row r="3" spans="1:10" x14ac:dyDescent="0.35">
      <c r="A3" t="str">
        <v>B1</v>
      </c>
      <c r="B3" t="str">
        <v>N/A</v>
      </c>
      <c r="C3" t="str">
        <v>N/A</v>
      </c>
      <c r="D3">
        <v>1.3828136737215741E-3</v>
      </c>
      <c r="F3" s="2" t="s">
        <v>54</v>
      </c>
      <c r="G3">
        <f>G4/SQRT(COUNT(B2:B49))</f>
        <v>4.2122733605054092</v>
      </c>
      <c r="H3">
        <f>H4/SQRT(COUNT(C2:C49))</f>
        <v>3.491491012766386E-6</v>
      </c>
      <c r="I3">
        <f>I4/SQRT(COUNT(D2:D49))</f>
        <v>7.0282070718296862E-5</v>
      </c>
    </row>
    <row r="4" spans="1:10" x14ac:dyDescent="0.35">
      <c r="A4" t="str">
        <v>C1</v>
      </c>
      <c r="B4">
        <v>103.045746362722</v>
      </c>
      <c r="C4">
        <v>6.3596447133133666E-5</v>
      </c>
      <c r="D4">
        <v>1.9154950387776819E-3</v>
      </c>
      <c r="F4" s="2" t="s">
        <v>55</v>
      </c>
      <c r="G4">
        <f>_xlfn.STDEV.S(B2:B49)</f>
        <v>24.920145268975133</v>
      </c>
      <c r="H4">
        <f>_xlfn.STDEV.S(C2:C196)</f>
        <v>2.0655939393501221E-5</v>
      </c>
      <c r="I4">
        <f>_xlfn.STDEV.S(D2:D196)</f>
        <v>4.8692846938095611E-4</v>
      </c>
    </row>
    <row r="5" spans="1:10" x14ac:dyDescent="0.35">
      <c r="A5" t="str">
        <v>D1</v>
      </c>
      <c r="B5">
        <v>112.59378502827801</v>
      </c>
      <c r="C5">
        <v>7.2589725020466981E-5</v>
      </c>
      <c r="D5">
        <v>1.9801303056761598E-3</v>
      </c>
      <c r="F5" s="2" t="s">
        <v>56</v>
      </c>
      <c r="G5" s="3">
        <f>G4/G2</f>
        <v>0.20030342827987452</v>
      </c>
      <c r="H5" s="3">
        <f>H4/H2</f>
        <v>0.314794425656786</v>
      </c>
      <c r="I5" s="3">
        <f>I4/I2</f>
        <v>0.25738018912435801</v>
      </c>
    </row>
    <row r="6" spans="1:10" x14ac:dyDescent="0.35">
      <c r="A6" t="str">
        <v>E1</v>
      </c>
      <c r="B6">
        <v>108.077841102444</v>
      </c>
      <c r="C6">
        <v>4.9116169543403597E-5</v>
      </c>
      <c r="D6">
        <v>1.6682358187703489E-3</v>
      </c>
      <c r="F6" s="2" t="s">
        <v>57</v>
      </c>
      <c r="G6">
        <f>COUNT(B2:B196)</f>
        <v>35</v>
      </c>
      <c r="H6">
        <f>COUNT(C2:C196)</f>
        <v>35</v>
      </c>
      <c r="I6">
        <f>COUNT(D2:D196)</f>
        <v>48</v>
      </c>
    </row>
    <row r="7" spans="1:10" x14ac:dyDescent="0.35">
      <c r="A7" t="str">
        <v>F1</v>
      </c>
      <c r="B7">
        <v>114.10074595558299</v>
      </c>
      <c r="C7">
        <v>4.5746000115727E-5</v>
      </c>
      <c r="D7">
        <v>1.0311375373843481E-3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>
        <v>115.10574823175</v>
      </c>
      <c r="C8">
        <v>3.8286419568408532E-5</v>
      </c>
      <c r="D8">
        <v>1.761159892396104E-3</v>
      </c>
    </row>
    <row r="9" spans="1:10" x14ac:dyDescent="0.35">
      <c r="A9" t="str">
        <v>E2</v>
      </c>
      <c r="B9">
        <v>106.56659749069399</v>
      </c>
      <c r="C9">
        <v>6.8125287797967209E-5</v>
      </c>
      <c r="D9">
        <v>2.0307125631000718E-3</v>
      </c>
      <c r="F9" s="2" t="s">
        <v>59</v>
      </c>
      <c r="G9">
        <f>MAX(B2:B49)</f>
        <v>185.99635727494399</v>
      </c>
      <c r="H9">
        <f>MAX(C2:C49)</f>
        <v>1.2356501927170339E-4</v>
      </c>
      <c r="I9">
        <f>MAX(D2:D49)</f>
        <v>3.4083091219192139E-3</v>
      </c>
    </row>
    <row r="10" spans="1:10" x14ac:dyDescent="0.35">
      <c r="A10" t="str">
        <v>D2</v>
      </c>
      <c r="B10">
        <v>118.62086026427799</v>
      </c>
      <c r="C10">
        <v>3.1976160914335412E-5</v>
      </c>
      <c r="D10">
        <v>1.602932258918439E-3</v>
      </c>
      <c r="F10" s="2" t="s">
        <v>60</v>
      </c>
      <c r="G10">
        <f>MIN(B2:B49)</f>
        <v>77.940993257582988</v>
      </c>
      <c r="H10">
        <f>MIN(C2:C49)</f>
        <v>3.1976160914335412E-5</v>
      </c>
      <c r="I10">
        <f>MIN(D2:D49)</f>
        <v>7.2815663902663509E-4</v>
      </c>
    </row>
    <row r="11" spans="1:10" x14ac:dyDescent="0.35">
      <c r="A11" t="str">
        <v>C2</v>
      </c>
      <c r="B11">
        <v>185.99635727494399</v>
      </c>
      <c r="C11">
        <v>7.0008122856118627E-5</v>
      </c>
      <c r="D11">
        <v>1.157629748772381E-3</v>
      </c>
    </row>
    <row r="12" spans="1:10" x14ac:dyDescent="0.35">
      <c r="A12" t="str">
        <v>B2</v>
      </c>
      <c r="B12" t="str">
        <v>N/A</v>
      </c>
      <c r="C12" t="str">
        <v>N/A</v>
      </c>
      <c r="D12">
        <v>1.632010748303523E-3</v>
      </c>
      <c r="F12" s="2" t="s">
        <v>61</v>
      </c>
      <c r="G12">
        <f>(16*G5^2)</f>
        <v>0.64194341409073341</v>
      </c>
      <c r="H12">
        <f>(16*H5^2)</f>
        <v>1.5855284867933723</v>
      </c>
      <c r="I12">
        <f>(16*I5^2)</f>
        <v>1.0599129880590448</v>
      </c>
    </row>
    <row r="13" spans="1:10" x14ac:dyDescent="0.35">
      <c r="A13" t="str">
        <v>A2</v>
      </c>
      <c r="B13" t="str">
        <v>N/A</v>
      </c>
      <c r="C13" t="str">
        <v>N/A</v>
      </c>
      <c r="D13">
        <v>2.0201649092867579E-3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>
        <v>118.62086026427799</v>
      </c>
      <c r="C14">
        <v>6.4840272344822634E-5</v>
      </c>
      <c r="D14">
        <v>2.205034811190866E-3</v>
      </c>
      <c r="F14" s="2" t="s">
        <v>63</v>
      </c>
      <c r="G14">
        <f>G12/G13</f>
        <v>7.7565956124043947</v>
      </c>
      <c r="H14">
        <f>H12/H13</f>
        <v>19.157924256335445</v>
      </c>
      <c r="I14">
        <f>I12/I13</f>
        <v>12.806917638300131</v>
      </c>
    </row>
    <row r="15" spans="1:10" x14ac:dyDescent="0.35">
      <c r="A15" t="str">
        <v>B3</v>
      </c>
      <c r="B15">
        <v>132.19142250566699</v>
      </c>
      <c r="C15">
        <v>6.5909398715266893E-5</v>
      </c>
      <c r="D15">
        <v>1.595780669921928E-3</v>
      </c>
      <c r="F15" s="2" t="s">
        <v>64</v>
      </c>
      <c r="G15">
        <f>ROUND(G14,0)</f>
        <v>8</v>
      </c>
      <c r="H15">
        <f>ROUND(H14,0)</f>
        <v>19</v>
      </c>
      <c r="I15">
        <f>ROUND(I14,0)</f>
        <v>13</v>
      </c>
    </row>
    <row r="16" spans="1:10" x14ac:dyDescent="0.35">
      <c r="A16" t="str">
        <v>C3</v>
      </c>
      <c r="B16" t="str">
        <v>N/A</v>
      </c>
      <c r="C16" t="str">
        <v>N/A</v>
      </c>
      <c r="D16">
        <v>1.2459854166055029E-3</v>
      </c>
    </row>
    <row r="17" spans="1:4" x14ac:dyDescent="0.35">
      <c r="A17" t="str">
        <v>D3</v>
      </c>
      <c r="B17">
        <v>170.422377508278</v>
      </c>
      <c r="C17">
        <v>1.2356501927170339E-4</v>
      </c>
      <c r="D17">
        <v>1.90687117742298E-3</v>
      </c>
    </row>
    <row r="18" spans="1:4" x14ac:dyDescent="0.35">
      <c r="A18" t="str">
        <v>E3</v>
      </c>
      <c r="B18">
        <v>158.30656441894399</v>
      </c>
      <c r="C18">
        <v>6.5643276688297892E-5</v>
      </c>
      <c r="D18">
        <v>1.9289879287068159E-3</v>
      </c>
    </row>
    <row r="19" spans="1:4" x14ac:dyDescent="0.35">
      <c r="A19" t="str">
        <v>F3</v>
      </c>
      <c r="B19">
        <v>123.139023735167</v>
      </c>
      <c r="C19">
        <v>1.047274158386756E-4</v>
      </c>
      <c r="D19">
        <v>2.780825168896244E-3</v>
      </c>
    </row>
    <row r="20" spans="1:4" x14ac:dyDescent="0.35">
      <c r="A20" t="str">
        <v>F4</v>
      </c>
      <c r="B20">
        <v>118.120152629944</v>
      </c>
      <c r="C20">
        <v>6.4160498492148692E-5</v>
      </c>
      <c r="D20">
        <v>1.478059367952627E-3</v>
      </c>
    </row>
    <row r="21" spans="1:4" x14ac:dyDescent="0.35">
      <c r="A21" t="str">
        <v>E4</v>
      </c>
      <c r="B21">
        <v>77.940993257582988</v>
      </c>
      <c r="C21">
        <v>4.8479990389287468E-5</v>
      </c>
      <c r="D21">
        <v>1.9912123068914168E-3</v>
      </c>
    </row>
    <row r="22" spans="1:4" x14ac:dyDescent="0.35">
      <c r="A22" t="str">
        <v>D4</v>
      </c>
      <c r="B22">
        <v>110.08722968605601</v>
      </c>
      <c r="C22">
        <v>6.9831628561674555E-5</v>
      </c>
      <c r="D22">
        <v>2.4468530152072349E-3</v>
      </c>
    </row>
    <row r="23" spans="1:4" x14ac:dyDescent="0.35">
      <c r="A23" t="str">
        <v>C4</v>
      </c>
      <c r="B23">
        <v>162.83058856519401</v>
      </c>
      <c r="C23">
        <v>3.8510564410999697E-5</v>
      </c>
      <c r="D23">
        <v>1.9854568287728841E-3</v>
      </c>
    </row>
    <row r="24" spans="1:4" x14ac:dyDescent="0.35">
      <c r="A24" t="str">
        <v>B4</v>
      </c>
      <c r="B24">
        <v>114.10074595558299</v>
      </c>
      <c r="C24">
        <v>7.1726412553173261E-5</v>
      </c>
      <c r="D24">
        <v>1.923420739195715E-3</v>
      </c>
    </row>
    <row r="25" spans="1:4" x14ac:dyDescent="0.35">
      <c r="A25" t="str">
        <v>A4</v>
      </c>
      <c r="B25">
        <v>181.473732431944</v>
      </c>
      <c r="C25">
        <v>5.7829527076150037E-5</v>
      </c>
      <c r="D25">
        <v>1.6850873005801749E-3</v>
      </c>
    </row>
    <row r="26" spans="1:4" x14ac:dyDescent="0.35">
      <c r="A26" t="str">
        <v>A5</v>
      </c>
      <c r="B26">
        <v>161.82912472727801</v>
      </c>
      <c r="C26">
        <v>4.4070452837872428E-5</v>
      </c>
      <c r="D26">
        <v>1.8566393356319109E-3</v>
      </c>
    </row>
    <row r="27" spans="1:4" x14ac:dyDescent="0.35">
      <c r="A27" t="str">
        <v>B5</v>
      </c>
      <c r="B27">
        <v>107.57394632066701</v>
      </c>
      <c r="C27">
        <v>4.3668441938440388E-5</v>
      </c>
      <c r="D27">
        <v>1.379354819196002E-3</v>
      </c>
    </row>
    <row r="28" spans="1:4" x14ac:dyDescent="0.35">
      <c r="A28" t="str">
        <v>C5</v>
      </c>
      <c r="B28">
        <v>118.120152629944</v>
      </c>
      <c r="C28">
        <v>5.3252272009287068E-5</v>
      </c>
      <c r="D28">
        <v>1.8537819798618081E-3</v>
      </c>
    </row>
    <row r="29" spans="1:4" x14ac:dyDescent="0.35">
      <c r="A29" t="str">
        <v>D5</v>
      </c>
      <c r="B29" t="str">
        <v>N/A</v>
      </c>
      <c r="C29" t="str">
        <v>N/A</v>
      </c>
      <c r="D29">
        <v>2.0944365383824999E-3</v>
      </c>
    </row>
    <row r="30" spans="1:4" x14ac:dyDescent="0.35">
      <c r="A30" t="str">
        <v>E5</v>
      </c>
      <c r="B30">
        <v>154.785692924833</v>
      </c>
      <c r="C30">
        <v>6.6163106492775545E-5</v>
      </c>
      <c r="D30">
        <v>2.249138882300715E-3</v>
      </c>
    </row>
    <row r="31" spans="1:4" x14ac:dyDescent="0.35">
      <c r="A31" t="str">
        <v>F5</v>
      </c>
      <c r="B31" t="str">
        <v>N/A</v>
      </c>
      <c r="C31" t="str">
        <v>N/A</v>
      </c>
      <c r="D31">
        <v>2.0141948152528292E-3</v>
      </c>
    </row>
    <row r="32" spans="1:4" x14ac:dyDescent="0.35">
      <c r="A32" t="str">
        <v>F6</v>
      </c>
      <c r="B32">
        <v>110.08722968605601</v>
      </c>
      <c r="C32">
        <v>8.0896857487718112E-5</v>
      </c>
      <c r="D32">
        <v>2.4451586057880792E-3</v>
      </c>
    </row>
    <row r="33" spans="1:4" x14ac:dyDescent="0.35">
      <c r="A33" t="str">
        <v>E6</v>
      </c>
      <c r="B33" t="str">
        <v>N/A</v>
      </c>
      <c r="C33" t="str">
        <v>N/A</v>
      </c>
      <c r="D33">
        <v>1.391853821983068E-3</v>
      </c>
    </row>
    <row r="34" spans="1:4" x14ac:dyDescent="0.35">
      <c r="A34" t="str">
        <v>D6</v>
      </c>
      <c r="B34">
        <v>103.045746362722</v>
      </c>
      <c r="C34">
        <v>1.138239867997562E-4</v>
      </c>
      <c r="D34">
        <v>3.4083091219192139E-3</v>
      </c>
    </row>
    <row r="35" spans="1:4" x14ac:dyDescent="0.35">
      <c r="A35" t="str">
        <v>C6</v>
      </c>
      <c r="B35">
        <v>118.62086026427799</v>
      </c>
      <c r="C35">
        <v>4.725412656246534E-5</v>
      </c>
      <c r="D35">
        <v>1.972216614694149E-3</v>
      </c>
    </row>
    <row r="36" spans="1:4" x14ac:dyDescent="0.35">
      <c r="A36" t="str">
        <v>B6</v>
      </c>
      <c r="B36" t="str">
        <v>N/A</v>
      </c>
      <c r="C36" t="str">
        <v>N/A</v>
      </c>
      <c r="D36">
        <v>2.141409856398008E-3</v>
      </c>
    </row>
    <row r="37" spans="1:4" x14ac:dyDescent="0.35">
      <c r="A37" t="str">
        <v>A6</v>
      </c>
      <c r="B37">
        <v>118.62086026427799</v>
      </c>
      <c r="C37">
        <v>7.0095511056623871E-5</v>
      </c>
      <c r="D37">
        <v>1.806502982357611E-3</v>
      </c>
    </row>
    <row r="38" spans="1:4" x14ac:dyDescent="0.35">
      <c r="A38" t="str">
        <v>A7</v>
      </c>
      <c r="B38" t="str">
        <v>N/A</v>
      </c>
      <c r="C38" t="str">
        <v>N/A</v>
      </c>
      <c r="D38">
        <v>2.030093491068636E-3</v>
      </c>
    </row>
    <row r="39" spans="1:4" x14ac:dyDescent="0.35">
      <c r="A39" t="str">
        <v>B7</v>
      </c>
      <c r="B39">
        <v>120.126954036</v>
      </c>
      <c r="C39">
        <v>5.9027882887140251E-5</v>
      </c>
      <c r="D39">
        <v>1.578437584758422E-3</v>
      </c>
    </row>
    <row r="40" spans="1:4" x14ac:dyDescent="0.35">
      <c r="A40" t="str">
        <v>C7</v>
      </c>
      <c r="B40" t="str">
        <v>N/A</v>
      </c>
      <c r="C40" t="str">
        <v>N/A</v>
      </c>
      <c r="D40">
        <v>2.451914932586122E-3</v>
      </c>
    </row>
    <row r="41" spans="1:4" x14ac:dyDescent="0.35">
      <c r="A41" t="str">
        <v>D7</v>
      </c>
      <c r="B41">
        <v>124.145015231861</v>
      </c>
      <c r="C41">
        <v>6.0175230997404363E-5</v>
      </c>
      <c r="D41">
        <v>2.0093058667886451E-3</v>
      </c>
    </row>
    <row r="42" spans="1:4" x14ac:dyDescent="0.35">
      <c r="A42" t="str">
        <v>E7</v>
      </c>
      <c r="B42" t="str">
        <v>N/A</v>
      </c>
      <c r="C42" t="str">
        <v>N/A</v>
      </c>
      <c r="D42">
        <v>1.671873412839109E-3</v>
      </c>
    </row>
    <row r="43" spans="1:4" x14ac:dyDescent="0.35">
      <c r="A43" t="str">
        <v>F7</v>
      </c>
      <c r="B43">
        <v>135.70684680180599</v>
      </c>
      <c r="C43">
        <v>5.6698366853546942E-5</v>
      </c>
      <c r="D43">
        <v>1.323255695269282E-3</v>
      </c>
    </row>
    <row r="44" spans="1:4" x14ac:dyDescent="0.35">
      <c r="A44" t="str">
        <v>F8</v>
      </c>
      <c r="B44" t="str">
        <v>N/A</v>
      </c>
      <c r="C44" t="str">
        <v>N/A</v>
      </c>
      <c r="D44">
        <v>7.2815663902663509E-4</v>
      </c>
    </row>
    <row r="45" spans="1:4" x14ac:dyDescent="0.35">
      <c r="A45" t="str">
        <v>E8</v>
      </c>
      <c r="B45">
        <v>93.508961668360996</v>
      </c>
      <c r="C45">
        <v>8.1430476602290197E-5</v>
      </c>
      <c r="D45">
        <v>1.6533208521269931E-3</v>
      </c>
    </row>
    <row r="46" spans="1:4" x14ac:dyDescent="0.35">
      <c r="A46" t="str">
        <v>D8</v>
      </c>
      <c r="B46">
        <v>103.548557624361</v>
      </c>
      <c r="C46">
        <v>7.0205715755873878E-5</v>
      </c>
      <c r="D46">
        <v>2.121624553282235E-3</v>
      </c>
    </row>
    <row r="47" spans="1:4" x14ac:dyDescent="0.35">
      <c r="A47" t="str">
        <v>C8</v>
      </c>
      <c r="B47">
        <v>118.120152629944</v>
      </c>
      <c r="C47">
        <v>8.2921053744292831E-5</v>
      </c>
      <c r="D47">
        <v>2.2412467724227262E-3</v>
      </c>
    </row>
    <row r="48" spans="1:4" x14ac:dyDescent="0.35">
      <c r="A48" t="str">
        <v>B8</v>
      </c>
      <c r="B48">
        <v>129.17479546508301</v>
      </c>
      <c r="C48">
        <v>9.72236339479329E-5</v>
      </c>
      <c r="D48">
        <v>3.1643285808881649E-3</v>
      </c>
    </row>
    <row r="49" spans="1:4" x14ac:dyDescent="0.35">
      <c r="A49" t="str">
        <v>A8</v>
      </c>
      <c r="B49" t="str">
        <v>N/A</v>
      </c>
      <c r="C49" t="str">
        <v>N/A</v>
      </c>
      <c r="D49">
        <v>1.925260673685003E-3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5BF0-18CB-4A3C-BF65-ED8B5FAC55E0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1-1_5.xlsx!R2C1:R49C4'</f>
        <v>A1</v>
      </c>
      <c r="B2">
        <v>100.037536935139</v>
      </c>
      <c r="C2">
        <v>6.0055813144253489E-5</v>
      </c>
      <c r="D2">
        <v>2.6242209158406681E-3</v>
      </c>
      <c r="F2" s="2" t="s">
        <v>53</v>
      </c>
      <c r="G2">
        <f>AVERAGE(B2:B49)</f>
        <v>83.974830966509273</v>
      </c>
      <c r="H2">
        <f>AVERAGE(C2:C49)</f>
        <v>6.884661849531895E-5</v>
      </c>
      <c r="I2">
        <f>AVERAGE(D2:D49)</f>
        <v>2.6707749890061351E-3</v>
      </c>
      <c r="J2">
        <v>0.25</v>
      </c>
    </row>
    <row r="3" spans="1:10" x14ac:dyDescent="0.35">
      <c r="A3" t="str">
        <v>B1</v>
      </c>
      <c r="B3" t="str">
        <v>N/A</v>
      </c>
      <c r="C3" t="str">
        <v>N/A</v>
      </c>
      <c r="D3">
        <v>2.6041776899031329E-3</v>
      </c>
      <c r="F3" s="2" t="s">
        <v>54</v>
      </c>
      <c r="G3">
        <f>G4/SQRT(COUNT(B2:B49))</f>
        <v>7.0532934060050687</v>
      </c>
      <c r="H3">
        <f>H4/SQRT(COUNT(C2:C49))</f>
        <v>3.9050501276418724E-6</v>
      </c>
      <c r="I3">
        <f>I4/SQRT(COUNT(D2:D49))</f>
        <v>1.094694004578081E-4</v>
      </c>
    </row>
    <row r="4" spans="1:10" x14ac:dyDescent="0.35">
      <c r="A4" t="str">
        <v>C1</v>
      </c>
      <c r="B4" t="str">
        <v>N/A</v>
      </c>
      <c r="C4" t="str">
        <v>N/A</v>
      </c>
      <c r="D4">
        <v>3.9664746493016049E-3</v>
      </c>
      <c r="F4" s="2" t="s">
        <v>55</v>
      </c>
      <c r="G4">
        <f>_xlfn.STDEV.S(B2:B49)</f>
        <v>27.317287897372221</v>
      </c>
      <c r="H4">
        <f>_xlfn.STDEV.S(C2:C196)</f>
        <v>1.5124194110462119E-5</v>
      </c>
      <c r="I4">
        <f>_xlfn.STDEV.S(D2:D196)</f>
        <v>7.5842625386810935E-4</v>
      </c>
    </row>
    <row r="5" spans="1:10" x14ac:dyDescent="0.35">
      <c r="A5" t="str">
        <v>D1</v>
      </c>
      <c r="B5">
        <v>119.128181278694</v>
      </c>
      <c r="C5">
        <v>4.3226084437053197E-5</v>
      </c>
      <c r="D5">
        <v>2.92857875904974E-3</v>
      </c>
      <c r="F5" s="2" t="s">
        <v>56</v>
      </c>
      <c r="G5" s="3">
        <f>G4/G2</f>
        <v>0.32530327936315662</v>
      </c>
      <c r="H5" s="3">
        <f>H4/H2</f>
        <v>0.21967954913414448</v>
      </c>
      <c r="I5" s="3">
        <f>I4/I2</f>
        <v>0.28397235146729433</v>
      </c>
    </row>
    <row r="6" spans="1:10" x14ac:dyDescent="0.35">
      <c r="A6" t="str">
        <v>E1</v>
      </c>
      <c r="B6" t="str">
        <v>N/A</v>
      </c>
      <c r="C6" t="str">
        <v>N/A</v>
      </c>
      <c r="D6">
        <v>2.4986626018463601E-3</v>
      </c>
      <c r="F6" s="2" t="s">
        <v>57</v>
      </c>
      <c r="G6">
        <f>COUNT(B2:B196)</f>
        <v>15</v>
      </c>
      <c r="H6">
        <f>COUNT(C2:C196)</f>
        <v>15</v>
      </c>
      <c r="I6">
        <f>COUNT(D2:D196)</f>
        <v>48</v>
      </c>
    </row>
    <row r="7" spans="1:10" x14ac:dyDescent="0.35">
      <c r="A7" t="str">
        <v>F1</v>
      </c>
      <c r="B7" t="str">
        <v>N/A</v>
      </c>
      <c r="C7" t="str">
        <v>N/A</v>
      </c>
      <c r="D7">
        <v>2.2475299560095379E-3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3.2610928829205242E-3</v>
      </c>
    </row>
    <row r="9" spans="1:10" x14ac:dyDescent="0.35">
      <c r="A9" t="str">
        <v>E2</v>
      </c>
      <c r="B9" t="str">
        <v>N/A</v>
      </c>
      <c r="C9" t="str">
        <v>N/A</v>
      </c>
      <c r="D9">
        <v>2.603695843258232E-3</v>
      </c>
      <c r="F9" s="2" t="s">
        <v>59</v>
      </c>
      <c r="G9">
        <f>MAX(B2:B49)</f>
        <v>140.732268560417</v>
      </c>
      <c r="H9">
        <f>MAX(C2:C49)</f>
        <v>1.086961532291984E-4</v>
      </c>
      <c r="I9">
        <f>MAX(D2:D49)</f>
        <v>5.4616893823579964E-3</v>
      </c>
    </row>
    <row r="10" spans="1:10" x14ac:dyDescent="0.35">
      <c r="A10" t="str">
        <v>D2</v>
      </c>
      <c r="B10" t="str">
        <v>N/A</v>
      </c>
      <c r="C10" t="str">
        <v>N/A</v>
      </c>
      <c r="D10">
        <v>2.2294324708853688E-3</v>
      </c>
      <c r="F10" s="2" t="s">
        <v>60</v>
      </c>
      <c r="G10">
        <f>MIN(B2:B49)</f>
        <v>40.284167441444033</v>
      </c>
      <c r="H10">
        <f>MIN(C2:C49)</f>
        <v>4.3226084437053197E-5</v>
      </c>
      <c r="I10">
        <f>MIN(D2:D49)</f>
        <v>4.9991377554109743E-4</v>
      </c>
    </row>
    <row r="11" spans="1:10" x14ac:dyDescent="0.35">
      <c r="A11" t="str">
        <v>C2</v>
      </c>
      <c r="B11" t="str">
        <v>N/A</v>
      </c>
      <c r="C11" t="str">
        <v>N/A</v>
      </c>
      <c r="D11">
        <v>2.7921333388546631E-3</v>
      </c>
    </row>
    <row r="12" spans="1:10" x14ac:dyDescent="0.35">
      <c r="A12" t="str">
        <v>B2</v>
      </c>
      <c r="B12" t="str">
        <v>N/A</v>
      </c>
      <c r="C12" t="str">
        <v>N/A</v>
      </c>
      <c r="D12">
        <v>2.811327341182882E-3</v>
      </c>
      <c r="F12" s="2" t="s">
        <v>61</v>
      </c>
      <c r="G12">
        <f>(16*G5^2)</f>
        <v>1.6931555770307827</v>
      </c>
      <c r="H12">
        <f>(16*H5^2)</f>
        <v>0.77214566892449599</v>
      </c>
      <c r="I12">
        <f>(16*I5^2)</f>
        <v>1.2902447423658325</v>
      </c>
    </row>
    <row r="13" spans="1:10" x14ac:dyDescent="0.35">
      <c r="A13" t="str">
        <v>A2</v>
      </c>
      <c r="B13" t="str">
        <v>N/A</v>
      </c>
      <c r="C13" t="str">
        <v>N/A</v>
      </c>
      <c r="D13">
        <v>3.0866658612451032E-3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 t="str">
        <v>N/A</v>
      </c>
      <c r="C14" t="str">
        <v>N/A</v>
      </c>
      <c r="D14">
        <v>2.7056290215150352E-3</v>
      </c>
      <c r="F14" s="2" t="s">
        <v>63</v>
      </c>
      <c r="G14">
        <f>G12/G13</f>
        <v>20.458381271061288</v>
      </c>
      <c r="H14">
        <f>H12/H13</f>
        <v>9.3298281067344586</v>
      </c>
      <c r="I14">
        <f>I12/I13</f>
        <v>15.590013835936201</v>
      </c>
    </row>
    <row r="15" spans="1:10" x14ac:dyDescent="0.35">
      <c r="A15" t="str">
        <v>B3</v>
      </c>
      <c r="B15">
        <v>82.974293134832976</v>
      </c>
      <c r="C15">
        <v>5.3926751937238683E-5</v>
      </c>
      <c r="D15">
        <v>2.7223174206089801E-3</v>
      </c>
      <c r="F15" s="2" t="s">
        <v>64</v>
      </c>
      <c r="G15">
        <f>ROUND(G14,0)</f>
        <v>20</v>
      </c>
      <c r="H15">
        <f>ROUND(H14,0)</f>
        <v>9</v>
      </c>
      <c r="I15">
        <f>ROUND(I14,0)</f>
        <v>16</v>
      </c>
    </row>
    <row r="16" spans="1:10" x14ac:dyDescent="0.35">
      <c r="A16" t="str">
        <v>C3</v>
      </c>
      <c r="B16">
        <v>100.538757723167</v>
      </c>
      <c r="C16">
        <v>7.7770964255773924E-5</v>
      </c>
      <c r="D16">
        <v>3.0556379357417952E-3</v>
      </c>
    </row>
    <row r="17" spans="1:4" x14ac:dyDescent="0.35">
      <c r="A17" t="str">
        <v>D3</v>
      </c>
      <c r="B17" t="str">
        <v>N/A</v>
      </c>
      <c r="C17" t="str">
        <v>N/A</v>
      </c>
      <c r="D17">
        <v>2.9162187384663982E-3</v>
      </c>
    </row>
    <row r="18" spans="1:4" x14ac:dyDescent="0.35">
      <c r="A18" t="str">
        <v>E3</v>
      </c>
      <c r="B18" t="str">
        <v>N/A</v>
      </c>
      <c r="C18" t="str">
        <v>N/A</v>
      </c>
      <c r="D18">
        <v>2.0504027102584469E-3</v>
      </c>
    </row>
    <row r="19" spans="1:4" x14ac:dyDescent="0.35">
      <c r="A19" t="str">
        <v>F3</v>
      </c>
      <c r="B19">
        <v>89.993440463805996</v>
      </c>
      <c r="C19">
        <v>6.7609575236279219E-5</v>
      </c>
      <c r="D19">
        <v>2.5213077188233741E-3</v>
      </c>
    </row>
    <row r="20" spans="1:4" x14ac:dyDescent="0.35">
      <c r="A20" t="str">
        <v>F4</v>
      </c>
      <c r="B20" t="str">
        <v>N/A</v>
      </c>
      <c r="C20" t="str">
        <v>N/A</v>
      </c>
      <c r="D20">
        <v>2.3450973480964171E-3</v>
      </c>
    </row>
    <row r="21" spans="1:4" x14ac:dyDescent="0.35">
      <c r="A21" t="str">
        <v>E4</v>
      </c>
      <c r="B21">
        <v>40.284167441444033</v>
      </c>
      <c r="C21">
        <v>1.086961532291984E-4</v>
      </c>
      <c r="D21">
        <v>5.4616893823579964E-3</v>
      </c>
    </row>
    <row r="22" spans="1:4" x14ac:dyDescent="0.35">
      <c r="A22" t="str">
        <v>D4</v>
      </c>
      <c r="B22" t="str">
        <v>N/A</v>
      </c>
      <c r="C22" t="str">
        <v>N/A</v>
      </c>
      <c r="D22">
        <v>3.3640414498691332E-3</v>
      </c>
    </row>
    <row r="23" spans="1:4" x14ac:dyDescent="0.35">
      <c r="A23" t="str">
        <v>C4</v>
      </c>
      <c r="B23" t="str">
        <v>N/A</v>
      </c>
      <c r="C23" t="str">
        <v>N/A</v>
      </c>
      <c r="D23">
        <v>4.1113922908444954E-3</v>
      </c>
    </row>
    <row r="24" spans="1:4" x14ac:dyDescent="0.35">
      <c r="A24" t="str">
        <v>B4</v>
      </c>
      <c r="B24" t="str">
        <v>N/A</v>
      </c>
      <c r="C24" t="str">
        <v>N/A</v>
      </c>
      <c r="D24">
        <v>2.4291070210844369E-3</v>
      </c>
    </row>
    <row r="25" spans="1:4" x14ac:dyDescent="0.35">
      <c r="A25" t="str">
        <v>A4</v>
      </c>
      <c r="B25" t="str">
        <v>N/A</v>
      </c>
      <c r="C25" t="str">
        <v>N/A</v>
      </c>
      <c r="D25">
        <v>2.0807104068827089E-3</v>
      </c>
    </row>
    <row r="26" spans="1:4" x14ac:dyDescent="0.35">
      <c r="A26" t="str">
        <v>A5</v>
      </c>
      <c r="B26">
        <v>140.732268560417</v>
      </c>
      <c r="C26">
        <v>6.2581604315758665E-5</v>
      </c>
      <c r="D26">
        <v>4.1199115035280252E-3</v>
      </c>
    </row>
    <row r="27" spans="1:4" x14ac:dyDescent="0.35">
      <c r="A27" t="str">
        <v>B5</v>
      </c>
      <c r="B27" t="str">
        <v>N/A</v>
      </c>
      <c r="C27" t="str">
        <v>N/A</v>
      </c>
      <c r="D27">
        <v>2.315477878944411E-3</v>
      </c>
    </row>
    <row r="28" spans="1:4" x14ac:dyDescent="0.35">
      <c r="A28" t="str">
        <v>C5</v>
      </c>
      <c r="B28">
        <v>60.881811757972002</v>
      </c>
      <c r="C28">
        <v>6.7556030795263896E-5</v>
      </c>
      <c r="D28">
        <v>2.8198649520762811E-3</v>
      </c>
    </row>
    <row r="29" spans="1:4" x14ac:dyDescent="0.35">
      <c r="A29" t="str">
        <v>D5</v>
      </c>
      <c r="B29">
        <v>88.989458206528013</v>
      </c>
      <c r="C29">
        <v>5.9764478218386019E-5</v>
      </c>
      <c r="D29">
        <v>2.0383282237296089E-3</v>
      </c>
    </row>
    <row r="30" spans="1:4" x14ac:dyDescent="0.35">
      <c r="A30" t="str">
        <v>E5</v>
      </c>
      <c r="B30">
        <v>108.584501253556</v>
      </c>
      <c r="C30">
        <v>8.063245132133749E-5</v>
      </c>
      <c r="D30">
        <v>2.3758265077091691E-3</v>
      </c>
    </row>
    <row r="31" spans="1:4" x14ac:dyDescent="0.35">
      <c r="A31" t="str">
        <v>F5</v>
      </c>
      <c r="B31" t="str">
        <v>N/A</v>
      </c>
      <c r="C31" t="str">
        <v>N/A</v>
      </c>
      <c r="D31">
        <v>3.5886866205510301E-3</v>
      </c>
    </row>
    <row r="32" spans="1:4" x14ac:dyDescent="0.35">
      <c r="A32" t="str">
        <v>F6</v>
      </c>
      <c r="B32">
        <v>64.887371528861024</v>
      </c>
      <c r="C32">
        <v>6.3636575465815922E-5</v>
      </c>
      <c r="D32">
        <v>2.8364722371060488E-3</v>
      </c>
    </row>
    <row r="33" spans="1:4" x14ac:dyDescent="0.35">
      <c r="A33" t="str">
        <v>E6</v>
      </c>
      <c r="B33" t="str">
        <v>N/A</v>
      </c>
      <c r="C33" t="str">
        <v>N/A</v>
      </c>
      <c r="D33">
        <v>2.113064707451112E-3</v>
      </c>
    </row>
    <row r="34" spans="1:4" x14ac:dyDescent="0.35">
      <c r="A34" t="str">
        <v>D6</v>
      </c>
      <c r="B34" t="str">
        <v>N/A</v>
      </c>
      <c r="C34" t="str">
        <v>N/A</v>
      </c>
      <c r="D34">
        <v>2.1529997419078451E-3</v>
      </c>
    </row>
    <row r="35" spans="1:4" x14ac:dyDescent="0.35">
      <c r="A35" t="str">
        <v>C6</v>
      </c>
      <c r="B35" t="str">
        <v>N/A</v>
      </c>
      <c r="C35" t="str">
        <v>N/A</v>
      </c>
      <c r="D35">
        <v>2.666756777513516E-3</v>
      </c>
    </row>
    <row r="36" spans="1:4" x14ac:dyDescent="0.35">
      <c r="A36" t="str">
        <v>B6</v>
      </c>
      <c r="B36">
        <v>82.470363386250028</v>
      </c>
      <c r="C36">
        <v>8.3814289571191916E-5</v>
      </c>
      <c r="D36">
        <v>2.9532403076235319E-3</v>
      </c>
    </row>
    <row r="37" spans="1:4" x14ac:dyDescent="0.35">
      <c r="A37" t="str">
        <v>A6</v>
      </c>
      <c r="B37">
        <v>57.860023138472002</v>
      </c>
      <c r="C37">
        <v>6.7193058303960637E-5</v>
      </c>
      <c r="D37">
        <v>2.768546996281341E-3</v>
      </c>
    </row>
    <row r="38" spans="1:4" x14ac:dyDescent="0.35">
      <c r="A38" t="str">
        <v>A7</v>
      </c>
      <c r="B38" t="str">
        <v>N/A</v>
      </c>
      <c r="C38" t="str">
        <v>N/A</v>
      </c>
      <c r="D38">
        <v>2.0960793784633308E-3</v>
      </c>
    </row>
    <row r="39" spans="1:4" x14ac:dyDescent="0.35">
      <c r="A39" t="str">
        <v>B7</v>
      </c>
      <c r="B39" t="str">
        <v>N/A</v>
      </c>
      <c r="C39" t="str">
        <v>N/A</v>
      </c>
      <c r="D39">
        <v>2.297510138124998E-3</v>
      </c>
    </row>
    <row r="40" spans="1:4" x14ac:dyDescent="0.35">
      <c r="A40" t="str">
        <v>C7</v>
      </c>
      <c r="B40" t="str">
        <v>N/A</v>
      </c>
      <c r="C40" t="str">
        <v>N/A</v>
      </c>
      <c r="D40">
        <v>2.158694725788223E-3</v>
      </c>
    </row>
    <row r="41" spans="1:4" x14ac:dyDescent="0.35">
      <c r="A41" t="str">
        <v>D7</v>
      </c>
      <c r="B41" t="str">
        <v>N/A</v>
      </c>
      <c r="C41" t="str">
        <v>N/A</v>
      </c>
      <c r="D41">
        <v>2.936300990006619E-3</v>
      </c>
    </row>
    <row r="42" spans="1:4" x14ac:dyDescent="0.35">
      <c r="A42" t="str">
        <v>E7</v>
      </c>
      <c r="B42" t="str">
        <v>N/A</v>
      </c>
      <c r="C42" t="str">
        <v>N/A</v>
      </c>
      <c r="D42">
        <v>2.1457075971123671E-3</v>
      </c>
    </row>
    <row r="43" spans="1:4" x14ac:dyDescent="0.35">
      <c r="A43" t="str">
        <v>F7</v>
      </c>
      <c r="B43">
        <v>72.426921017943982</v>
      </c>
      <c r="C43">
        <v>6.2656694782027109E-5</v>
      </c>
      <c r="D43">
        <v>2.6076033769011149E-3</v>
      </c>
    </row>
    <row r="44" spans="1:4" x14ac:dyDescent="0.35">
      <c r="A44" t="str">
        <v>F8</v>
      </c>
      <c r="B44" t="str">
        <v>N/A</v>
      </c>
      <c r="C44" t="str">
        <v>N/A</v>
      </c>
      <c r="D44">
        <v>4.9991377554109743E-4</v>
      </c>
    </row>
    <row r="45" spans="1:4" x14ac:dyDescent="0.35">
      <c r="A45" t="str">
        <v>E8</v>
      </c>
      <c r="B45" t="str">
        <v>N/A</v>
      </c>
      <c r="C45" t="str">
        <v>N/A</v>
      </c>
      <c r="D45">
        <v>1.5092508360014479E-3</v>
      </c>
    </row>
    <row r="46" spans="1:4" x14ac:dyDescent="0.35">
      <c r="A46" t="str">
        <v>D8</v>
      </c>
      <c r="B46" t="str">
        <v>N/A</v>
      </c>
      <c r="C46" t="str">
        <v>N/A</v>
      </c>
      <c r="D46">
        <v>3.0858457480683272E-3</v>
      </c>
    </row>
    <row r="47" spans="1:4" x14ac:dyDescent="0.35">
      <c r="A47" t="str">
        <v>C8</v>
      </c>
      <c r="B47">
        <v>49.833368670556013</v>
      </c>
      <c r="C47">
        <v>7.3578752416245702E-5</v>
      </c>
      <c r="D47">
        <v>2.8926749296375172E-3</v>
      </c>
    </row>
    <row r="48" spans="1:4" x14ac:dyDescent="0.35">
      <c r="A48" t="str">
        <v>B8</v>
      </c>
      <c r="B48" t="str">
        <v>N/A</v>
      </c>
      <c r="C48" t="str">
        <v>N/A</v>
      </c>
      <c r="D48">
        <v>1.9889372421369659E-3</v>
      </c>
    </row>
    <row r="49" spans="1:4" x14ac:dyDescent="0.35">
      <c r="A49" t="str">
        <v>A8</v>
      </c>
      <c r="B49" t="str">
        <v>N/A</v>
      </c>
      <c r="C49" t="str">
        <v>N/A</v>
      </c>
      <c r="D49">
        <v>1.811960525243498E-3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BB20-FED3-405A-8733-780DFDAECE6A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1-1_6.xlsx!R2C1:R49C4'</f>
        <v>A1</v>
      </c>
      <c r="B2" t="str">
        <v>N/A</v>
      </c>
      <c r="C2" t="str">
        <v>N/A</v>
      </c>
      <c r="D2">
        <v>2.8613721685619591E-3</v>
      </c>
      <c r="F2" s="2" t="s">
        <v>53</v>
      </c>
      <c r="G2">
        <f>AVERAGE(B2:B49)</f>
        <v>114.92542108970521</v>
      </c>
      <c r="H2">
        <f>AVERAGE(C2:C49)</f>
        <v>9.7917625859240089E-5</v>
      </c>
      <c r="I2">
        <f>AVERAGE(D2:D49)</f>
        <v>2.2281077788558648E-3</v>
      </c>
      <c r="J2">
        <v>0.25</v>
      </c>
    </row>
    <row r="3" spans="1:10" x14ac:dyDescent="0.35">
      <c r="A3" t="str">
        <v>B1</v>
      </c>
      <c r="B3">
        <v>88.990951001556027</v>
      </c>
      <c r="C3">
        <v>8.2121350622274645E-5</v>
      </c>
      <c r="D3">
        <v>2.266920070255132E-3</v>
      </c>
      <c r="F3" s="2" t="s">
        <v>54</v>
      </c>
      <c r="G3">
        <f>G4/SQRT(COUNT(B2:B49))</f>
        <v>9.8052908821806941</v>
      </c>
      <c r="H3">
        <f>H4/SQRT(COUNT(C2:C49))</f>
        <v>8.5474873004378754E-6</v>
      </c>
      <c r="I3">
        <f>I4/SQRT(COUNT(D2:D49))</f>
        <v>8.7986744490609875E-5</v>
      </c>
    </row>
    <row r="4" spans="1:10" x14ac:dyDescent="0.35">
      <c r="A4" t="str">
        <v>C1</v>
      </c>
      <c r="B4" t="str">
        <v>N/A</v>
      </c>
      <c r="C4" t="str">
        <v>N/A</v>
      </c>
      <c r="D4">
        <v>2.168538857632114E-3</v>
      </c>
      <c r="F4" s="2" t="s">
        <v>55</v>
      </c>
      <c r="G4">
        <f>_xlfn.STDEV.S(B2:B49)</f>
        <v>35.353479046542027</v>
      </c>
      <c r="H4">
        <f>_xlfn.STDEV.S(C2:C196)</f>
        <v>3.0818403738106033E-5</v>
      </c>
      <c r="I4">
        <f>_xlfn.STDEV.S(D2:D196)</f>
        <v>6.0959004740126913E-4</v>
      </c>
    </row>
    <row r="5" spans="1:10" x14ac:dyDescent="0.35">
      <c r="A5" t="str">
        <v>D1</v>
      </c>
      <c r="B5" t="str">
        <v>N/A</v>
      </c>
      <c r="C5" t="str">
        <v>N/A</v>
      </c>
      <c r="D5">
        <v>2.565468105377481E-3</v>
      </c>
      <c r="F5" s="2" t="s">
        <v>56</v>
      </c>
      <c r="G5" s="3">
        <f>G4/G2</f>
        <v>0.30762105295178183</v>
      </c>
      <c r="H5" s="3">
        <f>H4/H2</f>
        <v>0.31473806138241683</v>
      </c>
      <c r="I5" s="3">
        <f>I4/I2</f>
        <v>0.27359091565772198</v>
      </c>
    </row>
    <row r="6" spans="1:10" x14ac:dyDescent="0.35">
      <c r="A6" t="str">
        <v>E1</v>
      </c>
      <c r="B6" t="str">
        <v>N/A</v>
      </c>
      <c r="C6" t="str">
        <v>N/A</v>
      </c>
      <c r="D6">
        <v>1.68490856241138E-3</v>
      </c>
      <c r="F6" s="2" t="s">
        <v>57</v>
      </c>
      <c r="G6">
        <f>COUNT(B2:B196)</f>
        <v>13</v>
      </c>
      <c r="H6">
        <f>COUNT(C2:C196)</f>
        <v>13</v>
      </c>
      <c r="I6">
        <f>COUNT(D2:D196)</f>
        <v>48</v>
      </c>
    </row>
    <row r="7" spans="1:10" x14ac:dyDescent="0.35">
      <c r="A7" t="str">
        <v>F1</v>
      </c>
      <c r="B7" t="str">
        <v>N/A</v>
      </c>
      <c r="C7" t="str">
        <v>N/A</v>
      </c>
      <c r="D7">
        <v>2.8393133191593062E-3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2.940567115334945E-3</v>
      </c>
    </row>
    <row r="9" spans="1:10" x14ac:dyDescent="0.35">
      <c r="A9" t="str">
        <v>E2</v>
      </c>
      <c r="B9" t="str">
        <v>N/A</v>
      </c>
      <c r="C9" t="str">
        <v>N/A</v>
      </c>
      <c r="D9">
        <v>1.835423675358401E-3</v>
      </c>
      <c r="F9" s="2" t="s">
        <v>59</v>
      </c>
      <c r="G9">
        <f>MAX(B2:B49)</f>
        <v>197.556195095861</v>
      </c>
      <c r="H9">
        <f>MAX(C2:C49)</f>
        <v>1.543200613485098E-4</v>
      </c>
      <c r="I9">
        <f>MAX(D2:D49)</f>
        <v>4.1423951573514306E-3</v>
      </c>
    </row>
    <row r="10" spans="1:10" x14ac:dyDescent="0.35">
      <c r="A10" t="str">
        <v>D2</v>
      </c>
      <c r="B10" t="str">
        <v>N/A</v>
      </c>
      <c r="C10" t="str">
        <v>N/A</v>
      </c>
      <c r="D10">
        <v>2.1471247530737841E-3</v>
      </c>
      <c r="F10" s="2" t="s">
        <v>60</v>
      </c>
      <c r="G10">
        <f>MIN(B2:B49)</f>
        <v>51.836378639249972</v>
      </c>
      <c r="H10">
        <f>MIN(C2:C49)</f>
        <v>4.2631405994284103E-5</v>
      </c>
      <c r="I10">
        <f>MIN(D2:D49)</f>
        <v>1.795558016356307E-4</v>
      </c>
    </row>
    <row r="11" spans="1:10" x14ac:dyDescent="0.35">
      <c r="A11" t="str">
        <v>C2</v>
      </c>
      <c r="B11">
        <v>110.592955330972</v>
      </c>
      <c r="C11">
        <v>8.5512112827605566E-5</v>
      </c>
      <c r="D11">
        <v>1.946946611441929E-3</v>
      </c>
    </row>
    <row r="12" spans="1:10" x14ac:dyDescent="0.35">
      <c r="A12" t="str">
        <v>B2</v>
      </c>
      <c r="B12" t="str">
        <v>N/A</v>
      </c>
      <c r="C12" t="str">
        <v>N/A</v>
      </c>
      <c r="D12">
        <v>9.3257951747599186E-4</v>
      </c>
      <c r="F12" s="2" t="s">
        <v>61</v>
      </c>
      <c r="G12">
        <f>(16*G5^2)</f>
        <v>1.5140913955066073</v>
      </c>
      <c r="H12">
        <f>(16*H5^2)</f>
        <v>1.5849607565241919</v>
      </c>
      <c r="I12">
        <f>(16*I5^2)</f>
        <v>1.1976318260868919</v>
      </c>
    </row>
    <row r="13" spans="1:10" x14ac:dyDescent="0.35">
      <c r="A13" t="str">
        <v>A2</v>
      </c>
      <c r="B13" t="str">
        <v>N/A</v>
      </c>
      <c r="C13" t="str">
        <v>N/A</v>
      </c>
      <c r="D13">
        <v>2.2366585584033638E-3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 t="str">
        <v>N/A</v>
      </c>
      <c r="C14" t="str">
        <v>N/A</v>
      </c>
      <c r="D14">
        <v>2.701051756776273E-3</v>
      </c>
      <c r="F14" s="2" t="s">
        <v>63</v>
      </c>
      <c r="G14">
        <f>G12/G13</f>
        <v>18.294750623465159</v>
      </c>
      <c r="H14">
        <f>H12/H13</f>
        <v>19.151064377383044</v>
      </c>
      <c r="I14">
        <f>I12/I13</f>
        <v>14.470972929381045</v>
      </c>
    </row>
    <row r="15" spans="1:10" x14ac:dyDescent="0.35">
      <c r="A15" t="str">
        <v>B3</v>
      </c>
      <c r="B15" t="str">
        <v>N/A</v>
      </c>
      <c r="C15" t="str">
        <v>N/A</v>
      </c>
      <c r="D15">
        <v>2.2333541918053159E-3</v>
      </c>
      <c r="F15" s="2" t="s">
        <v>64</v>
      </c>
      <c r="G15">
        <f>ROUND(G14,0)</f>
        <v>18</v>
      </c>
      <c r="H15">
        <f>ROUND(H14,0)</f>
        <v>19</v>
      </c>
      <c r="I15">
        <f>ROUND(I14,0)</f>
        <v>14</v>
      </c>
    </row>
    <row r="16" spans="1:10" x14ac:dyDescent="0.35">
      <c r="A16" t="str">
        <v>C3</v>
      </c>
      <c r="B16" t="str">
        <v>N/A</v>
      </c>
      <c r="C16" t="str">
        <v>N/A</v>
      </c>
      <c r="D16">
        <v>2.917556256640965E-3</v>
      </c>
    </row>
    <row r="17" spans="1:4" x14ac:dyDescent="0.35">
      <c r="A17" t="str">
        <v>D3</v>
      </c>
      <c r="B17" t="str">
        <v>N/A</v>
      </c>
      <c r="C17" t="str">
        <v>N/A</v>
      </c>
      <c r="D17">
        <v>2.0117672763011081E-3</v>
      </c>
    </row>
    <row r="18" spans="1:4" x14ac:dyDescent="0.35">
      <c r="A18" t="str">
        <v>E3</v>
      </c>
      <c r="B18" t="str">
        <v>N/A</v>
      </c>
      <c r="C18" t="str">
        <v>N/A</v>
      </c>
      <c r="D18">
        <v>1.694402364797542E-3</v>
      </c>
    </row>
    <row r="19" spans="1:4" x14ac:dyDescent="0.35">
      <c r="A19" t="str">
        <v>F3</v>
      </c>
      <c r="B19">
        <v>51.836378639249972</v>
      </c>
      <c r="C19">
        <v>4.2631405994284103E-5</v>
      </c>
      <c r="D19">
        <v>2.4169440532617382E-3</v>
      </c>
    </row>
    <row r="20" spans="1:4" x14ac:dyDescent="0.35">
      <c r="A20" t="str">
        <v>F4</v>
      </c>
      <c r="B20">
        <v>105.564522147917</v>
      </c>
      <c r="C20">
        <v>1.000545712317051E-4</v>
      </c>
      <c r="D20">
        <v>2.8580918298317789E-3</v>
      </c>
    </row>
    <row r="21" spans="1:4" x14ac:dyDescent="0.35">
      <c r="A21" t="str">
        <v>E4</v>
      </c>
      <c r="B21" t="str">
        <v>N/A</v>
      </c>
      <c r="C21" t="str">
        <v>N/A</v>
      </c>
      <c r="D21">
        <v>1.740895065346013E-3</v>
      </c>
    </row>
    <row r="22" spans="1:4" x14ac:dyDescent="0.35">
      <c r="A22" t="str">
        <v>D4</v>
      </c>
      <c r="B22">
        <v>140.735070614639</v>
      </c>
      <c r="C22">
        <v>1.090749785254156E-4</v>
      </c>
      <c r="D22">
        <v>2.9809045255390818E-3</v>
      </c>
    </row>
    <row r="23" spans="1:4" x14ac:dyDescent="0.35">
      <c r="A23" t="str">
        <v>C4</v>
      </c>
      <c r="B23">
        <v>197.556195095861</v>
      </c>
      <c r="C23">
        <v>1.543200613485098E-4</v>
      </c>
      <c r="D23">
        <v>2.0918905794575691E-3</v>
      </c>
    </row>
    <row r="24" spans="1:4" x14ac:dyDescent="0.35">
      <c r="A24" t="str">
        <v>B4</v>
      </c>
      <c r="B24">
        <v>100.540511387639</v>
      </c>
      <c r="C24">
        <v>9.9670221820392647E-5</v>
      </c>
      <c r="D24">
        <v>2.0903760541517752E-3</v>
      </c>
    </row>
    <row r="25" spans="1:4" x14ac:dyDescent="0.35">
      <c r="A25" t="str">
        <v>A4</v>
      </c>
      <c r="B25" t="str">
        <v>N/A</v>
      </c>
      <c r="C25" t="str">
        <v>N/A</v>
      </c>
      <c r="D25">
        <v>1.9779920951149498E-3</v>
      </c>
    </row>
    <row r="26" spans="1:4" x14ac:dyDescent="0.35">
      <c r="A26" t="str">
        <v>A5</v>
      </c>
      <c r="B26" t="str">
        <v>N/A</v>
      </c>
      <c r="C26" t="str">
        <v>N/A</v>
      </c>
      <c r="D26">
        <v>3.043004263836848E-3</v>
      </c>
    </row>
    <row r="27" spans="1:4" x14ac:dyDescent="0.35">
      <c r="A27" t="str">
        <v>B5</v>
      </c>
      <c r="B27" t="str">
        <v>N/A</v>
      </c>
      <c r="C27" t="str">
        <v>N/A</v>
      </c>
      <c r="D27">
        <v>2.4068418150324329E-3</v>
      </c>
    </row>
    <row r="28" spans="1:4" x14ac:dyDescent="0.35">
      <c r="A28" t="str">
        <v>C5</v>
      </c>
      <c r="B28" t="str">
        <v>N/A</v>
      </c>
      <c r="C28" t="str">
        <v>N/A</v>
      </c>
      <c r="D28">
        <v>3.21073707653553E-3</v>
      </c>
    </row>
    <row r="29" spans="1:4" x14ac:dyDescent="0.35">
      <c r="A29" t="str">
        <v>D5</v>
      </c>
      <c r="B29">
        <v>122.641659438139</v>
      </c>
      <c r="C29">
        <v>1.4924702215252301E-4</v>
      </c>
      <c r="D29">
        <v>2.5153568789782282E-3</v>
      </c>
    </row>
    <row r="30" spans="1:4" x14ac:dyDescent="0.35">
      <c r="A30" t="str">
        <v>E5</v>
      </c>
      <c r="B30">
        <v>98.035703927249983</v>
      </c>
      <c r="C30">
        <v>8.7301521105618098E-5</v>
      </c>
      <c r="D30">
        <v>1.7256970562813539E-3</v>
      </c>
    </row>
    <row r="31" spans="1:4" x14ac:dyDescent="0.35">
      <c r="A31" t="str">
        <v>F5</v>
      </c>
      <c r="B31">
        <v>109.09094583491699</v>
      </c>
      <c r="C31">
        <v>1.060620956548961E-4</v>
      </c>
      <c r="D31">
        <v>2.037088899801752E-3</v>
      </c>
    </row>
    <row r="32" spans="1:4" x14ac:dyDescent="0.35">
      <c r="A32" t="str">
        <v>F6</v>
      </c>
      <c r="B32" t="str">
        <v>N/A</v>
      </c>
      <c r="C32" t="str">
        <v>N/A</v>
      </c>
      <c r="D32">
        <v>1.6183752783811079E-3</v>
      </c>
    </row>
    <row r="33" spans="1:4" x14ac:dyDescent="0.35">
      <c r="A33" t="str">
        <v>E6</v>
      </c>
      <c r="B33" t="str">
        <v>N/A</v>
      </c>
      <c r="C33" t="str">
        <v>N/A</v>
      </c>
      <c r="D33">
        <v>2.4088777880713458E-3</v>
      </c>
    </row>
    <row r="34" spans="1:4" x14ac:dyDescent="0.35">
      <c r="A34" t="str">
        <v>D6</v>
      </c>
      <c r="B34" t="str">
        <v>N/A</v>
      </c>
      <c r="C34" t="str">
        <v>N/A</v>
      </c>
      <c r="D34">
        <v>2.3358159902086661E-3</v>
      </c>
    </row>
    <row r="35" spans="1:4" x14ac:dyDescent="0.35">
      <c r="A35" t="str">
        <v>C6</v>
      </c>
      <c r="B35" t="str">
        <v>N/A</v>
      </c>
      <c r="C35" t="str">
        <v>N/A</v>
      </c>
      <c r="D35">
        <v>1.9343065788114189E-3</v>
      </c>
    </row>
    <row r="36" spans="1:4" x14ac:dyDescent="0.35">
      <c r="A36" t="str">
        <v>B6</v>
      </c>
      <c r="B36" t="str">
        <v>N/A</v>
      </c>
      <c r="C36" t="str">
        <v>N/A</v>
      </c>
      <c r="D36">
        <v>4.1423951573514306E-3</v>
      </c>
    </row>
    <row r="37" spans="1:4" x14ac:dyDescent="0.35">
      <c r="A37" t="str">
        <v>A6</v>
      </c>
      <c r="B37" t="str">
        <v>N/A</v>
      </c>
      <c r="C37" t="str">
        <v>N/A</v>
      </c>
      <c r="D37">
        <v>2.0642692230820499E-3</v>
      </c>
    </row>
    <row r="38" spans="1:4" x14ac:dyDescent="0.35">
      <c r="A38" t="str">
        <v>A7</v>
      </c>
      <c r="B38" t="str">
        <v>N/A</v>
      </c>
      <c r="C38" t="str">
        <v>N/A</v>
      </c>
      <c r="D38">
        <v>2.3635527068473199E-3</v>
      </c>
    </row>
    <row r="39" spans="1:4" x14ac:dyDescent="0.35">
      <c r="A39" t="str">
        <v>B7</v>
      </c>
      <c r="B39">
        <v>108.586477938472</v>
      </c>
      <c r="C39">
        <v>9.1251075839576722E-5</v>
      </c>
      <c r="D39">
        <v>1.5076039151005549E-3</v>
      </c>
    </row>
    <row r="40" spans="1:4" x14ac:dyDescent="0.35">
      <c r="A40" t="str">
        <v>C7</v>
      </c>
      <c r="B40" t="str">
        <v>N/A</v>
      </c>
      <c r="C40" t="str">
        <v>N/A</v>
      </c>
      <c r="D40">
        <v>2.1215305893730958E-3</v>
      </c>
    </row>
    <row r="41" spans="1:4" x14ac:dyDescent="0.35">
      <c r="A41" t="str">
        <v>D7</v>
      </c>
      <c r="B41">
        <v>158.817425852778</v>
      </c>
      <c r="C41">
        <v>1.0844577384310409E-4</v>
      </c>
      <c r="D41">
        <v>2.5239581843154659E-3</v>
      </c>
    </row>
    <row r="42" spans="1:4" x14ac:dyDescent="0.35">
      <c r="A42" t="str">
        <v>E7</v>
      </c>
      <c r="B42" t="str">
        <v>N/A</v>
      </c>
      <c r="C42" t="str">
        <v>N/A</v>
      </c>
      <c r="D42">
        <v>2.2474811591620351E-3</v>
      </c>
    </row>
    <row r="43" spans="1:4" x14ac:dyDescent="0.35">
      <c r="A43" t="str">
        <v>F7</v>
      </c>
      <c r="B43" t="str">
        <v>N/A</v>
      </c>
      <c r="C43" t="str">
        <v>N/A</v>
      </c>
      <c r="D43">
        <v>1.813391066488431E-3</v>
      </c>
    </row>
    <row r="44" spans="1:4" x14ac:dyDescent="0.35">
      <c r="A44" t="str">
        <v>F8</v>
      </c>
      <c r="B44" t="str">
        <v>N/A</v>
      </c>
      <c r="C44" t="str">
        <v>N/A</v>
      </c>
      <c r="D44">
        <v>1.795558016356307E-4</v>
      </c>
    </row>
    <row r="45" spans="1:4" x14ac:dyDescent="0.35">
      <c r="A45" t="str">
        <v>E8</v>
      </c>
      <c r="B45" t="str">
        <v>N/A</v>
      </c>
      <c r="C45" t="str">
        <v>N/A</v>
      </c>
      <c r="D45">
        <v>2.488915477438835E-3</v>
      </c>
    </row>
    <row r="46" spans="1:4" x14ac:dyDescent="0.35">
      <c r="A46" t="str">
        <v>D8</v>
      </c>
      <c r="B46" t="str">
        <v>N/A</v>
      </c>
      <c r="C46" t="str">
        <v>N/A</v>
      </c>
      <c r="D46">
        <v>1.9036200003798959E-3</v>
      </c>
    </row>
    <row r="47" spans="1:4" x14ac:dyDescent="0.35">
      <c r="A47" t="str">
        <v>C8</v>
      </c>
      <c r="B47">
        <v>101.04167695677801</v>
      </c>
      <c r="C47">
        <v>5.7236945204215412E-5</v>
      </c>
      <c r="D47">
        <v>2.106946411160048E-3</v>
      </c>
    </row>
    <row r="48" spans="1:4" x14ac:dyDescent="0.35">
      <c r="A48" t="str">
        <v>B8</v>
      </c>
      <c r="B48" t="str">
        <v>N/A</v>
      </c>
      <c r="C48" t="str">
        <v>N/A</v>
      </c>
      <c r="D48">
        <v>2.015092200813928E-3</v>
      </c>
    </row>
    <row r="49" spans="1:4" x14ac:dyDescent="0.35">
      <c r="A49" t="str">
        <v>A8</v>
      </c>
      <c r="B49" t="str">
        <v>N/A</v>
      </c>
      <c r="C49" t="str">
        <v>N/A</v>
      </c>
      <c r="D49">
        <v>2.0937125024841651E-3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7297-3CCE-4024-BE9F-F397B5B11709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1-1_7.xlsx!R2C1:R49C4'</f>
        <v>A1</v>
      </c>
      <c r="B2" t="str">
        <v>N/A</v>
      </c>
      <c r="C2" t="str">
        <v>N/A</v>
      </c>
      <c r="D2">
        <v>1.6692091549040521E-3</v>
      </c>
      <c r="F2" s="2" t="s">
        <v>53</v>
      </c>
      <c r="G2">
        <f>AVERAGE(B2:B49)</f>
        <v>98.397829171238655</v>
      </c>
      <c r="H2">
        <f>AVERAGE(C2:C49)</f>
        <v>4.2889608115079365E-5</v>
      </c>
      <c r="I2">
        <f>AVERAGE(D2:D49)</f>
        <v>2.7500421004253046E-3</v>
      </c>
      <c r="J2">
        <v>0.25</v>
      </c>
    </row>
    <row r="3" spans="1:10" x14ac:dyDescent="0.35">
      <c r="A3" t="str">
        <v>B1</v>
      </c>
      <c r="B3" t="str">
        <v>N/A</v>
      </c>
      <c r="C3" t="str">
        <v>N/A</v>
      </c>
      <c r="D3">
        <v>1.9175492333472161E-3</v>
      </c>
      <c r="F3" s="2" t="s">
        <v>54</v>
      </c>
      <c r="G3">
        <f>G4/SQRT(COUNT(B2:B49))</f>
        <v>4.6568564657777234</v>
      </c>
      <c r="H3">
        <f>H4/SQRT(COUNT(C2:C49))</f>
        <v>2.8648333824797589E-6</v>
      </c>
      <c r="I3">
        <f>I4/SQRT(COUNT(D2:D49))</f>
        <v>8.3302908560080154E-5</v>
      </c>
    </row>
    <row r="4" spans="1:10" x14ac:dyDescent="0.35">
      <c r="A4" t="str">
        <v>C1</v>
      </c>
      <c r="B4">
        <v>86.987847950972025</v>
      </c>
      <c r="C4">
        <v>3.2647997643791513E-5</v>
      </c>
      <c r="D4">
        <v>3.804909348880575E-3</v>
      </c>
      <c r="F4" s="2" t="s">
        <v>55</v>
      </c>
      <c r="G4">
        <f>_xlfn.STDEV.S(B2:B49)</f>
        <v>26.343158287710782</v>
      </c>
      <c r="H4">
        <f>_xlfn.STDEV.S(C2:C196)</f>
        <v>1.6205944893768255E-5</v>
      </c>
      <c r="I4">
        <f>_xlfn.STDEV.S(D2:D196)</f>
        <v>5.7713948017729263E-4</v>
      </c>
    </row>
    <row r="5" spans="1:10" x14ac:dyDescent="0.35">
      <c r="A5" t="str">
        <v>D1</v>
      </c>
      <c r="B5">
        <v>96.03327164497199</v>
      </c>
      <c r="C5">
        <v>4.3507560769642807E-5</v>
      </c>
      <c r="D5">
        <v>2.7468013916942431E-3</v>
      </c>
      <c r="F5" s="2" t="s">
        <v>56</v>
      </c>
      <c r="G5" s="3">
        <f>G4/G2</f>
        <v>0.26772092951224169</v>
      </c>
      <c r="H5" s="3">
        <f>H4/H2</f>
        <v>0.37785248236088403</v>
      </c>
      <c r="I5" s="3">
        <f>I4/I2</f>
        <v>0.20986568899728328</v>
      </c>
    </row>
    <row r="6" spans="1:10" x14ac:dyDescent="0.35">
      <c r="A6" t="str">
        <v>E1</v>
      </c>
      <c r="B6" t="str">
        <v>N/A</v>
      </c>
      <c r="C6" t="str">
        <v>N/A</v>
      </c>
      <c r="D6">
        <v>2.4280731221365121E-3</v>
      </c>
      <c r="F6" s="2" t="s">
        <v>57</v>
      </c>
      <c r="G6">
        <f>COUNT(B2:B196)</f>
        <v>32</v>
      </c>
      <c r="H6">
        <f>COUNT(C2:C196)</f>
        <v>32</v>
      </c>
      <c r="I6">
        <f>COUNT(D2:D196)</f>
        <v>48</v>
      </c>
    </row>
    <row r="7" spans="1:10" x14ac:dyDescent="0.35">
      <c r="A7" t="str">
        <v>F1</v>
      </c>
      <c r="B7" t="str">
        <v>N/A</v>
      </c>
      <c r="C7" t="str">
        <v>N/A</v>
      </c>
      <c r="D7">
        <v>2.6747299499063171E-3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2.5700561312124431E-3</v>
      </c>
    </row>
    <row r="9" spans="1:10" x14ac:dyDescent="0.35">
      <c r="A9" t="str">
        <v>E2</v>
      </c>
      <c r="B9" t="str">
        <v>N/A</v>
      </c>
      <c r="C9" t="str">
        <v>N/A</v>
      </c>
      <c r="D9">
        <v>2.4158607556466032E-3</v>
      </c>
      <c r="F9" s="2" t="s">
        <v>59</v>
      </c>
      <c r="G9">
        <f>MAX(B2:B49)</f>
        <v>158.31736210966699</v>
      </c>
      <c r="H9">
        <f>MAX(C2:C49)</f>
        <v>9.4069844216729275E-5</v>
      </c>
      <c r="I9">
        <f>MAX(D2:D49)</f>
        <v>3.804909348880575E-3</v>
      </c>
    </row>
    <row r="10" spans="1:10" x14ac:dyDescent="0.35">
      <c r="A10" t="str">
        <v>D2</v>
      </c>
      <c r="B10">
        <v>101.043837196306</v>
      </c>
      <c r="C10">
        <v>3.1024304752813208E-5</v>
      </c>
      <c r="D10">
        <v>3.3685607981008489E-3</v>
      </c>
      <c r="F10" s="2" t="s">
        <v>60</v>
      </c>
      <c r="G10">
        <f>MIN(B2:B49)</f>
        <v>29.238627328056001</v>
      </c>
      <c r="H10">
        <f>MIN(C2:C49)</f>
        <v>2.247389445985386E-5</v>
      </c>
      <c r="I10">
        <f>MIN(D2:D49)</f>
        <v>1.4793556814301271E-3</v>
      </c>
    </row>
    <row r="11" spans="1:10" x14ac:dyDescent="0.35">
      <c r="A11" t="str">
        <v>C2</v>
      </c>
      <c r="B11">
        <v>147.7643321125</v>
      </c>
      <c r="C11">
        <v>4.2847473784664311E-5</v>
      </c>
      <c r="D11">
        <v>2.9168372124868439E-3</v>
      </c>
    </row>
    <row r="12" spans="1:10" x14ac:dyDescent="0.35">
      <c r="A12" t="str">
        <v>B2</v>
      </c>
      <c r="B12">
        <v>95.025640249999981</v>
      </c>
      <c r="C12">
        <v>6.2889518595998393E-5</v>
      </c>
      <c r="D12">
        <v>3.5361622506285442E-3</v>
      </c>
      <c r="F12" s="2" t="s">
        <v>61</v>
      </c>
      <c r="G12">
        <f>(16*G5^2)</f>
        <v>1.146791937582379</v>
      </c>
      <c r="H12">
        <f>(16*H5^2)</f>
        <v>2.2843599748205148</v>
      </c>
      <c r="I12">
        <f>(16*I5^2)</f>
        <v>0.70469771869287079</v>
      </c>
    </row>
    <row r="13" spans="1:10" x14ac:dyDescent="0.35">
      <c r="A13" t="str">
        <v>A2</v>
      </c>
      <c r="B13">
        <v>103.052668984444</v>
      </c>
      <c r="C13">
        <v>4.2541520493802638E-5</v>
      </c>
      <c r="D13">
        <v>2.805077702400959E-3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>
        <v>100.542560722472</v>
      </c>
      <c r="C14">
        <v>4.0656803724673097E-5</v>
      </c>
      <c r="D14">
        <v>3.080820989735571E-3</v>
      </c>
      <c r="F14" s="2" t="s">
        <v>63</v>
      </c>
      <c r="G14">
        <f>G12/G13</f>
        <v>13.856675084036226</v>
      </c>
      <c r="H14">
        <f>H12/H13</f>
        <v>27.601897875909362</v>
      </c>
      <c r="I14">
        <f>I12/I13</f>
        <v>8.5148552238467641</v>
      </c>
    </row>
    <row r="15" spans="1:10" x14ac:dyDescent="0.35">
      <c r="A15" t="str">
        <v>B3</v>
      </c>
      <c r="B15" t="str">
        <v>N/A</v>
      </c>
      <c r="C15" t="str">
        <v>N/A</v>
      </c>
      <c r="D15">
        <v>3.127844707211619E-3</v>
      </c>
      <c r="F15" s="2" t="s">
        <v>64</v>
      </c>
      <c r="G15">
        <f>ROUND(G14,0)</f>
        <v>14</v>
      </c>
      <c r="H15">
        <f>ROUND(H14,0)</f>
        <v>28</v>
      </c>
      <c r="I15">
        <f>ROUND(I14,0)</f>
        <v>9</v>
      </c>
    </row>
    <row r="16" spans="1:10" x14ac:dyDescent="0.35">
      <c r="A16" t="str">
        <v>C3</v>
      </c>
      <c r="B16" t="str">
        <v>N/A</v>
      </c>
      <c r="C16" t="str">
        <v>N/A</v>
      </c>
      <c r="D16">
        <v>3.2161308160454862E-3</v>
      </c>
    </row>
    <row r="17" spans="1:4" x14ac:dyDescent="0.35">
      <c r="A17" t="str">
        <v>D3</v>
      </c>
      <c r="B17" t="str">
        <v>N/A</v>
      </c>
      <c r="C17" t="str">
        <v>N/A</v>
      </c>
      <c r="D17">
        <v>2.0167640241320708E-3</v>
      </c>
    </row>
    <row r="18" spans="1:4" x14ac:dyDescent="0.35">
      <c r="A18" t="str">
        <v>E3</v>
      </c>
      <c r="B18">
        <v>29.238627328056001</v>
      </c>
      <c r="C18">
        <v>2.247389445985386E-5</v>
      </c>
      <c r="D18">
        <v>2.839536418899277E-3</v>
      </c>
    </row>
    <row r="19" spans="1:4" x14ac:dyDescent="0.35">
      <c r="A19" t="str">
        <v>F3</v>
      </c>
      <c r="B19">
        <v>79.956380408944028</v>
      </c>
      <c r="C19">
        <v>3.6563548953111133E-5</v>
      </c>
      <c r="D19">
        <v>3.7415527491217091E-3</v>
      </c>
    </row>
    <row r="20" spans="1:4" x14ac:dyDescent="0.35">
      <c r="A20" t="str">
        <v>F4</v>
      </c>
      <c r="B20" t="str">
        <v>N/A</v>
      </c>
      <c r="C20" t="str">
        <v>N/A</v>
      </c>
      <c r="D20">
        <v>3.2172279317110308E-3</v>
      </c>
    </row>
    <row r="21" spans="1:4" x14ac:dyDescent="0.35">
      <c r="A21" t="str">
        <v>E4</v>
      </c>
      <c r="B21">
        <v>122.644183722972</v>
      </c>
      <c r="C21">
        <v>3.9626505635525017E-5</v>
      </c>
      <c r="D21">
        <v>2.0164624253797311E-3</v>
      </c>
    </row>
    <row r="22" spans="1:4" x14ac:dyDescent="0.35">
      <c r="A22" t="str">
        <v>D4</v>
      </c>
      <c r="B22" t="str">
        <v>N/A</v>
      </c>
      <c r="C22" t="str">
        <v>N/A</v>
      </c>
      <c r="D22">
        <v>2.960909810059747E-3</v>
      </c>
    </row>
    <row r="23" spans="1:4" x14ac:dyDescent="0.35">
      <c r="A23" t="str">
        <v>C4</v>
      </c>
      <c r="B23">
        <v>125.1585562465</v>
      </c>
      <c r="C23">
        <v>4.1493920269803928E-5</v>
      </c>
      <c r="D23">
        <v>2.9142398397900282E-3</v>
      </c>
    </row>
    <row r="24" spans="1:4" x14ac:dyDescent="0.35">
      <c r="A24" t="str">
        <v>B4</v>
      </c>
      <c r="B24">
        <v>114.610388629806</v>
      </c>
      <c r="C24">
        <v>3.3007320725921093E-5</v>
      </c>
      <c r="D24">
        <v>1.9865712427314512E-3</v>
      </c>
    </row>
    <row r="25" spans="1:4" x14ac:dyDescent="0.35">
      <c r="A25" t="str">
        <v>A4</v>
      </c>
      <c r="B25">
        <v>82.473598648332995</v>
      </c>
      <c r="C25">
        <v>4.2637619476643971E-5</v>
      </c>
      <c r="D25">
        <v>3.2018282836498179E-3</v>
      </c>
    </row>
    <row r="26" spans="1:4" x14ac:dyDescent="0.35">
      <c r="A26" t="str">
        <v>A5</v>
      </c>
      <c r="B26">
        <v>102.04810058119401</v>
      </c>
      <c r="C26">
        <v>4.742223762182612E-5</v>
      </c>
      <c r="D26">
        <v>2.677290199598851E-3</v>
      </c>
    </row>
    <row r="27" spans="1:4" x14ac:dyDescent="0.35">
      <c r="A27" t="str">
        <v>B5</v>
      </c>
      <c r="B27">
        <v>103.555460536778</v>
      </c>
      <c r="C27">
        <v>4.3580264563440457E-5</v>
      </c>
      <c r="D27">
        <v>3.167735704379122E-3</v>
      </c>
    </row>
    <row r="28" spans="1:4" x14ac:dyDescent="0.35">
      <c r="A28" t="str">
        <v>C5</v>
      </c>
      <c r="B28">
        <v>111.597962564806</v>
      </c>
      <c r="C28">
        <v>7.2289361573016914E-5</v>
      </c>
      <c r="D28">
        <v>2.7887169929205671E-3</v>
      </c>
    </row>
    <row r="29" spans="1:4" x14ac:dyDescent="0.35">
      <c r="A29" t="str">
        <v>D5</v>
      </c>
      <c r="B29">
        <v>118.128205927333</v>
      </c>
      <c r="C29">
        <v>5.7677818435596818E-5</v>
      </c>
      <c r="D29">
        <v>2.9880437987021419E-3</v>
      </c>
    </row>
    <row r="30" spans="1:4" x14ac:dyDescent="0.35">
      <c r="A30" t="str">
        <v>E5</v>
      </c>
      <c r="B30">
        <v>67.900230234693993</v>
      </c>
      <c r="C30">
        <v>3.2990624870656243E-5</v>
      </c>
      <c r="D30">
        <v>3.3651968963794091E-3</v>
      </c>
    </row>
    <row r="31" spans="1:4" x14ac:dyDescent="0.35">
      <c r="A31" t="str">
        <v>F5</v>
      </c>
      <c r="B31">
        <v>79.956380408944028</v>
      </c>
      <c r="C31">
        <v>2.84153137322579E-5</v>
      </c>
      <c r="D31">
        <v>2.0520538573535578E-3</v>
      </c>
    </row>
    <row r="32" spans="1:4" x14ac:dyDescent="0.35">
      <c r="A32" t="str">
        <v>F6</v>
      </c>
      <c r="B32">
        <v>143.74595235538899</v>
      </c>
      <c r="C32">
        <v>3.8371483967866673E-5</v>
      </c>
      <c r="D32">
        <v>2.9246083619863059E-3</v>
      </c>
    </row>
    <row r="33" spans="1:4" x14ac:dyDescent="0.35">
      <c r="A33" t="str">
        <v>E6</v>
      </c>
      <c r="B33">
        <v>158.31736210966699</v>
      </c>
      <c r="C33">
        <v>3.3160504264630067E-5</v>
      </c>
      <c r="D33">
        <v>3.697649541575677E-3</v>
      </c>
    </row>
    <row r="34" spans="1:4" x14ac:dyDescent="0.35">
      <c r="A34" t="str">
        <v>D6</v>
      </c>
      <c r="B34" t="str">
        <v>N/A</v>
      </c>
      <c r="C34" t="str">
        <v>N/A</v>
      </c>
      <c r="D34">
        <v>1.9720342424518248E-3</v>
      </c>
    </row>
    <row r="35" spans="1:4" x14ac:dyDescent="0.35">
      <c r="A35" t="str">
        <v>C6</v>
      </c>
      <c r="B35">
        <v>112.09934309261099</v>
      </c>
      <c r="C35">
        <v>2.5865982809995381E-5</v>
      </c>
      <c r="D35">
        <v>1.4793556814301271E-3</v>
      </c>
    </row>
    <row r="36" spans="1:4" x14ac:dyDescent="0.35">
      <c r="A36" t="str">
        <v>B6</v>
      </c>
      <c r="B36">
        <v>88.992822276139009</v>
      </c>
      <c r="C36">
        <v>2.872216436357104E-5</v>
      </c>
      <c r="D36">
        <v>2.481443089846633E-3</v>
      </c>
    </row>
    <row r="37" spans="1:4" x14ac:dyDescent="0.35">
      <c r="A37" t="str">
        <v>A6</v>
      </c>
      <c r="B37">
        <v>105.063365836556</v>
      </c>
      <c r="C37">
        <v>4.5955225999548688E-5</v>
      </c>
      <c r="D37">
        <v>3.240678790057567E-3</v>
      </c>
    </row>
    <row r="38" spans="1:4" x14ac:dyDescent="0.35">
      <c r="A38" t="str">
        <v>A7</v>
      </c>
      <c r="B38">
        <v>114.10812099650001</v>
      </c>
      <c r="C38">
        <v>3.1278260796924252E-5</v>
      </c>
      <c r="D38">
        <v>2.450944005110403E-3</v>
      </c>
    </row>
    <row r="39" spans="1:4" x14ac:dyDescent="0.35">
      <c r="A39" t="str">
        <v>B7</v>
      </c>
      <c r="B39">
        <v>63.887394212028028</v>
      </c>
      <c r="C39">
        <v>2.6858642031700851E-5</v>
      </c>
      <c r="D39">
        <v>2.3856742472109938E-3</v>
      </c>
    </row>
    <row r="40" spans="1:4" x14ac:dyDescent="0.35">
      <c r="A40" t="str">
        <v>C7</v>
      </c>
      <c r="B40">
        <v>95.529331974749994</v>
      </c>
      <c r="C40">
        <v>9.4069844216729275E-5</v>
      </c>
      <c r="D40">
        <v>3.4052079113620301E-3</v>
      </c>
    </row>
    <row r="41" spans="1:4" x14ac:dyDescent="0.35">
      <c r="A41" t="str">
        <v>D7</v>
      </c>
      <c r="B41">
        <v>66.393920690583002</v>
      </c>
      <c r="C41">
        <v>3.3900302987166868E-5</v>
      </c>
      <c r="D41">
        <v>2.6312134052393259E-3</v>
      </c>
    </row>
    <row r="42" spans="1:4" x14ac:dyDescent="0.35">
      <c r="A42" t="str">
        <v>E7</v>
      </c>
      <c r="B42">
        <v>89.494744673221987</v>
      </c>
      <c r="C42">
        <v>7.9523770223710756E-5</v>
      </c>
      <c r="D42">
        <v>2.632159867839779E-3</v>
      </c>
    </row>
    <row r="43" spans="1:4" x14ac:dyDescent="0.35">
      <c r="A43" t="str">
        <v>F7</v>
      </c>
      <c r="B43">
        <v>75.43994257611098</v>
      </c>
      <c r="C43">
        <v>3.1035581116394957E-5</v>
      </c>
      <c r="D43">
        <v>2.8287080531150702E-3</v>
      </c>
    </row>
    <row r="44" spans="1:4" x14ac:dyDescent="0.35">
      <c r="A44" t="str">
        <v>F8</v>
      </c>
      <c r="B44" t="str">
        <v>N/A</v>
      </c>
      <c r="C44" t="str">
        <v>N/A</v>
      </c>
      <c r="D44">
        <v>1.534435261376198E-3</v>
      </c>
    </row>
    <row r="45" spans="1:4" x14ac:dyDescent="0.35">
      <c r="A45" t="str">
        <v>E8</v>
      </c>
      <c r="B45">
        <v>101.546077895472</v>
      </c>
      <c r="C45">
        <v>5.9321539248509537E-5</v>
      </c>
      <c r="D45">
        <v>2.748153640700184E-3</v>
      </c>
    </row>
    <row r="46" spans="1:4" x14ac:dyDescent="0.35">
      <c r="A46" t="str">
        <v>D8</v>
      </c>
      <c r="B46" t="str">
        <v>N/A</v>
      </c>
      <c r="C46" t="str">
        <v>N/A</v>
      </c>
      <c r="D46">
        <v>2.766524215730635E-3</v>
      </c>
    </row>
    <row r="47" spans="1:4" x14ac:dyDescent="0.35">
      <c r="A47" t="str">
        <v>C8</v>
      </c>
      <c r="B47">
        <v>66.393920690583002</v>
      </c>
      <c r="C47">
        <v>5.0110547572751498E-5</v>
      </c>
      <c r="D47">
        <v>3.4049365440046381E-3</v>
      </c>
    </row>
    <row r="48" spans="1:4" x14ac:dyDescent="0.35">
      <c r="A48" t="str">
        <v>B8</v>
      </c>
      <c r="B48" t="str">
        <v>N/A</v>
      </c>
      <c r="C48" t="str">
        <v>N/A</v>
      </c>
      <c r="D48">
        <v>3.142561471678925E-3</v>
      </c>
    </row>
    <row r="49" spans="1:4" x14ac:dyDescent="0.35">
      <c r="A49" t="str">
        <v>A8</v>
      </c>
      <c r="B49" t="str">
        <v>N/A</v>
      </c>
      <c r="C49" t="str">
        <v>N/A</v>
      </c>
      <c r="D49">
        <v>2.06297875055198E-3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89AC-7921-4488-9BA5-476ECB6E846B}">
  <dimension ref="A1:J49"/>
  <sheetViews>
    <sheetView workbookViewId="0">
      <selection activeCell="I6" sqref="I6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1-1_8.xlsx!R2C1:R49C4'</f>
        <v>A1</v>
      </c>
      <c r="B2" t="str">
        <v>N/A</v>
      </c>
      <c r="C2" t="str">
        <v>N/A</v>
      </c>
      <c r="D2">
        <v>2.4732373520908722E-3</v>
      </c>
      <c r="F2" s="2" t="s">
        <v>53</v>
      </c>
      <c r="G2">
        <f>AVERAGE(B2:B49)</f>
        <v>146.04009971601383</v>
      </c>
      <c r="H2">
        <f>AVERAGE(C2:C49)</f>
        <v>6.8404307510862847E-5</v>
      </c>
      <c r="I2">
        <f>AVERAGE(D2:D49)</f>
        <v>2.3431550843049814E-3</v>
      </c>
      <c r="J2">
        <v>0.25</v>
      </c>
    </row>
    <row r="3" spans="1:10" x14ac:dyDescent="0.35">
      <c r="A3" t="str">
        <v>B1</v>
      </c>
      <c r="B3">
        <v>130.69847265269399</v>
      </c>
      <c r="C3">
        <v>6.793332537820508E-5</v>
      </c>
      <c r="D3">
        <v>1.9672088143676582E-3</v>
      </c>
      <c r="F3" s="2" t="s">
        <v>54</v>
      </c>
      <c r="G3">
        <f>G4/SQRT(COUNT(B2:B49))</f>
        <v>10.116484851449357</v>
      </c>
      <c r="H3">
        <f>H4/SQRT(COUNT(C2:C49))</f>
        <v>5.3199970990555049E-6</v>
      </c>
      <c r="I3">
        <f>I4/SQRT(COUNT(D2:D49))</f>
        <v>6.6112814220995429E-5</v>
      </c>
    </row>
    <row r="4" spans="1:10" x14ac:dyDescent="0.35">
      <c r="A4" t="str">
        <v>C1</v>
      </c>
      <c r="B4" t="str">
        <v>N/A</v>
      </c>
      <c r="C4" t="str">
        <v>N/A</v>
      </c>
      <c r="D4">
        <v>1.229445013083582E-3</v>
      </c>
      <c r="F4" s="2" t="s">
        <v>55</v>
      </c>
      <c r="G4">
        <f>_xlfn.STDEV.S(B2:B49)</f>
        <v>31.991134045170128</v>
      </c>
      <c r="H4">
        <f>_xlfn.STDEV.S(C2:C196)</f>
        <v>1.6823307978503809E-5</v>
      </c>
      <c r="I4">
        <f>_xlfn.STDEV.S(D2:D196)</f>
        <v>4.5804301304850509E-4</v>
      </c>
    </row>
    <row r="5" spans="1:10" x14ac:dyDescent="0.35">
      <c r="A5" t="str">
        <v>D1</v>
      </c>
      <c r="B5" t="str">
        <v>N/A</v>
      </c>
      <c r="C5" t="str">
        <v>N/A</v>
      </c>
      <c r="D5">
        <v>2.0599416489465901E-3</v>
      </c>
      <c r="F5" s="2" t="s">
        <v>56</v>
      </c>
      <c r="G5" s="3">
        <f>G4/G2</f>
        <v>0.21905719119186676</v>
      </c>
      <c r="H5" s="3">
        <f>H4/H2</f>
        <v>0.24593930690449878</v>
      </c>
      <c r="I5" s="3">
        <f>I4/I2</f>
        <v>0.19548130472310082</v>
      </c>
    </row>
    <row r="6" spans="1:10" x14ac:dyDescent="0.35">
      <c r="A6" t="str">
        <v>E1</v>
      </c>
      <c r="B6" t="str">
        <v>N/A</v>
      </c>
      <c r="C6" t="str">
        <v>N/A</v>
      </c>
      <c r="D6">
        <v>1.8921049375938909E-3</v>
      </c>
      <c r="F6" s="2" t="s">
        <v>57</v>
      </c>
      <c r="G6">
        <f>COUNT(B2:B196)</f>
        <v>10</v>
      </c>
      <c r="H6">
        <f>COUNT(C2:C196)</f>
        <v>10</v>
      </c>
      <c r="I6">
        <f>COUNT(D2:D196)</f>
        <v>48</v>
      </c>
    </row>
    <row r="7" spans="1:10" x14ac:dyDescent="0.35">
      <c r="A7" t="str">
        <v>F1</v>
      </c>
      <c r="B7" t="str">
        <v>N/A</v>
      </c>
      <c r="C7" t="str">
        <v>N/A</v>
      </c>
      <c r="D7">
        <v>2.373551253110574E-3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2.2933966033274562E-3</v>
      </c>
    </row>
    <row r="9" spans="1:10" x14ac:dyDescent="0.35">
      <c r="A9" t="str">
        <v>E2</v>
      </c>
      <c r="B9" t="str">
        <v>N/A</v>
      </c>
      <c r="C9" t="str">
        <v>N/A</v>
      </c>
      <c r="D9">
        <v>2.1301442350321331E-3</v>
      </c>
      <c r="F9" s="2" t="s">
        <v>59</v>
      </c>
      <c r="G9">
        <f>MAX(B2:B49)</f>
        <v>193.05401456172211</v>
      </c>
      <c r="H9">
        <f>MAX(C2:C49)</f>
        <v>1.031124459591874E-4</v>
      </c>
      <c r="I9">
        <f>MAX(D2:D49)</f>
        <v>3.889810373628756E-3</v>
      </c>
    </row>
    <row r="10" spans="1:10" x14ac:dyDescent="0.35">
      <c r="A10" t="str">
        <v>D2</v>
      </c>
      <c r="B10" t="str">
        <v>N/A</v>
      </c>
      <c r="C10" t="str">
        <v>N/A</v>
      </c>
      <c r="D10">
        <v>2.364728764690305E-3</v>
      </c>
      <c r="F10" s="2" t="s">
        <v>60</v>
      </c>
      <c r="G10">
        <f>MIN(B2:B49)</f>
        <v>92.008869495361012</v>
      </c>
      <c r="H10">
        <f>MIN(C2:C49)</f>
        <v>4.4617449785165537E-5</v>
      </c>
      <c r="I10">
        <f>MIN(D2:D49)</f>
        <v>1.1110180138883749E-3</v>
      </c>
    </row>
    <row r="11" spans="1:10" x14ac:dyDescent="0.35">
      <c r="A11" t="str">
        <v>C2</v>
      </c>
      <c r="B11" t="str">
        <v>N/A</v>
      </c>
      <c r="C11" t="str">
        <v>N/A</v>
      </c>
      <c r="D11">
        <v>1.8503453632819601E-3</v>
      </c>
    </row>
    <row r="12" spans="1:10" x14ac:dyDescent="0.35">
      <c r="A12" t="str">
        <v>B2</v>
      </c>
      <c r="B12" t="str">
        <v>N/A</v>
      </c>
      <c r="C12" t="str">
        <v>N/A</v>
      </c>
      <c r="D12">
        <v>2.5762463600754529E-3</v>
      </c>
      <c r="F12" s="2" t="s">
        <v>61</v>
      </c>
      <c r="G12">
        <f>(16*G5^2)</f>
        <v>0.76777684820592107</v>
      </c>
      <c r="H12">
        <f>(16*H5^2)</f>
        <v>0.96777828289064383</v>
      </c>
      <c r="I12">
        <f>(16*I5^2)</f>
        <v>0.61140704793993284</v>
      </c>
    </row>
    <row r="13" spans="1:10" x14ac:dyDescent="0.35">
      <c r="A13" t="str">
        <v>A2</v>
      </c>
      <c r="B13" t="str">
        <v>N/A</v>
      </c>
      <c r="C13" t="str">
        <v>N/A</v>
      </c>
      <c r="D13">
        <v>3.3151135261689198E-3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 t="str">
        <v>N/A</v>
      </c>
      <c r="C14" t="str">
        <v>N/A</v>
      </c>
      <c r="D14">
        <v>2.724067532941409E-3</v>
      </c>
      <c r="F14" s="2" t="s">
        <v>63</v>
      </c>
      <c r="G14">
        <f>G12/G13</f>
        <v>9.2770396913176914</v>
      </c>
      <c r="H14">
        <f>H12/H13</f>
        <v>11.693654951632267</v>
      </c>
      <c r="I14">
        <f>I12/I13</f>
        <v>7.3876250170138862</v>
      </c>
    </row>
    <row r="15" spans="1:10" x14ac:dyDescent="0.35">
      <c r="A15" t="str">
        <v>B3</v>
      </c>
      <c r="B15" t="str">
        <v>N/A</v>
      </c>
      <c r="C15" t="str">
        <v>N/A</v>
      </c>
      <c r="D15">
        <v>2.4906299257965391E-3</v>
      </c>
      <c r="F15" s="2" t="s">
        <v>64</v>
      </c>
      <c r="G15">
        <f>ROUND(G14,0)</f>
        <v>9</v>
      </c>
      <c r="H15">
        <f>ROUND(H14,0)</f>
        <v>12</v>
      </c>
      <c r="I15">
        <f>ROUND(I14,0)</f>
        <v>7</v>
      </c>
    </row>
    <row r="16" spans="1:10" x14ac:dyDescent="0.35">
      <c r="A16" t="str">
        <v>C3</v>
      </c>
      <c r="B16" t="str">
        <v>N/A</v>
      </c>
      <c r="C16" t="str">
        <v>N/A</v>
      </c>
      <c r="D16">
        <v>2.7777424379880032E-3</v>
      </c>
    </row>
    <row r="17" spans="1:4" x14ac:dyDescent="0.35">
      <c r="A17" t="str">
        <v>D3</v>
      </c>
      <c r="B17" t="str">
        <v>N/A</v>
      </c>
      <c r="C17" t="str">
        <v>N/A</v>
      </c>
      <c r="D17">
        <v>1.8124036423020171E-3</v>
      </c>
    </row>
    <row r="18" spans="1:4" x14ac:dyDescent="0.35">
      <c r="A18" t="str">
        <v>E3</v>
      </c>
      <c r="B18">
        <v>193.05401456172211</v>
      </c>
      <c r="C18">
        <v>7.8725268222751385E-5</v>
      </c>
      <c r="D18">
        <v>2.6060900105876542E-3</v>
      </c>
    </row>
    <row r="19" spans="1:4" x14ac:dyDescent="0.35">
      <c r="A19" t="str">
        <v>F3</v>
      </c>
      <c r="B19" t="str">
        <v>N/A</v>
      </c>
      <c r="C19" t="str">
        <v>N/A</v>
      </c>
      <c r="D19">
        <v>2.1153932115141431E-3</v>
      </c>
    </row>
    <row r="20" spans="1:4" x14ac:dyDescent="0.35">
      <c r="A20" t="str">
        <v>F4</v>
      </c>
      <c r="B20">
        <v>134.21045041494401</v>
      </c>
      <c r="C20">
        <v>7.1943398888327505E-5</v>
      </c>
      <c r="D20">
        <v>2.690551853596452E-3</v>
      </c>
    </row>
    <row r="21" spans="1:4" x14ac:dyDescent="0.35">
      <c r="A21" t="str">
        <v>E4</v>
      </c>
      <c r="B21" t="str">
        <v>N/A</v>
      </c>
      <c r="C21" t="str">
        <v>N/A</v>
      </c>
      <c r="D21">
        <v>2.545590114905385E-3</v>
      </c>
    </row>
    <row r="22" spans="1:4" x14ac:dyDescent="0.35">
      <c r="A22" t="str">
        <v>D4</v>
      </c>
      <c r="B22" t="str">
        <v>N/A</v>
      </c>
      <c r="C22" t="str">
        <v>N/A</v>
      </c>
      <c r="D22">
        <v>2.073699707420639E-3</v>
      </c>
    </row>
    <row r="23" spans="1:4" x14ac:dyDescent="0.35">
      <c r="A23" t="str">
        <v>C4</v>
      </c>
      <c r="B23">
        <v>112.603773363778</v>
      </c>
      <c r="C23">
        <v>5.856523674045369E-5</v>
      </c>
      <c r="D23">
        <v>1.8768339159093499E-3</v>
      </c>
    </row>
    <row r="24" spans="1:4" x14ac:dyDescent="0.35">
      <c r="A24" t="str">
        <v>B4</v>
      </c>
      <c r="B24">
        <v>132.20322730424999</v>
      </c>
      <c r="C24">
        <v>4.7036221130310672E-5</v>
      </c>
      <c r="D24">
        <v>2.1130900784197492E-3</v>
      </c>
    </row>
    <row r="25" spans="1:4" x14ac:dyDescent="0.35">
      <c r="A25" t="str">
        <v>A4</v>
      </c>
      <c r="B25" t="str">
        <v>N/A</v>
      </c>
      <c r="C25" t="str">
        <v>N/A</v>
      </c>
      <c r="D25">
        <v>2.6830288363708962E-3</v>
      </c>
    </row>
    <row r="26" spans="1:4" x14ac:dyDescent="0.35">
      <c r="A26" t="str">
        <v>A5</v>
      </c>
      <c r="B26">
        <v>174.96329931263901</v>
      </c>
      <c r="C26">
        <v>7.3236417650254999E-5</v>
      </c>
      <c r="D26">
        <v>2.4675212362718609E-3</v>
      </c>
    </row>
    <row r="27" spans="1:4" x14ac:dyDescent="0.35">
      <c r="A27" t="str">
        <v>B5</v>
      </c>
      <c r="B27" t="str">
        <v>N/A</v>
      </c>
      <c r="C27" t="str">
        <v>N/A</v>
      </c>
      <c r="D27">
        <v>2.274704260284061E-3</v>
      </c>
    </row>
    <row r="28" spans="1:4" x14ac:dyDescent="0.35">
      <c r="A28" t="str">
        <v>C5</v>
      </c>
      <c r="B28">
        <v>143.247739662333</v>
      </c>
      <c r="C28">
        <v>7.5705280806100629E-5</v>
      </c>
      <c r="D28">
        <v>2.7838111230164518E-3</v>
      </c>
    </row>
    <row r="29" spans="1:4" x14ac:dyDescent="0.35">
      <c r="A29" t="str">
        <v>D5</v>
      </c>
      <c r="B29">
        <v>176.97306589341699</v>
      </c>
      <c r="C29">
        <v>1.031124459591874E-4</v>
      </c>
      <c r="D29">
        <v>2.2335721623440029E-3</v>
      </c>
    </row>
    <row r="30" spans="1:4" x14ac:dyDescent="0.35">
      <c r="A30" t="str">
        <v>E5</v>
      </c>
      <c r="B30" t="str">
        <v>N/A</v>
      </c>
      <c r="C30" t="str">
        <v>N/A</v>
      </c>
      <c r="D30">
        <v>2.47889765132991E-3</v>
      </c>
    </row>
    <row r="31" spans="1:4" x14ac:dyDescent="0.35">
      <c r="A31" t="str">
        <v>F5</v>
      </c>
      <c r="B31" t="str">
        <v>N/A</v>
      </c>
      <c r="C31" t="str">
        <v>N/A</v>
      </c>
      <c r="D31">
        <v>2.2276608099872581E-3</v>
      </c>
    </row>
    <row r="32" spans="1:4" x14ac:dyDescent="0.35">
      <c r="A32" t="str">
        <v>F6</v>
      </c>
      <c r="B32" t="str">
        <v>N/A</v>
      </c>
      <c r="C32" t="str">
        <v>N/A</v>
      </c>
      <c r="D32">
        <v>2.2651259546037322E-3</v>
      </c>
    </row>
    <row r="33" spans="1:4" x14ac:dyDescent="0.35">
      <c r="A33" t="str">
        <v>E6</v>
      </c>
      <c r="B33" t="str">
        <v>N/A</v>
      </c>
      <c r="C33" t="str">
        <v>N/A</v>
      </c>
      <c r="D33">
        <v>3.889810373628756E-3</v>
      </c>
    </row>
    <row r="34" spans="1:4" x14ac:dyDescent="0.35">
      <c r="A34" t="str">
        <v>D6</v>
      </c>
      <c r="B34" t="str">
        <v>N/A</v>
      </c>
      <c r="C34" t="str">
        <v>N/A</v>
      </c>
      <c r="D34">
        <v>2.1413445645442589E-3</v>
      </c>
    </row>
    <row r="35" spans="1:4" x14ac:dyDescent="0.35">
      <c r="A35" t="str">
        <v>C6</v>
      </c>
      <c r="B35" t="str">
        <v>N/A</v>
      </c>
      <c r="C35" t="str">
        <v>N/A</v>
      </c>
      <c r="D35">
        <v>2.5724854005012652E-3</v>
      </c>
    </row>
    <row r="36" spans="1:4" x14ac:dyDescent="0.35">
      <c r="A36" t="str">
        <v>B6</v>
      </c>
      <c r="B36" t="str">
        <v>N/A</v>
      </c>
      <c r="C36" t="str">
        <v>N/A</v>
      </c>
      <c r="D36">
        <v>2.226331131884465E-3</v>
      </c>
    </row>
    <row r="37" spans="1:4" x14ac:dyDescent="0.35">
      <c r="A37" t="str">
        <v>A6</v>
      </c>
      <c r="B37" t="str">
        <v>N/A</v>
      </c>
      <c r="C37" t="str">
        <v>N/A</v>
      </c>
      <c r="D37">
        <v>2.3643434728138359E-3</v>
      </c>
    </row>
    <row r="38" spans="1:4" x14ac:dyDescent="0.35">
      <c r="A38" t="str">
        <v>A7</v>
      </c>
      <c r="B38" t="str">
        <v>N/A</v>
      </c>
      <c r="C38" t="str">
        <v>N/A</v>
      </c>
      <c r="D38">
        <v>2.0794015364836421E-3</v>
      </c>
    </row>
    <row r="39" spans="1:4" x14ac:dyDescent="0.35">
      <c r="A39" t="str">
        <v>B7</v>
      </c>
      <c r="B39" t="str">
        <v>N/A</v>
      </c>
      <c r="C39" t="str">
        <v>N/A</v>
      </c>
      <c r="D39">
        <v>2.2547163902176359E-3</v>
      </c>
    </row>
    <row r="40" spans="1:4" x14ac:dyDescent="0.35">
      <c r="A40" t="str">
        <v>C7</v>
      </c>
      <c r="B40" t="str">
        <v>N/A</v>
      </c>
      <c r="C40" t="str">
        <v>N/A</v>
      </c>
      <c r="D40">
        <v>2.9896158454225E-3</v>
      </c>
    </row>
    <row r="41" spans="1:4" x14ac:dyDescent="0.35">
      <c r="A41" t="str">
        <v>D7</v>
      </c>
      <c r="B41">
        <v>92.008869495361012</v>
      </c>
      <c r="C41">
        <v>4.4617449785165537E-5</v>
      </c>
      <c r="D41">
        <v>2.432723983848219E-3</v>
      </c>
    </row>
    <row r="42" spans="1:4" x14ac:dyDescent="0.35">
      <c r="A42" t="str">
        <v>E7</v>
      </c>
      <c r="B42" t="str">
        <v>N/A</v>
      </c>
      <c r="C42" t="str">
        <v>N/A</v>
      </c>
      <c r="D42">
        <v>2.7159957919784239E-3</v>
      </c>
    </row>
    <row r="43" spans="1:4" x14ac:dyDescent="0.35">
      <c r="A43" t="str">
        <v>F7</v>
      </c>
      <c r="B43" t="str">
        <v>N/A</v>
      </c>
      <c r="C43" t="str">
        <v>N/A</v>
      </c>
      <c r="D43">
        <v>2.3817372131697849E-3</v>
      </c>
    </row>
    <row r="44" spans="1:4" x14ac:dyDescent="0.35">
      <c r="A44" t="str">
        <v>F8</v>
      </c>
      <c r="B44" t="str">
        <v>N/A</v>
      </c>
      <c r="C44" t="str">
        <v>N/A</v>
      </c>
      <c r="D44">
        <v>1.1110180138883749E-3</v>
      </c>
    </row>
    <row r="45" spans="1:4" x14ac:dyDescent="0.35">
      <c r="A45" t="str">
        <v>E8</v>
      </c>
      <c r="B45" t="str">
        <v>N/A</v>
      </c>
      <c r="C45" t="str">
        <v>N/A</v>
      </c>
      <c r="D45">
        <v>2.1245061545537469E-3</v>
      </c>
    </row>
    <row r="46" spans="1:4" x14ac:dyDescent="0.35">
      <c r="A46" t="str">
        <v>D8</v>
      </c>
      <c r="B46" t="str">
        <v>N/A</v>
      </c>
      <c r="C46" t="str">
        <v>N/A</v>
      </c>
      <c r="D46">
        <v>1.939386130941126E-3</v>
      </c>
    </row>
    <row r="47" spans="1:4" x14ac:dyDescent="0.35">
      <c r="A47" t="str">
        <v>C8</v>
      </c>
      <c r="B47">
        <v>170.43808449900001</v>
      </c>
      <c r="C47">
        <v>6.3168030547871581E-5</v>
      </c>
      <c r="D47">
        <v>2.8660868418745569E-3</v>
      </c>
    </row>
    <row r="48" spans="1:4" x14ac:dyDescent="0.35">
      <c r="A48" t="str">
        <v>B8</v>
      </c>
      <c r="B48" t="str">
        <v>N/A</v>
      </c>
      <c r="C48" t="str">
        <v>N/A</v>
      </c>
      <c r="D48">
        <v>2.0886233739055111E-3</v>
      </c>
    </row>
    <row r="49" spans="1:4" x14ac:dyDescent="0.35">
      <c r="A49" t="str">
        <v>A8</v>
      </c>
      <c r="B49" t="str">
        <v>N/A</v>
      </c>
      <c r="C49" t="str">
        <v>N/A</v>
      </c>
      <c r="D49">
        <v>2.527439489624098E-3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0F4D-AE50-415E-839D-D825B35540EC}">
  <dimension ref="A1:J49"/>
  <sheetViews>
    <sheetView workbookViewId="0">
      <selection activeCell="I5" sqref="I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 t="array" ref="A2:D49">[2]!'!Cycle 1-1_9.xlsx!R2C1:R49C4'</f>
        <v>A1</v>
      </c>
      <c r="B2">
        <v>97.041909099832992</v>
      </c>
      <c r="C2">
        <v>8.0757492637535691E-5</v>
      </c>
      <c r="D2">
        <v>2.5228535406100539E-3</v>
      </c>
      <c r="F2" s="2" t="s">
        <v>53</v>
      </c>
      <c r="G2">
        <f>AVERAGE(B2:B49)</f>
        <v>122.4131824055778</v>
      </c>
      <c r="H2">
        <f>AVERAGE(C2:C49)</f>
        <v>9.1252918553306876E-5</v>
      </c>
      <c r="I2">
        <f>AVERAGE(D2:D49)</f>
        <v>2.1802019385947927E-3</v>
      </c>
      <c r="J2">
        <v>0.25</v>
      </c>
    </row>
    <row r="3" spans="1:10" x14ac:dyDescent="0.35">
      <c r="A3" t="str">
        <v>B1</v>
      </c>
      <c r="B3" t="str">
        <v>N/A</v>
      </c>
      <c r="C3" t="str">
        <v>N/A</v>
      </c>
      <c r="D3">
        <v>1.932235002060106E-3</v>
      </c>
      <c r="F3" s="2" t="s">
        <v>54</v>
      </c>
      <c r="G3">
        <f>G4/SQRT(COUNT(B2:B49))</f>
        <v>7.6626490647646426</v>
      </c>
      <c r="H3">
        <f>H4/SQRT(COUNT(C2:C49))</f>
        <v>6.1936602797856757E-6</v>
      </c>
      <c r="I3">
        <f>I4/SQRT(COUNT(D2:D49))</f>
        <v>7.3302700840265796E-5</v>
      </c>
    </row>
    <row r="4" spans="1:10" x14ac:dyDescent="0.35">
      <c r="A4" t="str">
        <v>C1</v>
      </c>
      <c r="B4" t="str">
        <v>N/A</v>
      </c>
      <c r="C4" t="str">
        <v>N/A</v>
      </c>
      <c r="D4">
        <v>2.495282862367373E-3</v>
      </c>
      <c r="F4" s="2" t="s">
        <v>55</v>
      </c>
      <c r="G4">
        <f>_xlfn.STDEV.S(B2:B49)</f>
        <v>24.231423955215355</v>
      </c>
      <c r="H4">
        <f>_xlfn.STDEV.S(C2:C196)</f>
        <v>1.9586073537438476E-5</v>
      </c>
      <c r="I4">
        <f>_xlfn.STDEV.S(D2:D196)</f>
        <v>5.0785600874944875E-4</v>
      </c>
    </row>
    <row r="5" spans="1:10" x14ac:dyDescent="0.35">
      <c r="A5" t="str">
        <v>D1</v>
      </c>
      <c r="B5" t="str">
        <v>N/A</v>
      </c>
      <c r="C5" t="str">
        <v>N/A</v>
      </c>
      <c r="D5">
        <v>1.566916828916087E-3</v>
      </c>
      <c r="F5" s="2" t="s">
        <v>56</v>
      </c>
      <c r="G5" s="3">
        <f>G4/G2</f>
        <v>0.19794783109985745</v>
      </c>
      <c r="H5" s="3">
        <f>H4/H2</f>
        <v>0.21463503686182872</v>
      </c>
      <c r="I5" s="3">
        <f>I4/I2</f>
        <v>0.23293989412594396</v>
      </c>
    </row>
    <row r="6" spans="1:10" x14ac:dyDescent="0.35">
      <c r="A6" t="str">
        <v>E1</v>
      </c>
      <c r="B6" t="str">
        <v>N/A</v>
      </c>
      <c r="C6" t="str">
        <v>N/A</v>
      </c>
      <c r="D6">
        <v>2.2063883990242378E-3</v>
      </c>
      <c r="F6" s="2" t="s">
        <v>57</v>
      </c>
      <c r="G6">
        <f>COUNT(B2:B196)</f>
        <v>10</v>
      </c>
      <c r="H6">
        <f>COUNT(C2:C196)</f>
        <v>10</v>
      </c>
      <c r="I6">
        <f>COUNT(D2:D196)</f>
        <v>48</v>
      </c>
    </row>
    <row r="7" spans="1:10" x14ac:dyDescent="0.35">
      <c r="A7" t="str">
        <v>F1</v>
      </c>
      <c r="B7" t="str">
        <v>N/A</v>
      </c>
      <c r="C7" t="str">
        <v>N/A</v>
      </c>
      <c r="D7">
        <v>1.7521512373235969E-3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v>F2</v>
      </c>
      <c r="B8" t="str">
        <v>N/A</v>
      </c>
      <c r="C8" t="str">
        <v>N/A</v>
      </c>
      <c r="D8">
        <v>2.0954579624961819E-3</v>
      </c>
    </row>
    <row r="9" spans="1:10" x14ac:dyDescent="0.35">
      <c r="A9" t="str">
        <v>E2</v>
      </c>
      <c r="B9" t="str">
        <v>N/A</v>
      </c>
      <c r="C9" t="str">
        <v>N/A</v>
      </c>
      <c r="D9">
        <v>2.4397496627313821E-3</v>
      </c>
      <c r="F9" s="2" t="s">
        <v>59</v>
      </c>
      <c r="G9">
        <f>MAX(B2:B49)</f>
        <v>175.471977515194</v>
      </c>
      <c r="H9">
        <f>MAX(C2:C49)</f>
        <v>1.3815961021672291E-4</v>
      </c>
      <c r="I9">
        <f>MAX(D2:D49)</f>
        <v>3.5171560168340671E-3</v>
      </c>
    </row>
    <row r="10" spans="1:10" x14ac:dyDescent="0.35">
      <c r="A10" t="str">
        <v>D2</v>
      </c>
      <c r="B10" t="str">
        <v>N/A</v>
      </c>
      <c r="C10" t="str">
        <v>N/A</v>
      </c>
      <c r="D10">
        <v>2.2005848805256708E-3</v>
      </c>
      <c r="F10" s="2" t="s">
        <v>60</v>
      </c>
      <c r="G10">
        <f>MIN(B2:B49)</f>
        <v>90.50318440625</v>
      </c>
      <c r="H10">
        <f>MIN(C2:C49)</f>
        <v>6.4988116598755887E-5</v>
      </c>
      <c r="I10">
        <f>MIN(D2:D49)</f>
        <v>9.5669951423863408E-4</v>
      </c>
    </row>
    <row r="11" spans="1:10" x14ac:dyDescent="0.35">
      <c r="A11" t="str">
        <v>C2</v>
      </c>
      <c r="B11" t="str">
        <v>N/A</v>
      </c>
      <c r="C11" t="str">
        <v>N/A</v>
      </c>
      <c r="D11">
        <v>3.004894063837625E-3</v>
      </c>
    </row>
    <row r="12" spans="1:10" x14ac:dyDescent="0.35">
      <c r="A12" t="str">
        <v>B2</v>
      </c>
      <c r="B12">
        <v>130.701632633472</v>
      </c>
      <c r="C12">
        <v>8.6460892319530679E-5</v>
      </c>
      <c r="D12">
        <v>1.687065714840341E-3</v>
      </c>
      <c r="F12" s="2" t="s">
        <v>61</v>
      </c>
      <c r="G12">
        <f>(16*G5^2)</f>
        <v>0.62693350139420301</v>
      </c>
      <c r="H12">
        <f>(16*H5^2)</f>
        <v>0.73709118477885716</v>
      </c>
      <c r="I12">
        <f>(16*I5^2)</f>
        <v>0.86817590840649572</v>
      </c>
    </row>
    <row r="13" spans="1:10" x14ac:dyDescent="0.35">
      <c r="A13" t="str">
        <v>A2</v>
      </c>
      <c r="B13" t="str">
        <v>N/A</v>
      </c>
      <c r="C13" t="str">
        <v>N/A</v>
      </c>
      <c r="D13">
        <v>2.1271974617603829E-3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v>A3</v>
      </c>
      <c r="B14" t="str">
        <v>N/A</v>
      </c>
      <c r="C14" t="str">
        <v>N/A</v>
      </c>
      <c r="D14">
        <v>2.3158876706360042E-3</v>
      </c>
      <c r="F14" s="2" t="s">
        <v>63</v>
      </c>
      <c r="G14">
        <f>G12/G13</f>
        <v>7.5752309930175139</v>
      </c>
      <c r="H14">
        <f>H12/H13</f>
        <v>8.9062651384870275</v>
      </c>
      <c r="I14">
        <f>I12/I13</f>
        <v>10.490160494098031</v>
      </c>
    </row>
    <row r="15" spans="1:10" x14ac:dyDescent="0.35">
      <c r="A15" t="str">
        <v>B3</v>
      </c>
      <c r="B15" t="str">
        <v>N/A</v>
      </c>
      <c r="C15" t="str">
        <v>N/A</v>
      </c>
      <c r="D15">
        <v>2.2020459698248911E-3</v>
      </c>
      <c r="F15" s="2" t="s">
        <v>64</v>
      </c>
      <c r="G15">
        <f>ROUND(G14,0)</f>
        <v>8</v>
      </c>
      <c r="H15">
        <f>ROUND(H14,0)</f>
        <v>9</v>
      </c>
      <c r="I15">
        <f>ROUND(I14,0)</f>
        <v>10</v>
      </c>
    </row>
    <row r="16" spans="1:10" x14ac:dyDescent="0.35">
      <c r="A16" t="str">
        <v>C3</v>
      </c>
      <c r="B16" t="str">
        <v>N/A</v>
      </c>
      <c r="C16" t="str">
        <v>N/A</v>
      </c>
      <c r="D16">
        <v>2.928981528245265E-3</v>
      </c>
    </row>
    <row r="17" spans="1:4" x14ac:dyDescent="0.35">
      <c r="A17" t="str">
        <v>D3</v>
      </c>
      <c r="B17" t="str">
        <v>N/A</v>
      </c>
      <c r="C17" t="str">
        <v>N/A</v>
      </c>
      <c r="D17">
        <v>1.4823735466352459E-3</v>
      </c>
    </row>
    <row r="18" spans="1:4" x14ac:dyDescent="0.35">
      <c r="A18" t="str">
        <v>E3</v>
      </c>
      <c r="B18">
        <v>118.13383105380601</v>
      </c>
      <c r="C18">
        <v>9.8800245558385518E-5</v>
      </c>
      <c r="D18">
        <v>1.9246482428547909E-3</v>
      </c>
    </row>
    <row r="19" spans="1:4" x14ac:dyDescent="0.35">
      <c r="A19" t="str">
        <v>F3</v>
      </c>
      <c r="B19" t="str">
        <v>N/A</v>
      </c>
      <c r="C19" t="str">
        <v>N/A</v>
      </c>
      <c r="D19">
        <v>2.661483112313174E-3</v>
      </c>
    </row>
    <row r="20" spans="1:4" x14ac:dyDescent="0.35">
      <c r="A20" t="str">
        <v>F4</v>
      </c>
      <c r="B20" t="str">
        <v>N/A</v>
      </c>
      <c r="C20" t="str">
        <v>N/A</v>
      </c>
      <c r="D20">
        <v>1.6337180786882811E-3</v>
      </c>
    </row>
    <row r="21" spans="1:4" x14ac:dyDescent="0.35">
      <c r="A21" t="str">
        <v>E4</v>
      </c>
      <c r="B21" t="str">
        <v>N/A</v>
      </c>
      <c r="C21" t="str">
        <v>N/A</v>
      </c>
      <c r="D21">
        <v>2.2724690505360602E-3</v>
      </c>
    </row>
    <row r="22" spans="1:4" x14ac:dyDescent="0.35">
      <c r="A22" t="str">
        <v>D4</v>
      </c>
      <c r="B22" t="str">
        <v>N/A</v>
      </c>
      <c r="C22" t="str">
        <v>N/A</v>
      </c>
      <c r="D22">
        <v>1.845529360811468E-3</v>
      </c>
    </row>
    <row r="23" spans="1:4" x14ac:dyDescent="0.35">
      <c r="A23" t="str">
        <v>C4</v>
      </c>
      <c r="B23" t="str">
        <v>N/A</v>
      </c>
      <c r="C23" t="str">
        <v>N/A</v>
      </c>
      <c r="D23">
        <v>2.0293955609647389E-3</v>
      </c>
    </row>
    <row r="24" spans="1:4" x14ac:dyDescent="0.35">
      <c r="A24" t="str">
        <v>B4</v>
      </c>
      <c r="B24" t="str">
        <v>N/A</v>
      </c>
      <c r="C24" t="str">
        <v>N/A</v>
      </c>
      <c r="D24">
        <v>2.3210156822840058E-3</v>
      </c>
    </row>
    <row r="25" spans="1:4" x14ac:dyDescent="0.35">
      <c r="A25" t="str">
        <v>A4</v>
      </c>
      <c r="B25">
        <v>119.639489569972</v>
      </c>
      <c r="C25">
        <v>9.560119377788959E-5</v>
      </c>
      <c r="D25">
        <v>1.9556935106969761E-3</v>
      </c>
    </row>
    <row r="26" spans="1:4" x14ac:dyDescent="0.35">
      <c r="A26" t="str">
        <v>A5</v>
      </c>
      <c r="B26" t="str">
        <v>N/A</v>
      </c>
      <c r="C26" t="str">
        <v>N/A</v>
      </c>
      <c r="D26">
        <v>1.4004549834445951E-3</v>
      </c>
    </row>
    <row r="27" spans="1:4" x14ac:dyDescent="0.35">
      <c r="A27" t="str">
        <v>B5</v>
      </c>
      <c r="B27" t="str">
        <v>N/A</v>
      </c>
      <c r="C27" t="str">
        <v>N/A</v>
      </c>
      <c r="D27">
        <v>2.097727533125494E-3</v>
      </c>
    </row>
    <row r="28" spans="1:4" x14ac:dyDescent="0.35">
      <c r="A28" t="str">
        <v>C5</v>
      </c>
      <c r="B28" t="str">
        <v>N/A</v>
      </c>
      <c r="C28" t="str">
        <v>N/A</v>
      </c>
      <c r="D28">
        <v>2.0106980499817492E-3</v>
      </c>
    </row>
    <row r="29" spans="1:4" x14ac:dyDescent="0.35">
      <c r="A29" t="str">
        <v>D5</v>
      </c>
      <c r="B29" t="str">
        <v>N/A</v>
      </c>
      <c r="C29" t="str">
        <v>N/A</v>
      </c>
      <c r="D29">
        <v>2.8057627974639589E-3</v>
      </c>
    </row>
    <row r="30" spans="1:4" x14ac:dyDescent="0.35">
      <c r="A30" t="str">
        <v>E5</v>
      </c>
      <c r="B30">
        <v>113.611290282361</v>
      </c>
      <c r="C30">
        <v>7.6230326078761737E-5</v>
      </c>
      <c r="D30">
        <v>3.236865368710097E-3</v>
      </c>
    </row>
    <row r="31" spans="1:4" x14ac:dyDescent="0.35">
      <c r="A31" t="str">
        <v>F5</v>
      </c>
      <c r="B31" t="str">
        <v>N/A</v>
      </c>
      <c r="C31" t="str">
        <v>N/A</v>
      </c>
      <c r="D31">
        <v>2.5358424871453011E-3</v>
      </c>
    </row>
    <row r="32" spans="1:4" x14ac:dyDescent="0.35">
      <c r="A32" t="str">
        <v>F6</v>
      </c>
      <c r="B32" t="str">
        <v>N/A</v>
      </c>
      <c r="C32" t="str">
        <v>N/A</v>
      </c>
      <c r="D32">
        <v>2.5377362718491761E-3</v>
      </c>
    </row>
    <row r="33" spans="1:4" x14ac:dyDescent="0.35">
      <c r="A33" t="str">
        <v>E6</v>
      </c>
      <c r="B33" t="str">
        <v>N/A</v>
      </c>
      <c r="C33" t="str">
        <v>N/A</v>
      </c>
      <c r="D33">
        <v>1.1850407548005279E-3</v>
      </c>
    </row>
    <row r="34" spans="1:4" x14ac:dyDescent="0.35">
      <c r="A34" t="str">
        <v>D6</v>
      </c>
      <c r="B34">
        <v>141.24564423180601</v>
      </c>
      <c r="C34">
        <v>6.4988116598755887E-5</v>
      </c>
      <c r="D34">
        <v>1.700888204335797E-3</v>
      </c>
    </row>
    <row r="35" spans="1:4" x14ac:dyDescent="0.35">
      <c r="A35" t="str">
        <v>C6</v>
      </c>
      <c r="B35" t="str">
        <v>N/A</v>
      </c>
      <c r="C35" t="str">
        <v>N/A</v>
      </c>
      <c r="D35">
        <v>2.6630069012719992E-3</v>
      </c>
    </row>
    <row r="36" spans="1:4" x14ac:dyDescent="0.35">
      <c r="A36" t="str">
        <v>B6</v>
      </c>
      <c r="B36" t="str">
        <v>N/A</v>
      </c>
      <c r="C36" t="str">
        <v>N/A</v>
      </c>
      <c r="D36">
        <v>1.4824731213972479E-3</v>
      </c>
    </row>
    <row r="37" spans="1:4" x14ac:dyDescent="0.35">
      <c r="A37" t="str">
        <v>A6</v>
      </c>
      <c r="B37" t="str">
        <v>N/A</v>
      </c>
      <c r="C37" t="str">
        <v>N/A</v>
      </c>
      <c r="D37">
        <v>2.458925677959683E-3</v>
      </c>
    </row>
    <row r="38" spans="1:4" x14ac:dyDescent="0.35">
      <c r="A38" t="str">
        <v>A7</v>
      </c>
      <c r="B38">
        <v>130.19689477766701</v>
      </c>
      <c r="C38">
        <v>9.2974412240739071E-5</v>
      </c>
      <c r="D38">
        <v>2.280110875947052E-3</v>
      </c>
    </row>
    <row r="39" spans="1:4" x14ac:dyDescent="0.35">
      <c r="A39" t="str">
        <v>B7</v>
      </c>
      <c r="B39" t="str">
        <v>N/A</v>
      </c>
      <c r="C39" t="str">
        <v>N/A</v>
      </c>
      <c r="D39">
        <v>2.5846423533914661E-3</v>
      </c>
    </row>
    <row r="40" spans="1:4" x14ac:dyDescent="0.35">
      <c r="A40" t="str">
        <v>C7</v>
      </c>
      <c r="B40">
        <v>175.471977515194</v>
      </c>
      <c r="C40">
        <v>1.3815961021672291E-4</v>
      </c>
      <c r="D40">
        <v>1.9576194482722039E-3</v>
      </c>
    </row>
    <row r="41" spans="1:4" x14ac:dyDescent="0.35">
      <c r="A41" t="str">
        <v>D7</v>
      </c>
      <c r="B41" t="str">
        <v>N/A</v>
      </c>
      <c r="C41" t="str">
        <v>N/A</v>
      </c>
      <c r="D41">
        <v>2.0747292740782059E-3</v>
      </c>
    </row>
    <row r="42" spans="1:4" x14ac:dyDescent="0.35">
      <c r="A42" t="str">
        <v>E7</v>
      </c>
      <c r="B42" t="str">
        <v>N/A</v>
      </c>
      <c r="C42" t="str">
        <v>N/A</v>
      </c>
      <c r="D42">
        <v>3.5171560168340671E-3</v>
      </c>
    </row>
    <row r="43" spans="1:4" x14ac:dyDescent="0.35">
      <c r="A43" t="str">
        <v>F7</v>
      </c>
      <c r="B43">
        <v>107.58597048541699</v>
      </c>
      <c r="C43">
        <v>9.6927792121892915E-5</v>
      </c>
      <c r="D43">
        <v>2.0423968944289651E-3</v>
      </c>
    </row>
    <row r="44" spans="1:4" x14ac:dyDescent="0.35">
      <c r="A44" t="str">
        <v>F8</v>
      </c>
      <c r="B44" t="str">
        <v>N/A</v>
      </c>
      <c r="C44" t="str">
        <v>N/A</v>
      </c>
      <c r="D44">
        <v>9.5669951423863408E-4</v>
      </c>
    </row>
    <row r="45" spans="1:4" x14ac:dyDescent="0.35">
      <c r="A45" t="str">
        <v>E8</v>
      </c>
      <c r="B45" t="str">
        <v>N/A</v>
      </c>
      <c r="C45" t="str">
        <v>N/A</v>
      </c>
      <c r="D45">
        <v>2.2886660525027278E-3</v>
      </c>
    </row>
    <row r="46" spans="1:4" x14ac:dyDescent="0.35">
      <c r="A46" t="str">
        <v>D8</v>
      </c>
      <c r="B46" t="str">
        <v>N/A</v>
      </c>
      <c r="C46" t="str">
        <v>N/A</v>
      </c>
      <c r="D46">
        <v>2.4764639923536562E-3</v>
      </c>
    </row>
    <row r="47" spans="1:4" x14ac:dyDescent="0.35">
      <c r="A47" t="str">
        <v>C8</v>
      </c>
      <c r="B47" t="str">
        <v>N/A</v>
      </c>
      <c r="C47" t="str">
        <v>N/A</v>
      </c>
      <c r="D47">
        <v>2.421166878273367E-3</v>
      </c>
    </row>
    <row r="48" spans="1:4" x14ac:dyDescent="0.35">
      <c r="A48" t="str">
        <v>B8</v>
      </c>
      <c r="B48">
        <v>90.50318440625</v>
      </c>
      <c r="C48">
        <v>8.1629103982854825E-5</v>
      </c>
      <c r="D48">
        <v>1.785708151386022E-3</v>
      </c>
    </row>
    <row r="49" spans="1:4" x14ac:dyDescent="0.35">
      <c r="A49" t="str">
        <v>A8</v>
      </c>
      <c r="B49" t="str">
        <v>N/A</v>
      </c>
      <c r="C49" t="str">
        <v>N/A</v>
      </c>
      <c r="D49">
        <v>2.544892518374088E-3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FF4-AE9B-4CA1-8DB3-DA85B33BC86B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1-2_1.xlsx'!A2</f>
        <v>A1</v>
      </c>
      <c r="B2" t="str">
        <f>'[1]Cycle 1-2_1.xlsx'!B2</f>
        <v>N/A</v>
      </c>
      <c r="C2" t="str">
        <f>'[1]Cycle 1-2_1.xlsx'!C2</f>
        <v>N/A</v>
      </c>
      <c r="D2">
        <f>'[1]Cycle 1-2_1.xlsx'!D2</f>
        <v>1.6962470672300281E-3</v>
      </c>
      <c r="F2" s="2" t="s">
        <v>53</v>
      </c>
      <c r="G2">
        <f>AVERAGE(B2:B49)</f>
        <v>183.6117373417558</v>
      </c>
      <c r="H2">
        <f>AVERAGE(C2:C49)</f>
        <v>7.2813824945947757E-5</v>
      </c>
      <c r="I2">
        <f>AVERAGE(D2:D49)</f>
        <v>1.8080246483415786E-3</v>
      </c>
      <c r="J2">
        <v>0.25</v>
      </c>
    </row>
    <row r="3" spans="1:10" x14ac:dyDescent="0.35">
      <c r="A3" t="str">
        <f>'[1]Cycle 1-2_1.xlsx'!A3</f>
        <v>B1</v>
      </c>
      <c r="B3" t="str">
        <f>'[1]Cycle 1-2_1.xlsx'!B3</f>
        <v>N/A</v>
      </c>
      <c r="C3" t="str">
        <f>'[1]Cycle 1-2_1.xlsx'!C3</f>
        <v>N/A</v>
      </c>
      <c r="D3">
        <f>'[1]Cycle 1-2_1.xlsx'!D3</f>
        <v>1.7753937207891791E-3</v>
      </c>
      <c r="F3" s="2" t="s">
        <v>54</v>
      </c>
      <c r="G3">
        <f>G4/SQRT(COUNT(B2:B49))</f>
        <v>4.8857181860981509</v>
      </c>
      <c r="H3">
        <f>H4/SQRT(COUNT(C2:C49))</f>
        <v>1.0597811745329736E-5</v>
      </c>
      <c r="I3">
        <f>I4/SQRT(COUNT(D2:D49))</f>
        <v>7.6141056780893913E-5</v>
      </c>
    </row>
    <row r="4" spans="1:10" x14ac:dyDescent="0.35">
      <c r="A4" t="str">
        <f>'[1]Cycle 1-2_1.xlsx'!A4</f>
        <v>C1</v>
      </c>
      <c r="B4" t="str">
        <f>'[1]Cycle 1-2_1.xlsx'!B4</f>
        <v>N/A</v>
      </c>
      <c r="C4" t="str">
        <f>'[1]Cycle 1-2_1.xlsx'!C4</f>
        <v>N/A</v>
      </c>
      <c r="D4">
        <f>'[1]Cycle 1-2_1.xlsx'!D4</f>
        <v>1.593419420040714E-3</v>
      </c>
      <c r="F4" s="2" t="s">
        <v>55</v>
      </c>
      <c r="G4">
        <f>_xlfn.STDEV.S(B2:B49)</f>
        <v>10.924797983022433</v>
      </c>
      <c r="H4">
        <f>_xlfn.STDEV.S(C2:C196)</f>
        <v>2.3697427475302979E-5</v>
      </c>
      <c r="I4">
        <f>_xlfn.STDEV.S(D2:D196)</f>
        <v>5.2752071554598018E-4</v>
      </c>
    </row>
    <row r="5" spans="1:10" x14ac:dyDescent="0.35">
      <c r="A5" t="str">
        <f>'[1]Cycle 1-2_1.xlsx'!A5</f>
        <v>D1</v>
      </c>
      <c r="B5">
        <f>'[1]Cycle 1-2_1.xlsx'!B5 + 66</f>
        <v>168.94833566580598</v>
      </c>
      <c r="C5">
        <f>'[1]Cycle 1-2_1.xlsx'!C5</f>
        <v>6.7054172622023431E-5</v>
      </c>
      <c r="D5">
        <f>'[1]Cycle 1-2_1.xlsx'!D5</f>
        <v>1.071030074296437E-3</v>
      </c>
      <c r="F5" s="2" t="s">
        <v>56</v>
      </c>
      <c r="G5" s="3">
        <f>G4/G2</f>
        <v>5.9499453254930813E-2</v>
      </c>
      <c r="H5" s="3">
        <f>H4/H2</f>
        <v>0.32545230926811503</v>
      </c>
      <c r="I5" s="3">
        <f>I4/I2</f>
        <v>0.29176632964039051</v>
      </c>
    </row>
    <row r="6" spans="1:10" x14ac:dyDescent="0.35">
      <c r="A6" t="str">
        <f>'[1]Cycle 1-2_1.xlsx'!A6</f>
        <v>E1</v>
      </c>
      <c r="B6" t="str">
        <f>'[1]Cycle 1-2_1.xlsx'!B6</f>
        <v>N/A</v>
      </c>
      <c r="C6" t="str">
        <f>'[1]Cycle 1-2_1.xlsx'!C6</f>
        <v>N/A</v>
      </c>
      <c r="D6">
        <f>'[1]Cycle 1-2_1.xlsx'!D6</f>
        <v>2.097358028814379E-3</v>
      </c>
      <c r="F6" s="2" t="s">
        <v>57</v>
      </c>
      <c r="G6">
        <f>COUNT(B2:B196)</f>
        <v>5</v>
      </c>
      <c r="H6">
        <f>COUNT(C2:C196)</f>
        <v>5</v>
      </c>
      <c r="I6">
        <f>COUNT(D2:D196)</f>
        <v>48</v>
      </c>
    </row>
    <row r="7" spans="1:10" x14ac:dyDescent="0.35">
      <c r="A7" t="str">
        <f>'[1]Cycle 1-2_1.xlsx'!A7</f>
        <v>F1</v>
      </c>
      <c r="B7" t="str">
        <f>'[1]Cycle 1-2_1.xlsx'!B7</f>
        <v>N/A</v>
      </c>
      <c r="C7" t="str">
        <f>'[1]Cycle 1-2_1.xlsx'!C7</f>
        <v>N/A</v>
      </c>
      <c r="D7">
        <f>'[1]Cycle 1-2_1.xlsx'!D7</f>
        <v>2.580970560680049E-3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1-2_1.xlsx'!A8</f>
        <v>F2</v>
      </c>
      <c r="B8" t="str">
        <f>'[1]Cycle 1-2_1.xlsx'!B8</f>
        <v>N/A</v>
      </c>
      <c r="C8" t="str">
        <f>'[1]Cycle 1-2_1.xlsx'!C8</f>
        <v>N/A</v>
      </c>
      <c r="D8">
        <f>'[1]Cycle 1-2_1.xlsx'!D8</f>
        <v>2.0092850349189388E-3</v>
      </c>
    </row>
    <row r="9" spans="1:10" x14ac:dyDescent="0.35">
      <c r="A9" t="str">
        <f>'[1]Cycle 1-2_1.xlsx'!A9</f>
        <v>E2</v>
      </c>
      <c r="B9" t="str">
        <f>'[1]Cycle 1-2_1.xlsx'!B9</f>
        <v>N/A</v>
      </c>
      <c r="C9" t="str">
        <f>'[1]Cycle 1-2_1.xlsx'!C9</f>
        <v>N/A</v>
      </c>
      <c r="D9">
        <f>'[1]Cycle 1-2_1.xlsx'!D9</f>
        <v>1.8867482549971E-3</v>
      </c>
      <c r="F9" s="2" t="s">
        <v>59</v>
      </c>
      <c r="G9">
        <f>MAX(B2:B49)</f>
        <v>197.57793028983301</v>
      </c>
      <c r="H9">
        <f>MAX(C2:C49)</f>
        <v>1.078921309815112E-4</v>
      </c>
      <c r="I9">
        <f>MAX(D2:D49)</f>
        <v>2.7501149153768339E-3</v>
      </c>
    </row>
    <row r="10" spans="1:10" x14ac:dyDescent="0.35">
      <c r="A10" t="str">
        <f>'[1]Cycle 1-2_1.xlsx'!A10</f>
        <v>D2</v>
      </c>
      <c r="B10" t="str">
        <f>'[1]Cycle 1-2_1.xlsx'!B10</f>
        <v>N/A</v>
      </c>
      <c r="C10" t="str">
        <f>'[1]Cycle 1-2_1.xlsx'!C10</f>
        <v>N/A</v>
      </c>
      <c r="D10">
        <f>'[1]Cycle 1-2_1.xlsx'!D10</f>
        <v>1.762236456845442E-3</v>
      </c>
      <c r="F10" s="2" t="s">
        <v>60</v>
      </c>
      <c r="G10">
        <f>MIN(B2:B49)</f>
        <v>168.94833566580598</v>
      </c>
      <c r="H10">
        <f>MIN(C2:C49)</f>
        <v>4.3667509894941313E-5</v>
      </c>
      <c r="I10">
        <f>MIN(D2:D49)</f>
        <v>-4.2665724121500022E-4</v>
      </c>
    </row>
    <row r="11" spans="1:10" x14ac:dyDescent="0.35">
      <c r="A11" t="str">
        <f>'[1]Cycle 1-2_1.xlsx'!A11</f>
        <v>C2</v>
      </c>
      <c r="B11" t="str">
        <f>'[1]Cycle 1-2_1.xlsx'!B11</f>
        <v>N/A</v>
      </c>
      <c r="C11" t="str">
        <f>'[1]Cycle 1-2_1.xlsx'!C11</f>
        <v>N/A</v>
      </c>
      <c r="D11">
        <f>'[1]Cycle 1-2_1.xlsx'!D11</f>
        <v>1.6444007698262709E-3</v>
      </c>
    </row>
    <row r="12" spans="1:10" x14ac:dyDescent="0.35">
      <c r="A12" t="str">
        <f>'[1]Cycle 1-2_1.xlsx'!A12</f>
        <v>B2</v>
      </c>
      <c r="B12" t="str">
        <f>'[1]Cycle 1-2_1.xlsx'!B12</f>
        <v>N/A</v>
      </c>
      <c r="C12" t="str">
        <f>'[1]Cycle 1-2_1.xlsx'!C12</f>
        <v>N/A</v>
      </c>
      <c r="D12">
        <f>'[1]Cycle 1-2_1.xlsx'!D12</f>
        <v>1.5057099426691949E-3</v>
      </c>
      <c r="F12" s="2" t="s">
        <v>61</v>
      </c>
      <c r="G12">
        <f>(16*G5^2)</f>
        <v>5.6642959002171152E-2</v>
      </c>
      <c r="H12">
        <f>(16*H5^2)</f>
        <v>1.6947072897271807</v>
      </c>
      <c r="I12">
        <f>(16*I5^2)</f>
        <v>1.3620414577892004</v>
      </c>
    </row>
    <row r="13" spans="1:10" x14ac:dyDescent="0.35">
      <c r="A13" t="str">
        <f>'[1]Cycle 1-2_1.xlsx'!A13</f>
        <v>A2</v>
      </c>
      <c r="B13" t="str">
        <f>'[1]Cycle 1-2_1.xlsx'!B13</f>
        <v>N/A</v>
      </c>
      <c r="C13" t="str">
        <f>'[1]Cycle 1-2_1.xlsx'!C13</f>
        <v>N/A</v>
      </c>
      <c r="D13">
        <f>'[1]Cycle 1-2_1.xlsx'!D13</f>
        <v>1.679323617394495E-3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1-2_1.xlsx'!A14</f>
        <v>A3</v>
      </c>
      <c r="B14" t="str">
        <f>'[1]Cycle 1-2_1.xlsx'!B14</f>
        <v>N/A</v>
      </c>
      <c r="C14" t="str">
        <f>'[1]Cycle 1-2_1.xlsx'!C14</f>
        <v>N/A</v>
      </c>
      <c r="D14">
        <f>'[1]Cycle 1-2_1.xlsx'!D14</f>
        <v>2.7501149153768339E-3</v>
      </c>
      <c r="F14" s="2" t="s">
        <v>63</v>
      </c>
      <c r="G14">
        <f>G12/G13</f>
        <v>0.68441628596215076</v>
      </c>
      <c r="H14">
        <f>H12/H13</f>
        <v>20.477130599473107</v>
      </c>
      <c r="I14">
        <f>I12/I13</f>
        <v>16.457532803518021</v>
      </c>
    </row>
    <row r="15" spans="1:10" x14ac:dyDescent="0.35">
      <c r="A15" t="str">
        <f>'[1]Cycle 1-2_1.xlsx'!A15</f>
        <v>B3</v>
      </c>
      <c r="B15" t="str">
        <f>'[1]Cycle 1-2_1.xlsx'!B15</f>
        <v>N/A</v>
      </c>
      <c r="C15" t="str">
        <f>'[1]Cycle 1-2_1.xlsx'!C15</f>
        <v>N/A</v>
      </c>
      <c r="D15">
        <f>'[1]Cycle 1-2_1.xlsx'!D15</f>
        <v>2.5157729415249048E-3</v>
      </c>
      <c r="F15" s="2" t="s">
        <v>64</v>
      </c>
      <c r="G15">
        <f>ROUND(G14,0)</f>
        <v>1</v>
      </c>
      <c r="H15">
        <f>ROUND(H14,0)</f>
        <v>20</v>
      </c>
      <c r="I15">
        <f>ROUND(I14,0)</f>
        <v>16</v>
      </c>
    </row>
    <row r="16" spans="1:10" x14ac:dyDescent="0.35">
      <c r="A16" t="str">
        <f>'[1]Cycle 1-2_1.xlsx'!A16</f>
        <v>C3</v>
      </c>
      <c r="B16" t="str">
        <f>'[1]Cycle 1-2_1.xlsx'!B16</f>
        <v>N/A</v>
      </c>
      <c r="C16" t="str">
        <f>'[1]Cycle 1-2_1.xlsx'!C16</f>
        <v>N/A</v>
      </c>
      <c r="D16">
        <f>'[1]Cycle 1-2_1.xlsx'!D16</f>
        <v>2.5787812901955712E-3</v>
      </c>
    </row>
    <row r="17" spans="1:4" x14ac:dyDescent="0.35">
      <c r="A17" t="str">
        <f>'[1]Cycle 1-2_1.xlsx'!A17</f>
        <v>D3</v>
      </c>
      <c r="B17" t="str">
        <f>'[1]Cycle 1-2_1.xlsx'!B17</f>
        <v>N/A</v>
      </c>
      <c r="C17" t="str">
        <f>'[1]Cycle 1-2_1.xlsx'!C17</f>
        <v>N/A</v>
      </c>
      <c r="D17">
        <f>'[1]Cycle 1-2_1.xlsx'!D17</f>
        <v>1.8205205359138909E-3</v>
      </c>
    </row>
    <row r="18" spans="1:4" x14ac:dyDescent="0.35">
      <c r="A18" t="str">
        <f>'[1]Cycle 1-2_1.xlsx'!A18</f>
        <v>E3</v>
      </c>
      <c r="B18" t="str">
        <f>'[1]Cycle 1-2_1.xlsx'!B18</f>
        <v>N/A</v>
      </c>
      <c r="C18" t="str">
        <f>'[1]Cycle 1-2_1.xlsx'!C18</f>
        <v>N/A</v>
      </c>
      <c r="D18">
        <f>'[1]Cycle 1-2_1.xlsx'!D18</f>
        <v>1.8120692843894149E-3</v>
      </c>
    </row>
    <row r="19" spans="1:4" x14ac:dyDescent="0.35">
      <c r="A19" t="str">
        <f>'[1]Cycle 1-2_1.xlsx'!A19</f>
        <v>F3</v>
      </c>
      <c r="B19" t="str">
        <f>'[1]Cycle 1-2_1.xlsx'!B19</f>
        <v>N/A</v>
      </c>
      <c r="C19" t="str">
        <f>'[1]Cycle 1-2_1.xlsx'!C19</f>
        <v>N/A</v>
      </c>
      <c r="D19">
        <f>'[1]Cycle 1-2_1.xlsx'!D19</f>
        <v>2.103894002923678E-3</v>
      </c>
    </row>
    <row r="20" spans="1:4" x14ac:dyDescent="0.35">
      <c r="A20" t="str">
        <f>'[1]Cycle 1-2_1.xlsx'!A20</f>
        <v>F4</v>
      </c>
      <c r="B20" t="str">
        <f>'[1]Cycle 1-2_1.xlsx'!B20</f>
        <v>N/A</v>
      </c>
      <c r="C20" t="str">
        <f>'[1]Cycle 1-2_1.xlsx'!C20</f>
        <v>N/A</v>
      </c>
      <c r="D20">
        <f>'[1]Cycle 1-2_1.xlsx'!D20</f>
        <v>2.2600268915916278E-3</v>
      </c>
    </row>
    <row r="21" spans="1:4" x14ac:dyDescent="0.35">
      <c r="A21" t="str">
        <f>'[1]Cycle 1-2_1.xlsx'!A21</f>
        <v>E4</v>
      </c>
      <c r="B21" t="str">
        <f>'[1]Cycle 1-2_1.xlsx'!B21</f>
        <v>N/A</v>
      </c>
      <c r="C21" t="str">
        <f>'[1]Cycle 1-2_1.xlsx'!C21</f>
        <v>N/A</v>
      </c>
      <c r="D21">
        <f>'[1]Cycle 1-2_1.xlsx'!D21</f>
        <v>2.2120593974541839E-3</v>
      </c>
    </row>
    <row r="22" spans="1:4" x14ac:dyDescent="0.35">
      <c r="A22" t="str">
        <f>'[1]Cycle 1-2_1.xlsx'!A22</f>
        <v>D4</v>
      </c>
      <c r="B22">
        <f>'[1]Cycle 1-2_1.xlsx'!B22 + 66</f>
        <v>197.57793028983301</v>
      </c>
      <c r="C22">
        <f>'[1]Cycle 1-2_1.xlsx'!C22</f>
        <v>6.4570186792143792E-5</v>
      </c>
      <c r="D22">
        <f>'[1]Cycle 1-2_1.xlsx'!D22</f>
        <v>2.315891553534709E-3</v>
      </c>
    </row>
    <row r="23" spans="1:4" x14ac:dyDescent="0.35">
      <c r="A23" t="str">
        <f>'[1]Cycle 1-2_1.xlsx'!A23</f>
        <v>C4</v>
      </c>
      <c r="B23" t="str">
        <f>'[1]Cycle 1-2_1.xlsx'!B23</f>
        <v>N/A</v>
      </c>
      <c r="C23" t="str">
        <f>'[1]Cycle 1-2_1.xlsx'!C23</f>
        <v>N/A</v>
      </c>
      <c r="D23">
        <f>'[1]Cycle 1-2_1.xlsx'!D23</f>
        <v>1.7724785126508561E-3</v>
      </c>
    </row>
    <row r="24" spans="1:4" x14ac:dyDescent="0.35">
      <c r="A24" t="str">
        <f>'[1]Cycle 1-2_1.xlsx'!A24</f>
        <v>B4</v>
      </c>
      <c r="B24" t="str">
        <f>'[1]Cycle 1-2_1.xlsx'!B24</f>
        <v>N/A</v>
      </c>
      <c r="C24" t="str">
        <f>'[1]Cycle 1-2_1.xlsx'!C24</f>
        <v>N/A</v>
      </c>
      <c r="D24">
        <f>'[1]Cycle 1-2_1.xlsx'!D24</f>
        <v>1.566766490720865E-3</v>
      </c>
    </row>
    <row r="25" spans="1:4" x14ac:dyDescent="0.35">
      <c r="A25" t="str">
        <f>'[1]Cycle 1-2_1.xlsx'!A25</f>
        <v>A4</v>
      </c>
      <c r="B25" t="str">
        <f>'[1]Cycle 1-2_1.xlsx'!B25</f>
        <v>N/A</v>
      </c>
      <c r="C25" t="str">
        <f>'[1]Cycle 1-2_1.xlsx'!C25</f>
        <v>N/A</v>
      </c>
      <c r="D25">
        <f>'[1]Cycle 1-2_1.xlsx'!D25</f>
        <v>1.8440699323456101E-3</v>
      </c>
    </row>
    <row r="26" spans="1:4" x14ac:dyDescent="0.35">
      <c r="A26" t="str">
        <f>'[1]Cycle 1-2_1.xlsx'!A26</f>
        <v>A5</v>
      </c>
      <c r="B26" t="str">
        <f>'[1]Cycle 1-2_1.xlsx'!B26</f>
        <v>N/A</v>
      </c>
      <c r="C26" t="str">
        <f>'[1]Cycle 1-2_1.xlsx'!C26</f>
        <v>N/A</v>
      </c>
      <c r="D26">
        <f>'[1]Cycle 1-2_1.xlsx'!D26</f>
        <v>2.6158455434373011E-3</v>
      </c>
    </row>
    <row r="27" spans="1:4" x14ac:dyDescent="0.35">
      <c r="A27" t="str">
        <f>'[1]Cycle 1-2_1.xlsx'!A27</f>
        <v>B5</v>
      </c>
      <c r="B27" t="str">
        <f>'[1]Cycle 1-2_1.xlsx'!B27</f>
        <v>N/A</v>
      </c>
      <c r="C27" t="str">
        <f>'[1]Cycle 1-2_1.xlsx'!C27</f>
        <v>N/A</v>
      </c>
      <c r="D27">
        <f>'[1]Cycle 1-2_1.xlsx'!D27</f>
        <v>2.3215386380385219E-3</v>
      </c>
    </row>
    <row r="28" spans="1:4" x14ac:dyDescent="0.35">
      <c r="A28" t="str">
        <f>'[1]Cycle 1-2_1.xlsx'!A28</f>
        <v>C5</v>
      </c>
      <c r="B28" t="str">
        <f>'[1]Cycle 1-2_1.xlsx'!B28</f>
        <v>N/A</v>
      </c>
      <c r="C28" t="str">
        <f>'[1]Cycle 1-2_1.xlsx'!C28</f>
        <v>N/A</v>
      </c>
      <c r="D28">
        <f>'[1]Cycle 1-2_1.xlsx'!D28</f>
        <v>1.6328290795129051E-3</v>
      </c>
    </row>
    <row r="29" spans="1:4" x14ac:dyDescent="0.35">
      <c r="A29" t="str">
        <f>'[1]Cycle 1-2_1.xlsx'!A29</f>
        <v>D5</v>
      </c>
      <c r="B29" t="str">
        <f>'[1]Cycle 1-2_1.xlsx'!B29</f>
        <v>N/A</v>
      </c>
      <c r="C29" t="str">
        <f>'[1]Cycle 1-2_1.xlsx'!C29</f>
        <v>N/A</v>
      </c>
      <c r="D29">
        <f>'[1]Cycle 1-2_1.xlsx'!D29</f>
        <v>1.3362581056111579E-3</v>
      </c>
    </row>
    <row r="30" spans="1:4" x14ac:dyDescent="0.35">
      <c r="A30" t="str">
        <f>'[1]Cycle 1-2_1.xlsx'!A30</f>
        <v>E5</v>
      </c>
      <c r="B30" t="str">
        <f>'[1]Cycle 1-2_1.xlsx'!B30</f>
        <v>N/A</v>
      </c>
      <c r="C30" t="str">
        <f>'[1]Cycle 1-2_1.xlsx'!C30</f>
        <v>N/A</v>
      </c>
      <c r="D30">
        <f>'[1]Cycle 1-2_1.xlsx'!D30</f>
        <v>1.3862875368298199E-3</v>
      </c>
    </row>
    <row r="31" spans="1:4" x14ac:dyDescent="0.35">
      <c r="A31" t="str">
        <f>'[1]Cycle 1-2_1.xlsx'!A31</f>
        <v>F5</v>
      </c>
      <c r="B31">
        <f>'[1]Cycle 1-2_1.xlsx'!B31 + 66</f>
        <v>180.498174611417</v>
      </c>
      <c r="C31">
        <f>'[1]Cycle 1-2_1.xlsx'!C31</f>
        <v>8.0885124439119052E-5</v>
      </c>
      <c r="D31">
        <f>'[1]Cycle 1-2_1.xlsx'!D31</f>
        <v>2.3812502253078719E-3</v>
      </c>
    </row>
    <row r="32" spans="1:4" x14ac:dyDescent="0.35">
      <c r="A32" t="str">
        <f>'[1]Cycle 1-2_1.xlsx'!A32</f>
        <v>F6</v>
      </c>
      <c r="B32" t="str">
        <f>'[1]Cycle 1-2_1.xlsx'!B32</f>
        <v>N/A</v>
      </c>
      <c r="C32" t="str">
        <f>'[1]Cycle 1-2_1.xlsx'!C32</f>
        <v>N/A</v>
      </c>
      <c r="D32">
        <f>'[1]Cycle 1-2_1.xlsx'!D32</f>
        <v>1.7586021897180251E-3</v>
      </c>
    </row>
    <row r="33" spans="1:4" x14ac:dyDescent="0.35">
      <c r="A33" t="str">
        <f>'[1]Cycle 1-2_1.xlsx'!A33</f>
        <v>E6</v>
      </c>
      <c r="B33">
        <f>'[1]Cycle 1-2_1.xlsx'!B33 + 66</f>
        <v>190.536071530306</v>
      </c>
      <c r="C33">
        <f>'[1]Cycle 1-2_1.xlsx'!C33</f>
        <v>1.078921309815112E-4</v>
      </c>
      <c r="D33">
        <f>'[1]Cycle 1-2_1.xlsx'!D33</f>
        <v>1.839729231683612E-3</v>
      </c>
    </row>
    <row r="34" spans="1:4" x14ac:dyDescent="0.35">
      <c r="A34" t="str">
        <f>'[1]Cycle 1-2_1.xlsx'!A34</f>
        <v>D6</v>
      </c>
      <c r="B34" t="str">
        <f>'[1]Cycle 1-2_1.xlsx'!B34</f>
        <v>N/A</v>
      </c>
      <c r="C34" t="str">
        <f>'[1]Cycle 1-2_1.xlsx'!C34</f>
        <v>N/A</v>
      </c>
      <c r="D34">
        <f>'[1]Cycle 1-2_1.xlsx'!D34</f>
        <v>1.335933668775061E-3</v>
      </c>
    </row>
    <row r="35" spans="1:4" x14ac:dyDescent="0.35">
      <c r="A35" t="str">
        <f>'[1]Cycle 1-2_1.xlsx'!A35</f>
        <v>C6</v>
      </c>
      <c r="B35" t="str">
        <f>'[1]Cycle 1-2_1.xlsx'!B35</f>
        <v>N/A</v>
      </c>
      <c r="C35" t="str">
        <f>'[1]Cycle 1-2_1.xlsx'!C35</f>
        <v>N/A</v>
      </c>
      <c r="D35">
        <f>'[1]Cycle 1-2_1.xlsx'!D35</f>
        <v>1.9131024160119259E-3</v>
      </c>
    </row>
    <row r="36" spans="1:4" x14ac:dyDescent="0.35">
      <c r="A36" t="str">
        <f>'[1]Cycle 1-2_1.xlsx'!A36</f>
        <v>B6</v>
      </c>
      <c r="B36" t="str">
        <f>'[1]Cycle 1-2_1.xlsx'!B36</f>
        <v>N/A</v>
      </c>
      <c r="C36" t="str">
        <f>'[1]Cycle 1-2_1.xlsx'!C36</f>
        <v>N/A</v>
      </c>
      <c r="D36">
        <f>'[1]Cycle 1-2_1.xlsx'!D36</f>
        <v>1.8094699331319599E-3</v>
      </c>
    </row>
    <row r="37" spans="1:4" x14ac:dyDescent="0.35">
      <c r="A37" t="str">
        <f>'[1]Cycle 1-2_1.xlsx'!A37</f>
        <v>A6</v>
      </c>
      <c r="B37" t="str">
        <f>'[1]Cycle 1-2_1.xlsx'!B37</f>
        <v>N/A</v>
      </c>
      <c r="C37" t="str">
        <f>'[1]Cycle 1-2_1.xlsx'!C37</f>
        <v>N/A</v>
      </c>
      <c r="D37">
        <f>'[1]Cycle 1-2_1.xlsx'!D37</f>
        <v>2.1455513998098301E-3</v>
      </c>
    </row>
    <row r="38" spans="1:4" x14ac:dyDescent="0.35">
      <c r="A38" t="str">
        <f>'[1]Cycle 1-2_1.xlsx'!A38</f>
        <v>A7</v>
      </c>
      <c r="B38" t="str">
        <f>'[1]Cycle 1-2_1.xlsx'!B38</f>
        <v>N/A</v>
      </c>
      <c r="C38" t="str">
        <f>'[1]Cycle 1-2_1.xlsx'!C38</f>
        <v>N/A</v>
      </c>
      <c r="D38">
        <f>'[1]Cycle 1-2_1.xlsx'!D38</f>
        <v>1.7277844391784651E-3</v>
      </c>
    </row>
    <row r="39" spans="1:4" x14ac:dyDescent="0.35">
      <c r="A39" t="str">
        <f>'[1]Cycle 1-2_1.xlsx'!A39</f>
        <v>B7</v>
      </c>
      <c r="B39" t="str">
        <f>'[1]Cycle 1-2_1.xlsx'!B39</f>
        <v>N/A</v>
      </c>
      <c r="C39" t="str">
        <f>'[1]Cycle 1-2_1.xlsx'!C39</f>
        <v>N/A</v>
      </c>
      <c r="D39">
        <f>'[1]Cycle 1-2_1.xlsx'!D39</f>
        <v>1.6409026231560401E-3</v>
      </c>
    </row>
    <row r="40" spans="1:4" x14ac:dyDescent="0.35">
      <c r="A40" t="str">
        <f>'[1]Cycle 1-2_1.xlsx'!A40</f>
        <v>C7</v>
      </c>
      <c r="B40" t="str">
        <f>'[1]Cycle 1-2_1.xlsx'!B40</f>
        <v>N/A</v>
      </c>
      <c r="C40" t="str">
        <f>'[1]Cycle 1-2_1.xlsx'!C40</f>
        <v>N/A</v>
      </c>
      <c r="D40">
        <f>'[1]Cycle 1-2_1.xlsx'!D40</f>
        <v>1.054006662991758E-3</v>
      </c>
    </row>
    <row r="41" spans="1:4" x14ac:dyDescent="0.35">
      <c r="A41" t="str">
        <f>'[1]Cycle 1-2_1.xlsx'!A41</f>
        <v>D7</v>
      </c>
      <c r="B41" t="str">
        <f>'[1]Cycle 1-2_1.xlsx'!B41</f>
        <v>N/A</v>
      </c>
      <c r="C41" t="str">
        <f>'[1]Cycle 1-2_1.xlsx'!C41</f>
        <v>N/A</v>
      </c>
      <c r="D41">
        <f>'[1]Cycle 1-2_1.xlsx'!D41</f>
        <v>1.7613655400140231E-3</v>
      </c>
    </row>
    <row r="42" spans="1:4" x14ac:dyDescent="0.35">
      <c r="A42" t="str">
        <f>'[1]Cycle 1-2_1.xlsx'!A42</f>
        <v>E7</v>
      </c>
      <c r="B42" t="str">
        <f>'[1]Cycle 1-2_1.xlsx'!B42</f>
        <v>N/A</v>
      </c>
      <c r="C42" t="str">
        <f>'[1]Cycle 1-2_1.xlsx'!C42</f>
        <v>N/A</v>
      </c>
      <c r="D42">
        <f>'[1]Cycle 1-2_1.xlsx'!D42</f>
        <v>2.3167513925516541E-3</v>
      </c>
    </row>
    <row r="43" spans="1:4" x14ac:dyDescent="0.35">
      <c r="A43" t="str">
        <f>'[1]Cycle 1-2_1.xlsx'!A43</f>
        <v>F7</v>
      </c>
      <c r="B43" t="str">
        <f>'[1]Cycle 1-2_1.xlsx'!B43</f>
        <v>N/A</v>
      </c>
      <c r="C43" t="str">
        <f>'[1]Cycle 1-2_1.xlsx'!C43</f>
        <v>N/A</v>
      </c>
      <c r="D43">
        <f>'[1]Cycle 1-2_1.xlsx'!D43</f>
        <v>1.3019522010840679E-3</v>
      </c>
    </row>
    <row r="44" spans="1:4" x14ac:dyDescent="0.35">
      <c r="A44" t="str">
        <f>'[1]Cycle 1-2_1.xlsx'!A44</f>
        <v>F8</v>
      </c>
      <c r="B44" t="str">
        <f>'[1]Cycle 1-2_1.xlsx'!B44</f>
        <v>N/A</v>
      </c>
      <c r="C44" t="str">
        <f>'[1]Cycle 1-2_1.xlsx'!C44</f>
        <v>N/A</v>
      </c>
      <c r="D44">
        <f>'[1]Cycle 1-2_1.xlsx'!D44</f>
        <v>-4.2665724121500022E-4</v>
      </c>
    </row>
    <row r="45" spans="1:4" x14ac:dyDescent="0.35">
      <c r="A45" t="str">
        <f>'[1]Cycle 1-2_1.xlsx'!A45</f>
        <v>E8</v>
      </c>
      <c r="B45" t="str">
        <f>'[1]Cycle 1-2_1.xlsx'!B45</f>
        <v>N/A</v>
      </c>
      <c r="C45" t="str">
        <f>'[1]Cycle 1-2_1.xlsx'!C45</f>
        <v>N/A</v>
      </c>
      <c r="D45">
        <f>'[1]Cycle 1-2_1.xlsx'!D45</f>
        <v>1.420268322323388E-3</v>
      </c>
    </row>
    <row r="46" spans="1:4" x14ac:dyDescent="0.35">
      <c r="A46" t="str">
        <f>'[1]Cycle 1-2_1.xlsx'!A46</f>
        <v>D8</v>
      </c>
      <c r="B46" t="str">
        <f>'[1]Cycle 1-2_1.xlsx'!B46</f>
        <v>N/A</v>
      </c>
      <c r="C46" t="str">
        <f>'[1]Cycle 1-2_1.xlsx'!C46</f>
        <v>N/A</v>
      </c>
      <c r="D46">
        <f>'[1]Cycle 1-2_1.xlsx'!D46</f>
        <v>1.9151896278713221E-3</v>
      </c>
    </row>
    <row r="47" spans="1:4" x14ac:dyDescent="0.35">
      <c r="A47" t="str">
        <f>'[1]Cycle 1-2_1.xlsx'!A47</f>
        <v>C8</v>
      </c>
      <c r="B47" t="str">
        <f>'[1]Cycle 1-2_1.xlsx'!B47</f>
        <v>N/A</v>
      </c>
      <c r="C47" t="str">
        <f>'[1]Cycle 1-2_1.xlsx'!C47</f>
        <v>N/A</v>
      </c>
      <c r="D47">
        <f>'[1]Cycle 1-2_1.xlsx'!D47</f>
        <v>1.9585863114555558E-3</v>
      </c>
    </row>
    <row r="48" spans="1:4" x14ac:dyDescent="0.35">
      <c r="A48" t="str">
        <f>'[1]Cycle 1-2_1.xlsx'!A48</f>
        <v>B8</v>
      </c>
      <c r="B48">
        <f>'[1]Cycle 1-2_1.xlsx'!B48 + 66</f>
        <v>180.498174611417</v>
      </c>
      <c r="C48">
        <f>'[1]Cycle 1-2_1.xlsx'!C48</f>
        <v>4.3667509894941313E-5</v>
      </c>
      <c r="D48">
        <f>'[1]Cycle 1-2_1.xlsx'!D48</f>
        <v>1.694908479393285E-3</v>
      </c>
    </row>
    <row r="49" spans="1:4" x14ac:dyDescent="0.35">
      <c r="A49" t="str">
        <f>'[1]Cycle 1-2_1.xlsx'!A49</f>
        <v>A8</v>
      </c>
      <c r="B49" t="str">
        <f>'[1]Cycle 1-2_1.xlsx'!B49</f>
        <v>N/A</v>
      </c>
      <c r="C49" t="str">
        <f>'[1]Cycle 1-2_1.xlsx'!C49</f>
        <v>N/A</v>
      </c>
      <c r="D49">
        <f>'[1]Cycle 1-2_1.xlsx'!D49</f>
        <v>1.089158096598868E-3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D5A3-9D95-4136-BC4F-6EDD7FE353A2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1-2_10.xlsx'!A2</f>
        <v>A1</v>
      </c>
      <c r="B2">
        <f>'[1]Cycle 1-2_10.xlsx'!B2 + 66</f>
        <v>111.7195680580833</v>
      </c>
      <c r="C2">
        <f>'[1]Cycle 1-2_10.xlsx'!C2</f>
        <v>8.0619595119016819E-5</v>
      </c>
      <c r="D2">
        <f>'[1]Cycle 1-2_10.xlsx'!D2</f>
        <v>2.8830540681560358E-3</v>
      </c>
      <c r="F2" s="2" t="s">
        <v>53</v>
      </c>
      <c r="G2">
        <f>AVERAGE(B2:B49)</f>
        <v>153.3009450956111</v>
      </c>
      <c r="H2">
        <f>AVERAGE(C2:C49)</f>
        <v>1.0017054260731388E-4</v>
      </c>
      <c r="I2">
        <f>AVERAGE(D2:D49)</f>
        <v>1.8205984672464593E-3</v>
      </c>
      <c r="J2">
        <v>0.25</v>
      </c>
    </row>
    <row r="3" spans="1:10" x14ac:dyDescent="0.35">
      <c r="A3" t="str">
        <f>'[1]Cycle 1-2_10.xlsx'!A3</f>
        <v>B1</v>
      </c>
      <c r="B3" t="str">
        <f>'[1]Cycle 1-2_10.xlsx'!B3</f>
        <v>N/A</v>
      </c>
      <c r="C3" t="str">
        <f>'[1]Cycle 1-2_10.xlsx'!C3</f>
        <v>N/A</v>
      </c>
      <c r="D3">
        <f>'[1]Cycle 1-2_10.xlsx'!D3</f>
        <v>1.4041399827534979E-3</v>
      </c>
      <c r="F3" s="2" t="s">
        <v>54</v>
      </c>
      <c r="G3">
        <f>G4/SQRT(COUNT(B2:B49))</f>
        <v>14.655221057581779</v>
      </c>
      <c r="H3">
        <f>H4/SQRT(COUNT(C2:C49))</f>
        <v>1.2763198834477659E-5</v>
      </c>
      <c r="I3">
        <f>I4/SQRT(COUNT(D2:D49))</f>
        <v>1.0149830050249296E-4</v>
      </c>
    </row>
    <row r="4" spans="1:10" x14ac:dyDescent="0.35">
      <c r="A4" t="str">
        <f>'[1]Cycle 1-2_10.xlsx'!A4</f>
        <v>C1</v>
      </c>
      <c r="B4" t="str">
        <f>'[1]Cycle 1-2_10.xlsx'!B4</f>
        <v>N/A</v>
      </c>
      <c r="C4" t="str">
        <f>'[1]Cycle 1-2_10.xlsx'!C4</f>
        <v>N/A</v>
      </c>
      <c r="D4">
        <f>'[1]Cycle 1-2_10.xlsx'!D4</f>
        <v>1.817956976813647E-3</v>
      </c>
      <c r="F4" s="2" t="s">
        <v>55</v>
      </c>
      <c r="G4">
        <f>_xlfn.STDEV.S(B2:B49)</f>
        <v>32.770070510039218</v>
      </c>
      <c r="H4">
        <f>_xlfn.STDEV.S(C2:C196)</f>
        <v>2.8539380204238134E-5</v>
      </c>
      <c r="I4">
        <f>_xlfn.STDEV.S(D2:D196)</f>
        <v>7.0320085340884605E-4</v>
      </c>
    </row>
    <row r="5" spans="1:10" x14ac:dyDescent="0.35">
      <c r="A5" t="str">
        <f>'[1]Cycle 1-2_10.xlsx'!A5</f>
        <v>D1</v>
      </c>
      <c r="B5" t="str">
        <f>'[1]Cycle 1-2_10.xlsx'!B5</f>
        <v>N/A</v>
      </c>
      <c r="C5" t="str">
        <f>'[1]Cycle 1-2_10.xlsx'!C5</f>
        <v>N/A</v>
      </c>
      <c r="D5">
        <f>'[1]Cycle 1-2_10.xlsx'!D5</f>
        <v>2.2923041115365619E-3</v>
      </c>
      <c r="F5" s="2" t="s">
        <v>56</v>
      </c>
      <c r="G5" s="3">
        <f>G4/G2</f>
        <v>0.21376300380666996</v>
      </c>
      <c r="H5" s="3">
        <f>H4/H2</f>
        <v>0.28490791265968796</v>
      </c>
      <c r="I5" s="3">
        <f>I4/I2</f>
        <v>0.3862470863618781</v>
      </c>
    </row>
    <row r="6" spans="1:10" x14ac:dyDescent="0.35">
      <c r="A6" t="str">
        <f>'[1]Cycle 1-2_10.xlsx'!A6</f>
        <v>E1</v>
      </c>
      <c r="B6" t="str">
        <f>'[1]Cycle 1-2_10.xlsx'!B6</f>
        <v>N/A</v>
      </c>
      <c r="C6" t="str">
        <f>'[1]Cycle 1-2_10.xlsx'!C6</f>
        <v>N/A</v>
      </c>
      <c r="D6">
        <f>'[1]Cycle 1-2_10.xlsx'!D6</f>
        <v>2.380493243307314E-3</v>
      </c>
      <c r="F6" s="2" t="s">
        <v>57</v>
      </c>
      <c r="G6">
        <f>COUNT(B2:B196)</f>
        <v>5</v>
      </c>
      <c r="H6">
        <f>COUNT(C2:C196)</f>
        <v>5</v>
      </c>
      <c r="I6">
        <f>COUNT(D2:D196)</f>
        <v>48</v>
      </c>
    </row>
    <row r="7" spans="1:10" x14ac:dyDescent="0.35">
      <c r="A7" t="str">
        <f>'[1]Cycle 1-2_10.xlsx'!A7</f>
        <v>F1</v>
      </c>
      <c r="B7" t="str">
        <f>'[1]Cycle 1-2_10.xlsx'!B7</f>
        <v>N/A</v>
      </c>
      <c r="C7" t="str">
        <f>'[1]Cycle 1-2_10.xlsx'!C7</f>
        <v>N/A</v>
      </c>
      <c r="D7">
        <f>'[1]Cycle 1-2_10.xlsx'!D7</f>
        <v>1.376981973800038E-3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1-2_10.xlsx'!A8</f>
        <v>F2</v>
      </c>
      <c r="B8" t="str">
        <f>'[1]Cycle 1-2_10.xlsx'!B8</f>
        <v>N/A</v>
      </c>
      <c r="C8" t="str">
        <f>'[1]Cycle 1-2_10.xlsx'!C8</f>
        <v>N/A</v>
      </c>
      <c r="D8">
        <f>'[1]Cycle 1-2_10.xlsx'!D8</f>
        <v>1.0345087480021671E-3</v>
      </c>
    </row>
    <row r="9" spans="1:10" x14ac:dyDescent="0.35">
      <c r="A9" t="str">
        <f>'[1]Cycle 1-2_10.xlsx'!A9</f>
        <v>E2</v>
      </c>
      <c r="B9" t="str">
        <f>'[1]Cycle 1-2_10.xlsx'!B9</f>
        <v>N/A</v>
      </c>
      <c r="C9" t="str">
        <f>'[1]Cycle 1-2_10.xlsx'!C9</f>
        <v>N/A</v>
      </c>
      <c r="D9">
        <f>'[1]Cycle 1-2_10.xlsx'!D9</f>
        <v>3.4712721018904961E-3</v>
      </c>
      <c r="F9" s="2" t="s">
        <v>59</v>
      </c>
      <c r="G9">
        <f>MAX(B2:B49)</f>
        <v>194.58454699149999</v>
      </c>
      <c r="H9">
        <f>MAX(C2:C49)</f>
        <v>1.3954179842971481E-4</v>
      </c>
      <c r="I9">
        <f>MAX(D2:D49)</f>
        <v>3.9485830848065701E-3</v>
      </c>
    </row>
    <row r="10" spans="1:10" x14ac:dyDescent="0.35">
      <c r="A10" t="str">
        <f>'[1]Cycle 1-2_10.xlsx'!A10</f>
        <v>D2</v>
      </c>
      <c r="B10">
        <f>'[1]Cycle 1-2_10.xlsx'!B10 + 66</f>
        <v>130.29045100369439</v>
      </c>
      <c r="C10">
        <f>'[1]Cycle 1-2_10.xlsx'!C10</f>
        <v>9.5435361920995042E-5</v>
      </c>
      <c r="D10">
        <f>'[1]Cycle 1-2_10.xlsx'!D10</f>
        <v>2.5988255205071009E-3</v>
      </c>
      <c r="F10" s="2" t="s">
        <v>60</v>
      </c>
      <c r="G10">
        <f>MIN(B2:B49)</f>
        <v>111.7195680580833</v>
      </c>
      <c r="H10">
        <f>MIN(C2:C49)</f>
        <v>6.8241024454948143E-5</v>
      </c>
      <c r="I10">
        <f>MIN(D2:D49)</f>
        <v>3.6092700351368471E-4</v>
      </c>
    </row>
    <row r="11" spans="1:10" x14ac:dyDescent="0.35">
      <c r="A11" t="str">
        <f>'[1]Cycle 1-2_10.xlsx'!A11</f>
        <v>C2</v>
      </c>
      <c r="B11" t="str">
        <f>'[1]Cycle 1-2_10.xlsx'!B11</f>
        <v>N/A</v>
      </c>
      <c r="C11" t="str">
        <f>'[1]Cycle 1-2_10.xlsx'!C11</f>
        <v>N/A</v>
      </c>
      <c r="D11">
        <f>'[1]Cycle 1-2_10.xlsx'!D11</f>
        <v>2.0366799147835311E-3</v>
      </c>
    </row>
    <row r="12" spans="1:10" x14ac:dyDescent="0.35">
      <c r="A12" t="str">
        <f>'[1]Cycle 1-2_10.xlsx'!A12</f>
        <v>B2</v>
      </c>
      <c r="B12" t="str">
        <f>'[1]Cycle 1-2_10.xlsx'!B12</f>
        <v>N/A</v>
      </c>
      <c r="C12" t="str">
        <f>'[1]Cycle 1-2_10.xlsx'!C12</f>
        <v>N/A</v>
      </c>
      <c r="D12">
        <f>'[1]Cycle 1-2_10.xlsx'!D12</f>
        <v>1.6484817396904511E-3</v>
      </c>
      <c r="F12" s="2" t="s">
        <v>61</v>
      </c>
      <c r="G12">
        <f>(16*G5^2)</f>
        <v>0.73111394874320634</v>
      </c>
      <c r="H12">
        <f>(16*H5^2)</f>
        <v>1.2987602991376062</v>
      </c>
      <c r="I12">
        <f>(16*I5^2)</f>
        <v>2.3869889875686421</v>
      </c>
    </row>
    <row r="13" spans="1:10" x14ac:dyDescent="0.35">
      <c r="A13" t="str">
        <f>'[1]Cycle 1-2_10.xlsx'!A13</f>
        <v>A2</v>
      </c>
      <c r="B13" t="str">
        <f>'[1]Cycle 1-2_10.xlsx'!B13</f>
        <v>N/A</v>
      </c>
      <c r="C13" t="str">
        <f>'[1]Cycle 1-2_10.xlsx'!C13</f>
        <v>N/A</v>
      </c>
      <c r="D13">
        <f>'[1]Cycle 1-2_10.xlsx'!D13</f>
        <v>1.137173433176236E-3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1-2_10.xlsx'!A14</f>
        <v>A3</v>
      </c>
      <c r="B14">
        <f>'[1]Cycle 1-2_10.xlsx'!B14 + 66</f>
        <v>170.47969903911098</v>
      </c>
      <c r="C14">
        <f>'[1]Cycle 1-2_10.xlsx'!C14</f>
        <v>6.8241024454948143E-5</v>
      </c>
      <c r="D14">
        <f>'[1]Cycle 1-2_10.xlsx'!D14</f>
        <v>1.7128416435803831E-3</v>
      </c>
      <c r="F14" s="2" t="s">
        <v>63</v>
      </c>
      <c r="G14">
        <f>G12/G13</f>
        <v>8.8340422574810678</v>
      </c>
      <c r="H14">
        <f>H12/H13</f>
        <v>15.692907220062086</v>
      </c>
      <c r="I14">
        <f>I12/I13</f>
        <v>28.8419631721864</v>
      </c>
    </row>
    <row r="15" spans="1:10" x14ac:dyDescent="0.35">
      <c r="A15" t="str">
        <f>'[1]Cycle 1-2_10.xlsx'!A15</f>
        <v>B3</v>
      </c>
      <c r="B15" t="str">
        <f>'[1]Cycle 1-2_10.xlsx'!B15</f>
        <v>N/A</v>
      </c>
      <c r="C15" t="str">
        <f>'[1]Cycle 1-2_10.xlsx'!C15</f>
        <v>N/A</v>
      </c>
      <c r="D15">
        <f>'[1]Cycle 1-2_10.xlsx'!D15</f>
        <v>1.3168962662734581E-3</v>
      </c>
      <c r="F15" s="2" t="s">
        <v>64</v>
      </c>
      <c r="G15">
        <f>ROUND(G14,0)</f>
        <v>9</v>
      </c>
      <c r="H15">
        <f>ROUND(H14,0)</f>
        <v>16</v>
      </c>
      <c r="I15">
        <f>ROUND(I14,0)</f>
        <v>29</v>
      </c>
    </row>
    <row r="16" spans="1:10" x14ac:dyDescent="0.35">
      <c r="A16" t="str">
        <f>'[1]Cycle 1-2_10.xlsx'!A16</f>
        <v>C3</v>
      </c>
      <c r="B16" t="str">
        <f>'[1]Cycle 1-2_10.xlsx'!B16</f>
        <v>N/A</v>
      </c>
      <c r="C16" t="str">
        <f>'[1]Cycle 1-2_10.xlsx'!C16</f>
        <v>N/A</v>
      </c>
      <c r="D16">
        <f>'[1]Cycle 1-2_10.xlsx'!D16</f>
        <v>1.8307756667380859E-3</v>
      </c>
    </row>
    <row r="17" spans="1:4" x14ac:dyDescent="0.35">
      <c r="A17" t="str">
        <f>'[1]Cycle 1-2_10.xlsx'!A17</f>
        <v>D3</v>
      </c>
      <c r="B17" t="str">
        <f>'[1]Cycle 1-2_10.xlsx'!B17</f>
        <v>N/A</v>
      </c>
      <c r="C17" t="str">
        <f>'[1]Cycle 1-2_10.xlsx'!C17</f>
        <v>N/A</v>
      </c>
      <c r="D17">
        <f>'[1]Cycle 1-2_10.xlsx'!D17</f>
        <v>1.041207410409653E-3</v>
      </c>
    </row>
    <row r="18" spans="1:4" x14ac:dyDescent="0.35">
      <c r="A18" t="str">
        <f>'[1]Cycle 1-2_10.xlsx'!A18</f>
        <v>E3</v>
      </c>
      <c r="B18" t="str">
        <f>'[1]Cycle 1-2_10.xlsx'!B18</f>
        <v>N/A</v>
      </c>
      <c r="C18" t="str">
        <f>'[1]Cycle 1-2_10.xlsx'!C18</f>
        <v>N/A</v>
      </c>
      <c r="D18">
        <f>'[1]Cycle 1-2_10.xlsx'!D18</f>
        <v>1.7622228323151241E-3</v>
      </c>
    </row>
    <row r="19" spans="1:4" x14ac:dyDescent="0.35">
      <c r="A19" t="str">
        <f>'[1]Cycle 1-2_10.xlsx'!A19</f>
        <v>F3</v>
      </c>
      <c r="B19" t="str">
        <f>'[1]Cycle 1-2_10.xlsx'!B19</f>
        <v>N/A</v>
      </c>
      <c r="C19" t="str">
        <f>'[1]Cycle 1-2_10.xlsx'!C19</f>
        <v>N/A</v>
      </c>
      <c r="D19">
        <f>'[1]Cycle 1-2_10.xlsx'!D19</f>
        <v>1.4375522071707681E-3</v>
      </c>
    </row>
    <row r="20" spans="1:4" x14ac:dyDescent="0.35">
      <c r="A20" t="str">
        <f>'[1]Cycle 1-2_10.xlsx'!A20</f>
        <v>F4</v>
      </c>
      <c r="B20" t="str">
        <f>'[1]Cycle 1-2_10.xlsx'!B20</f>
        <v>N/A</v>
      </c>
      <c r="C20" t="str">
        <f>'[1]Cycle 1-2_10.xlsx'!C20</f>
        <v>N/A</v>
      </c>
      <c r="D20">
        <f>'[1]Cycle 1-2_10.xlsx'!D20</f>
        <v>1.6992420784797139E-3</v>
      </c>
    </row>
    <row r="21" spans="1:4" x14ac:dyDescent="0.35">
      <c r="A21" t="str">
        <f>'[1]Cycle 1-2_10.xlsx'!A21</f>
        <v>E4</v>
      </c>
      <c r="B21" t="str">
        <f>'[1]Cycle 1-2_10.xlsx'!B21</f>
        <v>N/A</v>
      </c>
      <c r="C21" t="str">
        <f>'[1]Cycle 1-2_10.xlsx'!C21</f>
        <v>N/A</v>
      </c>
      <c r="D21">
        <f>'[1]Cycle 1-2_10.xlsx'!D21</f>
        <v>1.2937077348357581E-3</v>
      </c>
    </row>
    <row r="22" spans="1:4" x14ac:dyDescent="0.35">
      <c r="A22" t="str">
        <f>'[1]Cycle 1-2_10.xlsx'!A22</f>
        <v>D4</v>
      </c>
      <c r="B22" t="str">
        <f>'[1]Cycle 1-2_10.xlsx'!B22</f>
        <v>N/A</v>
      </c>
      <c r="C22" t="str">
        <f>'[1]Cycle 1-2_10.xlsx'!C22</f>
        <v>N/A</v>
      </c>
      <c r="D22">
        <f>'[1]Cycle 1-2_10.xlsx'!D22</f>
        <v>1.217565152180646E-3</v>
      </c>
    </row>
    <row r="23" spans="1:4" x14ac:dyDescent="0.35">
      <c r="A23" t="str">
        <f>'[1]Cycle 1-2_10.xlsx'!A23</f>
        <v>C4</v>
      </c>
      <c r="B23" t="str">
        <f>'[1]Cycle 1-2_10.xlsx'!B23</f>
        <v>N/A</v>
      </c>
      <c r="C23" t="str">
        <f>'[1]Cycle 1-2_10.xlsx'!C23</f>
        <v>N/A</v>
      </c>
      <c r="D23">
        <f>'[1]Cycle 1-2_10.xlsx'!D23</f>
        <v>1.813463243159684E-3</v>
      </c>
    </row>
    <row r="24" spans="1:4" x14ac:dyDescent="0.35">
      <c r="A24" t="str">
        <f>'[1]Cycle 1-2_10.xlsx'!A24</f>
        <v>B4</v>
      </c>
      <c r="B24" t="str">
        <f>'[1]Cycle 1-2_10.xlsx'!B24</f>
        <v>N/A</v>
      </c>
      <c r="C24" t="str">
        <f>'[1]Cycle 1-2_10.xlsx'!C24</f>
        <v>N/A</v>
      </c>
      <c r="D24">
        <f>'[1]Cycle 1-2_10.xlsx'!D24</f>
        <v>1.631715189326065E-3</v>
      </c>
    </row>
    <row r="25" spans="1:4" x14ac:dyDescent="0.35">
      <c r="A25" t="str">
        <f>'[1]Cycle 1-2_10.xlsx'!A25</f>
        <v>A4</v>
      </c>
      <c r="B25" t="str">
        <f>'[1]Cycle 1-2_10.xlsx'!B25</f>
        <v>N/A</v>
      </c>
      <c r="C25" t="str">
        <f>'[1]Cycle 1-2_10.xlsx'!C25</f>
        <v>N/A</v>
      </c>
      <c r="D25">
        <f>'[1]Cycle 1-2_10.xlsx'!D25</f>
        <v>2.2988078510663211E-3</v>
      </c>
    </row>
    <row r="26" spans="1:4" x14ac:dyDescent="0.35">
      <c r="A26" t="str">
        <f>'[1]Cycle 1-2_10.xlsx'!A26</f>
        <v>A5</v>
      </c>
      <c r="B26" t="str">
        <f>'[1]Cycle 1-2_10.xlsx'!B26</f>
        <v>N/A</v>
      </c>
      <c r="C26" t="str">
        <f>'[1]Cycle 1-2_10.xlsx'!C26</f>
        <v>N/A</v>
      </c>
      <c r="D26">
        <f>'[1]Cycle 1-2_10.xlsx'!D26</f>
        <v>3.074021648751213E-3</v>
      </c>
    </row>
    <row r="27" spans="1:4" x14ac:dyDescent="0.35">
      <c r="A27" t="str">
        <f>'[1]Cycle 1-2_10.xlsx'!A27</f>
        <v>B5</v>
      </c>
      <c r="B27" t="str">
        <f>'[1]Cycle 1-2_10.xlsx'!B27</f>
        <v>N/A</v>
      </c>
      <c r="C27" t="str">
        <f>'[1]Cycle 1-2_10.xlsx'!C27</f>
        <v>N/A</v>
      </c>
      <c r="D27">
        <f>'[1]Cycle 1-2_10.xlsx'!D27</f>
        <v>3.333683920314284E-3</v>
      </c>
    </row>
    <row r="28" spans="1:4" x14ac:dyDescent="0.35">
      <c r="A28" t="str">
        <f>'[1]Cycle 1-2_10.xlsx'!A28</f>
        <v>C5</v>
      </c>
      <c r="B28" t="str">
        <f>'[1]Cycle 1-2_10.xlsx'!B28</f>
        <v>N/A</v>
      </c>
      <c r="C28" t="str">
        <f>'[1]Cycle 1-2_10.xlsx'!C28</f>
        <v>N/A</v>
      </c>
      <c r="D28">
        <f>'[1]Cycle 1-2_10.xlsx'!D28</f>
        <v>1.9370450845111809E-3</v>
      </c>
    </row>
    <row r="29" spans="1:4" x14ac:dyDescent="0.35">
      <c r="A29" t="str">
        <f>'[1]Cycle 1-2_10.xlsx'!A29</f>
        <v>D5</v>
      </c>
      <c r="B29" t="str">
        <f>'[1]Cycle 1-2_10.xlsx'!B29</f>
        <v>N/A</v>
      </c>
      <c r="C29" t="str">
        <f>'[1]Cycle 1-2_10.xlsx'!C29</f>
        <v>N/A</v>
      </c>
      <c r="D29">
        <f>'[1]Cycle 1-2_10.xlsx'!D29</f>
        <v>3.047988940740196E-3</v>
      </c>
    </row>
    <row r="30" spans="1:4" x14ac:dyDescent="0.35">
      <c r="A30" t="str">
        <f>'[1]Cycle 1-2_10.xlsx'!A30</f>
        <v>E5</v>
      </c>
      <c r="B30" t="str">
        <f>'[1]Cycle 1-2_10.xlsx'!B30</f>
        <v>N/A</v>
      </c>
      <c r="C30" t="str">
        <f>'[1]Cycle 1-2_10.xlsx'!C30</f>
        <v>N/A</v>
      </c>
      <c r="D30">
        <f>'[1]Cycle 1-2_10.xlsx'!D30</f>
        <v>2.0824217103311391E-3</v>
      </c>
    </row>
    <row r="31" spans="1:4" x14ac:dyDescent="0.35">
      <c r="A31" t="str">
        <f>'[1]Cycle 1-2_10.xlsx'!A31</f>
        <v>F5</v>
      </c>
      <c r="B31" t="str">
        <f>'[1]Cycle 1-2_10.xlsx'!B31</f>
        <v>N/A</v>
      </c>
      <c r="C31" t="str">
        <f>'[1]Cycle 1-2_10.xlsx'!C31</f>
        <v>N/A</v>
      </c>
      <c r="D31">
        <f>'[1]Cycle 1-2_10.xlsx'!D31</f>
        <v>1.445530097828167E-3</v>
      </c>
    </row>
    <row r="32" spans="1:4" x14ac:dyDescent="0.35">
      <c r="A32" t="str">
        <f>'[1]Cycle 1-2_10.xlsx'!A32</f>
        <v>F6</v>
      </c>
      <c r="B32">
        <f>'[1]Cycle 1-2_10.xlsx'!B32 + 66</f>
        <v>159.43046038566672</v>
      </c>
      <c r="C32">
        <f>'[1]Cycle 1-2_10.xlsx'!C32</f>
        <v>1.170149331118946E-4</v>
      </c>
      <c r="D32">
        <f>'[1]Cycle 1-2_10.xlsx'!D32</f>
        <v>1.457797141185943E-3</v>
      </c>
    </row>
    <row r="33" spans="1:4" x14ac:dyDescent="0.35">
      <c r="A33" t="str">
        <f>'[1]Cycle 1-2_10.xlsx'!A33</f>
        <v>E6</v>
      </c>
      <c r="B33" t="str">
        <f>'[1]Cycle 1-2_10.xlsx'!B33</f>
        <v>N/A</v>
      </c>
      <c r="C33" t="str">
        <f>'[1]Cycle 1-2_10.xlsx'!C33</f>
        <v>N/A</v>
      </c>
      <c r="D33">
        <f>'[1]Cycle 1-2_10.xlsx'!D33</f>
        <v>2.0081283808006689E-3</v>
      </c>
    </row>
    <row r="34" spans="1:4" x14ac:dyDescent="0.35">
      <c r="A34" t="str">
        <f>'[1]Cycle 1-2_10.xlsx'!A34</f>
        <v>D6</v>
      </c>
      <c r="B34" t="str">
        <f>'[1]Cycle 1-2_10.xlsx'!B34</f>
        <v>N/A</v>
      </c>
      <c r="C34" t="str">
        <f>'[1]Cycle 1-2_10.xlsx'!C34</f>
        <v>N/A</v>
      </c>
      <c r="D34">
        <f>'[1]Cycle 1-2_10.xlsx'!D34</f>
        <v>1.9562593103344761E-3</v>
      </c>
    </row>
    <row r="35" spans="1:4" x14ac:dyDescent="0.35">
      <c r="A35" t="str">
        <f>'[1]Cycle 1-2_10.xlsx'!A35</f>
        <v>C6</v>
      </c>
      <c r="B35" t="str">
        <f>'[1]Cycle 1-2_10.xlsx'!B35</f>
        <v>N/A</v>
      </c>
      <c r="C35" t="str">
        <f>'[1]Cycle 1-2_10.xlsx'!C35</f>
        <v>N/A</v>
      </c>
      <c r="D35">
        <f>'[1]Cycle 1-2_10.xlsx'!D35</f>
        <v>1.213439676017336E-3</v>
      </c>
    </row>
    <row r="36" spans="1:4" x14ac:dyDescent="0.35">
      <c r="A36" t="str">
        <f>'[1]Cycle 1-2_10.xlsx'!A36</f>
        <v>B6</v>
      </c>
      <c r="B36" t="str">
        <f>'[1]Cycle 1-2_10.xlsx'!B36</f>
        <v>N/A</v>
      </c>
      <c r="C36" t="str">
        <f>'[1]Cycle 1-2_10.xlsx'!C36</f>
        <v>N/A</v>
      </c>
      <c r="D36">
        <f>'[1]Cycle 1-2_10.xlsx'!D36</f>
        <v>1.0850497302665059E-3</v>
      </c>
    </row>
    <row r="37" spans="1:4" x14ac:dyDescent="0.35">
      <c r="A37" t="str">
        <f>'[1]Cycle 1-2_10.xlsx'!A37</f>
        <v>A6</v>
      </c>
      <c r="B37" t="str">
        <f>'[1]Cycle 1-2_10.xlsx'!B37</f>
        <v>N/A</v>
      </c>
      <c r="C37" t="str">
        <f>'[1]Cycle 1-2_10.xlsx'!C37</f>
        <v>N/A</v>
      </c>
      <c r="D37">
        <f>'[1]Cycle 1-2_10.xlsx'!D37</f>
        <v>1.8726052858574339E-3</v>
      </c>
    </row>
    <row r="38" spans="1:4" x14ac:dyDescent="0.35">
      <c r="A38" t="str">
        <f>'[1]Cycle 1-2_10.xlsx'!A38</f>
        <v>A7</v>
      </c>
      <c r="B38">
        <f>'[1]Cycle 1-2_10.xlsx'!B38 + 66</f>
        <v>194.58454699149999</v>
      </c>
      <c r="C38">
        <f>'[1]Cycle 1-2_10.xlsx'!C38</f>
        <v>1.3954179842971481E-4</v>
      </c>
      <c r="D38">
        <f>'[1]Cycle 1-2_10.xlsx'!D38</f>
        <v>3.9485830848065701E-3</v>
      </c>
    </row>
    <row r="39" spans="1:4" x14ac:dyDescent="0.35">
      <c r="A39" t="str">
        <f>'[1]Cycle 1-2_10.xlsx'!A39</f>
        <v>B7</v>
      </c>
      <c r="B39" t="str">
        <f>'[1]Cycle 1-2_10.xlsx'!B39</f>
        <v>N/A</v>
      </c>
      <c r="C39" t="str">
        <f>'[1]Cycle 1-2_10.xlsx'!C39</f>
        <v>N/A</v>
      </c>
      <c r="D39">
        <f>'[1]Cycle 1-2_10.xlsx'!D39</f>
        <v>1.727952803939908E-3</v>
      </c>
    </row>
    <row r="40" spans="1:4" x14ac:dyDescent="0.35">
      <c r="A40" t="str">
        <f>'[1]Cycle 1-2_10.xlsx'!A40</f>
        <v>C7</v>
      </c>
      <c r="B40" t="str">
        <f>'[1]Cycle 1-2_10.xlsx'!B40</f>
        <v>N/A</v>
      </c>
      <c r="C40" t="str">
        <f>'[1]Cycle 1-2_10.xlsx'!C40</f>
        <v>N/A</v>
      </c>
      <c r="D40">
        <f>'[1]Cycle 1-2_10.xlsx'!D40</f>
        <v>1.6668702042930009E-3</v>
      </c>
    </row>
    <row r="41" spans="1:4" x14ac:dyDescent="0.35">
      <c r="A41" t="str">
        <f>'[1]Cycle 1-2_10.xlsx'!A41</f>
        <v>D7</v>
      </c>
      <c r="B41" t="str">
        <f>'[1]Cycle 1-2_10.xlsx'!B41</f>
        <v>N/A</v>
      </c>
      <c r="C41" t="str">
        <f>'[1]Cycle 1-2_10.xlsx'!C41</f>
        <v>N/A</v>
      </c>
      <c r="D41">
        <f>'[1]Cycle 1-2_10.xlsx'!D41</f>
        <v>1.948365386975617E-3</v>
      </c>
    </row>
    <row r="42" spans="1:4" x14ac:dyDescent="0.35">
      <c r="A42" t="str">
        <f>'[1]Cycle 1-2_10.xlsx'!A42</f>
        <v>E7</v>
      </c>
      <c r="B42" t="str">
        <f>'[1]Cycle 1-2_10.xlsx'!B42</f>
        <v>N/A</v>
      </c>
      <c r="C42" t="str">
        <f>'[1]Cycle 1-2_10.xlsx'!C42</f>
        <v>N/A</v>
      </c>
      <c r="D42">
        <f>'[1]Cycle 1-2_10.xlsx'!D42</f>
        <v>1.845776119540708E-3</v>
      </c>
    </row>
    <row r="43" spans="1:4" x14ac:dyDescent="0.35">
      <c r="A43" t="str">
        <f>'[1]Cycle 1-2_10.xlsx'!A43</f>
        <v>F7</v>
      </c>
      <c r="B43" t="str">
        <f>'[1]Cycle 1-2_10.xlsx'!B43</f>
        <v>N/A</v>
      </c>
      <c r="C43" t="str">
        <f>'[1]Cycle 1-2_10.xlsx'!C43</f>
        <v>N/A</v>
      </c>
      <c r="D43">
        <f>'[1]Cycle 1-2_10.xlsx'!D43</f>
        <v>1.2099760187842361E-3</v>
      </c>
    </row>
    <row r="44" spans="1:4" x14ac:dyDescent="0.35">
      <c r="A44" t="str">
        <f>'[1]Cycle 1-2_10.xlsx'!A44</f>
        <v>F8</v>
      </c>
      <c r="B44" t="str">
        <f>'[1]Cycle 1-2_10.xlsx'!B44</f>
        <v>N/A</v>
      </c>
      <c r="C44" t="str">
        <f>'[1]Cycle 1-2_10.xlsx'!C44</f>
        <v>N/A</v>
      </c>
      <c r="D44">
        <f>'[1]Cycle 1-2_10.xlsx'!D44</f>
        <v>3.6092700351368471E-4</v>
      </c>
    </row>
    <row r="45" spans="1:4" x14ac:dyDescent="0.35">
      <c r="A45" t="str">
        <f>'[1]Cycle 1-2_10.xlsx'!A45</f>
        <v>E8</v>
      </c>
      <c r="B45" t="str">
        <f>'[1]Cycle 1-2_10.xlsx'!B45</f>
        <v>N/A</v>
      </c>
      <c r="C45" t="str">
        <f>'[1]Cycle 1-2_10.xlsx'!C45</f>
        <v>N/A</v>
      </c>
      <c r="D45">
        <f>'[1]Cycle 1-2_10.xlsx'!D45</f>
        <v>1.627350042417717E-3</v>
      </c>
    </row>
    <row r="46" spans="1:4" x14ac:dyDescent="0.35">
      <c r="A46" t="str">
        <f>'[1]Cycle 1-2_10.xlsx'!A46</f>
        <v>D8</v>
      </c>
      <c r="B46" t="str">
        <f>'[1]Cycle 1-2_10.xlsx'!B46</f>
        <v>N/A</v>
      </c>
      <c r="C46" t="str">
        <f>'[1]Cycle 1-2_10.xlsx'!C46</f>
        <v>N/A</v>
      </c>
      <c r="D46">
        <f>'[1]Cycle 1-2_10.xlsx'!D46</f>
        <v>1.145757551466818E-3</v>
      </c>
    </row>
    <row r="47" spans="1:4" x14ac:dyDescent="0.35">
      <c r="A47" t="str">
        <f>'[1]Cycle 1-2_10.xlsx'!A47</f>
        <v>C8</v>
      </c>
      <c r="B47" t="str">
        <f>'[1]Cycle 1-2_10.xlsx'!B47</f>
        <v>N/A</v>
      </c>
      <c r="C47" t="str">
        <f>'[1]Cycle 1-2_10.xlsx'!C47</f>
        <v>N/A</v>
      </c>
      <c r="D47">
        <f>'[1]Cycle 1-2_10.xlsx'!D47</f>
        <v>1.298671680591099E-3</v>
      </c>
    </row>
    <row r="48" spans="1:4" x14ac:dyDescent="0.35">
      <c r="A48" t="str">
        <f>'[1]Cycle 1-2_10.xlsx'!A48</f>
        <v>B8</v>
      </c>
      <c r="B48" t="str">
        <f>'[1]Cycle 1-2_10.xlsx'!B48</f>
        <v>N/A</v>
      </c>
      <c r="C48" t="str">
        <f>'[1]Cycle 1-2_10.xlsx'!C48</f>
        <v>N/A</v>
      </c>
      <c r="D48">
        <f>'[1]Cycle 1-2_10.xlsx'!D48</f>
        <v>1.4385922705803639E-3</v>
      </c>
    </row>
    <row r="49" spans="1:4" x14ac:dyDescent="0.35">
      <c r="A49" t="str">
        <f>'[1]Cycle 1-2_10.xlsx'!A49</f>
        <v>A8</v>
      </c>
      <c r="B49" t="str">
        <f>'[1]Cycle 1-2_10.xlsx'!B49</f>
        <v>N/A</v>
      </c>
      <c r="C49" t="str">
        <f>'[1]Cycle 1-2_10.xlsx'!C49</f>
        <v>N/A</v>
      </c>
      <c r="D49">
        <f>'[1]Cycle 1-2_10.xlsx'!D49</f>
        <v>1.51806424402903E-3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68DB-0240-4EBA-B088-1A191A18BBF1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1-2_13.xlsx'!A2</f>
        <v>A1</v>
      </c>
      <c r="B2" t="str">
        <f>'[1]Cycle 1-2_13.xlsx'!B2</f>
        <v>N/A</v>
      </c>
      <c r="C2" t="str">
        <f>'[1]Cycle 1-2_13.xlsx'!C2</f>
        <v>N/A</v>
      </c>
      <c r="D2">
        <f>'[1]Cycle 1-2_13.xlsx'!D2</f>
        <v>1.2037738971585261E-3</v>
      </c>
      <c r="F2" s="2" t="s">
        <v>53</v>
      </c>
      <c r="G2">
        <f>AVERAGE(B2:B49)</f>
        <v>122.37652856908487</v>
      </c>
      <c r="H2">
        <f>AVERAGE(C2:C49)</f>
        <v>8.4217958882020847E-5</v>
      </c>
      <c r="I2">
        <f>AVERAGE(D2:D49)</f>
        <v>1.9353919796108101E-3</v>
      </c>
      <c r="J2">
        <v>0.25</v>
      </c>
    </row>
    <row r="3" spans="1:10" x14ac:dyDescent="0.35">
      <c r="A3" t="str">
        <f>'[1]Cycle 1-2_13.xlsx'!A3</f>
        <v>B1</v>
      </c>
      <c r="B3">
        <f>'[1]Cycle 1-2_13.xlsx'!B3 + 66</f>
        <v>135.82283911433331</v>
      </c>
      <c r="C3">
        <f>'[1]Cycle 1-2_13.xlsx'!C3</f>
        <v>1.0808629158617749E-4</v>
      </c>
      <c r="D3">
        <f>'[1]Cycle 1-2_13.xlsx'!D3</f>
        <v>2.4157652719500461E-3</v>
      </c>
      <c r="F3" s="2" t="s">
        <v>54</v>
      </c>
      <c r="G3">
        <f>G4/SQRT(COUNT(B2:B49))</f>
        <v>3.6716974388306372</v>
      </c>
      <c r="H3">
        <f>H4/SQRT(COUNT(C2:C49))</f>
        <v>3.7183005993759058E-6</v>
      </c>
      <c r="I3">
        <f>I4/SQRT(COUNT(D2:D49))</f>
        <v>8.5544405938180659E-5</v>
      </c>
    </row>
    <row r="4" spans="1:10" x14ac:dyDescent="0.35">
      <c r="A4" t="str">
        <f>'[1]Cycle 1-2_13.xlsx'!A4</f>
        <v>C1</v>
      </c>
      <c r="B4">
        <f>'[1]Cycle 1-2_13.xlsx'!B4 + 66</f>
        <v>101.1776068506111</v>
      </c>
      <c r="C4">
        <f>'[1]Cycle 1-2_13.xlsx'!C4</f>
        <v>5.8145555332275458E-5</v>
      </c>
      <c r="D4">
        <f>'[1]Cycle 1-2_13.xlsx'!D4</f>
        <v>2.7322304116892031E-3</v>
      </c>
      <c r="F4" s="2" t="s">
        <v>55</v>
      </c>
      <c r="G4">
        <f>_xlfn.STDEV.S(B2:B49)</f>
        <v>22.030184632983822</v>
      </c>
      <c r="H4">
        <f>_xlfn.STDEV.S(C2:C196)</f>
        <v>2.2309803596255436E-5</v>
      </c>
      <c r="I4">
        <f>_xlfn.STDEV.S(D2:D196)</f>
        <v>5.9266902955290265E-4</v>
      </c>
    </row>
    <row r="5" spans="1:10" x14ac:dyDescent="0.35">
      <c r="A5" t="str">
        <f>'[1]Cycle 1-2_13.xlsx'!A5</f>
        <v>D1</v>
      </c>
      <c r="B5">
        <f>'[1]Cycle 1-2_13.xlsx'!B5 + 66</f>
        <v>132.8096463753611</v>
      </c>
      <c r="C5">
        <f>'[1]Cycle 1-2_13.xlsx'!C5</f>
        <v>7.9967189367568679E-5</v>
      </c>
      <c r="D5">
        <f>'[1]Cycle 1-2_13.xlsx'!D5</f>
        <v>1.588719541125263E-3</v>
      </c>
      <c r="F5" s="2" t="s">
        <v>56</v>
      </c>
      <c r="G5" s="3">
        <f>G4/G2</f>
        <v>0.18001968915589223</v>
      </c>
      <c r="H5" s="3">
        <f>H4/H2</f>
        <v>0.2649055366861689</v>
      </c>
      <c r="I5" s="3">
        <f>I4/I2</f>
        <v>0.30622687073038457</v>
      </c>
    </row>
    <row r="6" spans="1:10" x14ac:dyDescent="0.35">
      <c r="A6" t="str">
        <f>'[1]Cycle 1-2_13.xlsx'!A6</f>
        <v>E1</v>
      </c>
      <c r="B6" t="str">
        <f>'[1]Cycle 1-2_13.xlsx'!B6</f>
        <v>N/A</v>
      </c>
      <c r="C6" t="str">
        <f>'[1]Cycle 1-2_13.xlsx'!C6</f>
        <v>N/A</v>
      </c>
      <c r="D6">
        <f>'[1]Cycle 1-2_13.xlsx'!D6</f>
        <v>1.5730624063516249E-3</v>
      </c>
      <c r="F6" s="2" t="s">
        <v>57</v>
      </c>
      <c r="G6">
        <f>COUNT(B2:B196)</f>
        <v>36</v>
      </c>
      <c r="H6">
        <f>COUNT(C2:C196)</f>
        <v>36</v>
      </c>
      <c r="I6">
        <f>COUNT(D2:D196)</f>
        <v>48</v>
      </c>
    </row>
    <row r="7" spans="1:10" x14ac:dyDescent="0.35">
      <c r="A7" t="str">
        <f>'[1]Cycle 1-2_13.xlsx'!A7</f>
        <v>F1</v>
      </c>
      <c r="B7">
        <f>'[1]Cycle 1-2_13.xlsx'!B7 + 66</f>
        <v>151.88780660474998</v>
      </c>
      <c r="C7">
        <f>'[1]Cycle 1-2_13.xlsx'!C7</f>
        <v>8.285435423005706E-5</v>
      </c>
      <c r="D7">
        <f>'[1]Cycle 1-2_13.xlsx'!D7</f>
        <v>1.6107257335341359E-3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1-2_13.xlsx'!A8</f>
        <v>F2</v>
      </c>
      <c r="B8">
        <f>'[1]Cycle 1-2_13.xlsx'!B8 + 66</f>
        <v>106.70890770849999</v>
      </c>
      <c r="C8">
        <f>'[1]Cycle 1-2_13.xlsx'!C8</f>
        <v>1.024973549865737E-4</v>
      </c>
      <c r="D8">
        <f>'[1]Cycle 1-2_13.xlsx'!D8</f>
        <v>2.080600383207488E-3</v>
      </c>
    </row>
    <row r="9" spans="1:10" x14ac:dyDescent="0.35">
      <c r="A9" t="str">
        <f>'[1]Cycle 1-2_13.xlsx'!A9</f>
        <v>E2</v>
      </c>
      <c r="B9" t="str">
        <f>'[1]Cycle 1-2_13.xlsx'!B9</f>
        <v>N/A</v>
      </c>
      <c r="C9" t="str">
        <f>'[1]Cycle 1-2_13.xlsx'!C9</f>
        <v>N/A</v>
      </c>
      <c r="D9">
        <f>'[1]Cycle 1-2_13.xlsx'!D9</f>
        <v>1.9902095241362779E-3</v>
      </c>
      <c r="F9" s="2" t="s">
        <v>59</v>
      </c>
      <c r="G9">
        <f>MAX(B2:B49)</f>
        <v>188.557993986111</v>
      </c>
      <c r="H9">
        <f>MAX(C2:C49)</f>
        <v>1.4320137843163119E-4</v>
      </c>
      <c r="I9">
        <f>MAX(D2:D49)</f>
        <v>3.7312924924943289E-3</v>
      </c>
    </row>
    <row r="10" spans="1:10" x14ac:dyDescent="0.35">
      <c r="A10" t="str">
        <f>'[1]Cycle 1-2_13.xlsx'!A10</f>
        <v>D2</v>
      </c>
      <c r="B10">
        <f>'[1]Cycle 1-2_13.xlsx'!B10 + 66</f>
        <v>126.77420238844439</v>
      </c>
      <c r="C10">
        <f>'[1]Cycle 1-2_13.xlsx'!C10</f>
        <v>8.6262899758132578E-5</v>
      </c>
      <c r="D10">
        <f>'[1]Cycle 1-2_13.xlsx'!D10</f>
        <v>1.653131833069445E-3</v>
      </c>
      <c r="F10" s="2" t="s">
        <v>60</v>
      </c>
      <c r="G10">
        <f>MIN(B2:B49)</f>
        <v>83.602978831833298</v>
      </c>
      <c r="H10">
        <f>MIN(C2:C49)</f>
        <v>2.4444451588893021E-5</v>
      </c>
      <c r="I10">
        <f>MIN(D2:D49)</f>
        <v>5.3702584000356888E-4</v>
      </c>
    </row>
    <row r="11" spans="1:10" x14ac:dyDescent="0.35">
      <c r="A11" t="str">
        <f>'[1]Cycle 1-2_13.xlsx'!A11</f>
        <v>C2</v>
      </c>
      <c r="B11" t="str">
        <f>'[1]Cycle 1-2_13.xlsx'!B11</f>
        <v>N/A</v>
      </c>
      <c r="C11" t="str">
        <f>'[1]Cycle 1-2_13.xlsx'!C11</f>
        <v>N/A</v>
      </c>
      <c r="D11">
        <f>'[1]Cycle 1-2_13.xlsx'!D11</f>
        <v>1.992239991263068E-3</v>
      </c>
    </row>
    <row r="12" spans="1:10" x14ac:dyDescent="0.35">
      <c r="A12" t="str">
        <f>'[1]Cycle 1-2_13.xlsx'!A12</f>
        <v>B2</v>
      </c>
      <c r="B12">
        <f>'[1]Cycle 1-2_13.xlsx'!B12 + 66</f>
        <v>188.557993986111</v>
      </c>
      <c r="C12">
        <f>'[1]Cycle 1-2_13.xlsx'!C12</f>
        <v>7.6077702494597131E-5</v>
      </c>
      <c r="D12">
        <f>'[1]Cycle 1-2_13.xlsx'!D12</f>
        <v>2.419052917365285E-3</v>
      </c>
      <c r="F12" s="2" t="s">
        <v>61</v>
      </c>
      <c r="G12">
        <f>(16*G5^2)</f>
        <v>0.51851341574054499</v>
      </c>
      <c r="H12">
        <f>(16*H5^2)</f>
        <v>1.1227990938717949</v>
      </c>
      <c r="I12">
        <f>(16*I5^2)</f>
        <v>1.5003983417171787</v>
      </c>
    </row>
    <row r="13" spans="1:10" x14ac:dyDescent="0.35">
      <c r="A13" t="str">
        <f>'[1]Cycle 1-2_13.xlsx'!A13</f>
        <v>A2</v>
      </c>
      <c r="B13">
        <f>'[1]Cycle 1-2_13.xlsx'!B13 + 66</f>
        <v>135.3221514748333</v>
      </c>
      <c r="C13">
        <f>'[1]Cycle 1-2_13.xlsx'!C13</f>
        <v>8.5789182510225088E-5</v>
      </c>
      <c r="D13">
        <f>'[1]Cycle 1-2_13.xlsx'!D13</f>
        <v>1.35251513277991E-3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1-2_13.xlsx'!A14</f>
        <v>A3</v>
      </c>
      <c r="B14" t="str">
        <f>'[1]Cycle 1-2_13.xlsx'!B14</f>
        <v>N/A</v>
      </c>
      <c r="C14" t="str">
        <f>'[1]Cycle 1-2_13.xlsx'!C14</f>
        <v>N/A</v>
      </c>
      <c r="D14">
        <f>'[1]Cycle 1-2_13.xlsx'!D14</f>
        <v>1.8375424615126471E-3</v>
      </c>
      <c r="F14" s="2" t="s">
        <v>63</v>
      </c>
      <c r="G14">
        <f>G12/G13</f>
        <v>6.2651922229043464</v>
      </c>
      <c r="H14">
        <f>H12/H13</f>
        <v>13.566769802402918</v>
      </c>
      <c r="I14">
        <f>I12/I13</f>
        <v>18.1292975965906</v>
      </c>
    </row>
    <row r="15" spans="1:10" x14ac:dyDescent="0.35">
      <c r="A15" t="str">
        <f>'[1]Cycle 1-2_13.xlsx'!A15</f>
        <v>B3</v>
      </c>
      <c r="B15">
        <f>'[1]Cycle 1-2_13.xlsx'!B15 + 66</f>
        <v>137.82717574019441</v>
      </c>
      <c r="C15">
        <f>'[1]Cycle 1-2_13.xlsx'!C15</f>
        <v>8.198374120096469E-5</v>
      </c>
      <c r="D15">
        <f>'[1]Cycle 1-2_13.xlsx'!D15</f>
        <v>1.3320569157549229E-3</v>
      </c>
      <c r="F15" s="2" t="s">
        <v>64</v>
      </c>
      <c r="G15">
        <f>ROUND(G14,0)</f>
        <v>6</v>
      </c>
      <c r="H15">
        <f>ROUND(H14,0)</f>
        <v>14</v>
      </c>
      <c r="I15">
        <f>ROUND(I14,0)</f>
        <v>18</v>
      </c>
    </row>
    <row r="16" spans="1:10" x14ac:dyDescent="0.35">
      <c r="A16" t="str">
        <f>'[1]Cycle 1-2_13.xlsx'!A16</f>
        <v>C3</v>
      </c>
      <c r="B16">
        <f>'[1]Cycle 1-2_13.xlsx'!B16 + 66</f>
        <v>106.70890770849999</v>
      </c>
      <c r="C16">
        <f>'[1]Cycle 1-2_13.xlsx'!C16</f>
        <v>7.0557098770617467E-5</v>
      </c>
      <c r="D16">
        <f>'[1]Cycle 1-2_13.xlsx'!D16</f>
        <v>2.0429964841901529E-3</v>
      </c>
    </row>
    <row r="17" spans="1:4" x14ac:dyDescent="0.35">
      <c r="A17" t="str">
        <f>'[1]Cycle 1-2_13.xlsx'!A17</f>
        <v>D3</v>
      </c>
      <c r="B17" t="str">
        <f>'[1]Cycle 1-2_13.xlsx'!B17</f>
        <v>N/A</v>
      </c>
      <c r="C17" t="str">
        <f>'[1]Cycle 1-2_13.xlsx'!C17</f>
        <v>N/A</v>
      </c>
      <c r="D17">
        <f>'[1]Cycle 1-2_13.xlsx'!D17</f>
        <v>1.8369266273570309E-3</v>
      </c>
    </row>
    <row r="18" spans="1:4" x14ac:dyDescent="0.35">
      <c r="A18" t="str">
        <f>'[1]Cycle 1-2_13.xlsx'!A18</f>
        <v>E3</v>
      </c>
      <c r="B18">
        <f>'[1]Cycle 1-2_13.xlsx'!B18 + 66</f>
        <v>128.2813146791944</v>
      </c>
      <c r="C18">
        <f>'[1]Cycle 1-2_13.xlsx'!C18</f>
        <v>8.2982260014049028E-5</v>
      </c>
      <c r="D18">
        <f>'[1]Cycle 1-2_13.xlsx'!D18</f>
        <v>1.922136982875739E-3</v>
      </c>
    </row>
    <row r="19" spans="1:4" x14ac:dyDescent="0.35">
      <c r="A19" t="str">
        <f>'[1]Cycle 1-2_13.xlsx'!A19</f>
        <v>F3</v>
      </c>
      <c r="B19">
        <f>'[1]Cycle 1-2_13.xlsx'!B19 + 66</f>
        <v>137.3255715151667</v>
      </c>
      <c r="C19">
        <f>'[1]Cycle 1-2_13.xlsx'!C19</f>
        <v>7.3948937795794353E-5</v>
      </c>
      <c r="D19">
        <f>'[1]Cycle 1-2_13.xlsx'!D19</f>
        <v>1.3362885682424829E-3</v>
      </c>
    </row>
    <row r="20" spans="1:4" x14ac:dyDescent="0.35">
      <c r="A20" t="str">
        <f>'[1]Cycle 1-2_13.xlsx'!A20</f>
        <v>F4</v>
      </c>
      <c r="B20">
        <f>'[1]Cycle 1-2_13.xlsx'!B20 + 66</f>
        <v>115.73713224225</v>
      </c>
      <c r="C20">
        <f>'[1]Cycle 1-2_13.xlsx'!C20</f>
        <v>8.4218373857329506E-5</v>
      </c>
      <c r="D20">
        <f>'[1]Cycle 1-2_13.xlsx'!D20</f>
        <v>1.938675949803527E-3</v>
      </c>
    </row>
    <row r="21" spans="1:4" x14ac:dyDescent="0.35">
      <c r="A21" t="str">
        <f>'[1]Cycle 1-2_13.xlsx'!A21</f>
        <v>E4</v>
      </c>
      <c r="B21">
        <f>'[1]Cycle 1-2_13.xlsx'!B21 + 66</f>
        <v>108.2143487925556</v>
      </c>
      <c r="C21">
        <f>'[1]Cycle 1-2_13.xlsx'!C21</f>
        <v>9.5422291735584402E-5</v>
      </c>
      <c r="D21">
        <f>'[1]Cycle 1-2_13.xlsx'!D21</f>
        <v>1.816750368347844E-3</v>
      </c>
    </row>
    <row r="22" spans="1:4" x14ac:dyDescent="0.35">
      <c r="A22" t="str">
        <f>'[1]Cycle 1-2_13.xlsx'!A22</f>
        <v>D4</v>
      </c>
      <c r="B22">
        <f>'[1]Cycle 1-2_13.xlsx'!B22 + 66</f>
        <v>114.7317966333333</v>
      </c>
      <c r="C22">
        <f>'[1]Cycle 1-2_13.xlsx'!C22</f>
        <v>8.0411929161008903E-5</v>
      </c>
      <c r="D22">
        <f>'[1]Cycle 1-2_13.xlsx'!D22</f>
        <v>1.62792208053213E-3</v>
      </c>
    </row>
    <row r="23" spans="1:4" x14ac:dyDescent="0.35">
      <c r="A23" t="str">
        <f>'[1]Cycle 1-2_13.xlsx'!A23</f>
        <v>C4</v>
      </c>
      <c r="B23" t="str">
        <f>'[1]Cycle 1-2_13.xlsx'!B23</f>
        <v>N/A</v>
      </c>
      <c r="C23" t="str">
        <f>'[1]Cycle 1-2_13.xlsx'!C23</f>
        <v>N/A</v>
      </c>
      <c r="D23">
        <f>'[1]Cycle 1-2_13.xlsx'!D23</f>
        <v>1.815210428863903E-3</v>
      </c>
    </row>
    <row r="24" spans="1:4" x14ac:dyDescent="0.35">
      <c r="A24" t="str">
        <f>'[1]Cycle 1-2_13.xlsx'!A24</f>
        <v>B4</v>
      </c>
      <c r="B24">
        <f>'[1]Cycle 1-2_13.xlsx'!B24 + 66</f>
        <v>87.611618276333303</v>
      </c>
      <c r="C24">
        <f>'[1]Cycle 1-2_13.xlsx'!C24</f>
        <v>6.7672656698948393E-5</v>
      </c>
      <c r="D24">
        <f>'[1]Cycle 1-2_13.xlsx'!D24</f>
        <v>3.2133039279519638E-3</v>
      </c>
    </row>
    <row r="25" spans="1:4" x14ac:dyDescent="0.35">
      <c r="A25" t="str">
        <f>'[1]Cycle 1-2_13.xlsx'!A25</f>
        <v>A4</v>
      </c>
      <c r="B25">
        <f>'[1]Cycle 1-2_13.xlsx'!B25 + 66</f>
        <v>105.19840437502779</v>
      </c>
      <c r="C25">
        <f>'[1]Cycle 1-2_13.xlsx'!C25</f>
        <v>8.6216113027034891E-5</v>
      </c>
      <c r="D25">
        <f>'[1]Cycle 1-2_13.xlsx'!D25</f>
        <v>2.2050399854592951E-3</v>
      </c>
    </row>
    <row r="26" spans="1:4" x14ac:dyDescent="0.35">
      <c r="A26" t="str">
        <f>'[1]Cycle 1-2_13.xlsx'!A26</f>
        <v>A5</v>
      </c>
      <c r="B26">
        <f>'[1]Cycle 1-2_13.xlsx'!B26 + 66</f>
        <v>119.2608250563333</v>
      </c>
      <c r="C26">
        <f>'[1]Cycle 1-2_13.xlsx'!C26</f>
        <v>1.2023924132744389E-4</v>
      </c>
      <c r="D26">
        <f>'[1]Cycle 1-2_13.xlsx'!D26</f>
        <v>2.798350189164754E-3</v>
      </c>
    </row>
    <row r="27" spans="1:4" x14ac:dyDescent="0.35">
      <c r="A27" t="str">
        <f>'[1]Cycle 1-2_13.xlsx'!A27</f>
        <v>B5</v>
      </c>
      <c r="B27">
        <f>'[1]Cycle 1-2_13.xlsx'!B27 + 66</f>
        <v>130.29246478386111</v>
      </c>
      <c r="C27">
        <f>'[1]Cycle 1-2_13.xlsx'!C27</f>
        <v>6.171904830895762E-5</v>
      </c>
      <c r="D27">
        <f>'[1]Cycle 1-2_13.xlsx'!D27</f>
        <v>1.4930913968642259E-3</v>
      </c>
    </row>
    <row r="28" spans="1:4" x14ac:dyDescent="0.35">
      <c r="A28" t="str">
        <f>'[1]Cycle 1-2_13.xlsx'!A28</f>
        <v>C5</v>
      </c>
      <c r="B28" t="str">
        <f>'[1]Cycle 1-2_13.xlsx'!B28</f>
        <v>N/A</v>
      </c>
      <c r="C28" t="str">
        <f>'[1]Cycle 1-2_13.xlsx'!C28</f>
        <v>N/A</v>
      </c>
      <c r="D28">
        <f>'[1]Cycle 1-2_13.xlsx'!D28</f>
        <v>1.8523519737848361E-3</v>
      </c>
    </row>
    <row r="29" spans="1:4" x14ac:dyDescent="0.35">
      <c r="A29" t="str">
        <f>'[1]Cycle 1-2_13.xlsx'!A29</f>
        <v>D5</v>
      </c>
      <c r="B29">
        <f>'[1]Cycle 1-2_13.xlsx'!B29 + 66</f>
        <v>103.1860541536944</v>
      </c>
      <c r="C29">
        <f>'[1]Cycle 1-2_13.xlsx'!C29</f>
        <v>7.2721749564820542E-5</v>
      </c>
      <c r="D29">
        <f>'[1]Cycle 1-2_13.xlsx'!D29</f>
        <v>2.7288889131199009E-3</v>
      </c>
    </row>
    <row r="30" spans="1:4" x14ac:dyDescent="0.35">
      <c r="A30" t="str">
        <f>'[1]Cycle 1-2_13.xlsx'!A30</f>
        <v>E5</v>
      </c>
      <c r="B30">
        <f>'[1]Cycle 1-2_13.xlsx'!B30 + 66</f>
        <v>83.602978831833298</v>
      </c>
      <c r="C30">
        <f>'[1]Cycle 1-2_13.xlsx'!C30</f>
        <v>2.4444451588893021E-5</v>
      </c>
      <c r="D30">
        <f>'[1]Cycle 1-2_13.xlsx'!D30</f>
        <v>1.7387489924210471E-3</v>
      </c>
    </row>
    <row r="31" spans="1:4" x14ac:dyDescent="0.35">
      <c r="A31" t="str">
        <f>'[1]Cycle 1-2_13.xlsx'!A31</f>
        <v>F5</v>
      </c>
      <c r="B31" t="str">
        <f>'[1]Cycle 1-2_13.xlsx'!B31</f>
        <v>N/A</v>
      </c>
      <c r="C31" t="str">
        <f>'[1]Cycle 1-2_13.xlsx'!C31</f>
        <v>N/A</v>
      </c>
      <c r="D31">
        <f>'[1]Cycle 1-2_13.xlsx'!D31</f>
        <v>1.3918109078819201E-3</v>
      </c>
    </row>
    <row r="32" spans="1:4" x14ac:dyDescent="0.35">
      <c r="A32" t="str">
        <f>'[1]Cycle 1-2_13.xlsx'!A32</f>
        <v>F6</v>
      </c>
      <c r="B32">
        <f>'[1]Cycle 1-2_13.xlsx'!B32 + 66</f>
        <v>112.7242095493333</v>
      </c>
      <c r="C32">
        <f>'[1]Cycle 1-2_13.xlsx'!C32</f>
        <v>7.8633968050979348E-5</v>
      </c>
      <c r="D32">
        <f>'[1]Cycle 1-2_13.xlsx'!D32</f>
        <v>1.878023049335695E-3</v>
      </c>
    </row>
    <row r="33" spans="1:4" x14ac:dyDescent="0.35">
      <c r="A33" t="str">
        <f>'[1]Cycle 1-2_13.xlsx'!A33</f>
        <v>E6</v>
      </c>
      <c r="B33" t="str">
        <f>'[1]Cycle 1-2_13.xlsx'!B33</f>
        <v>N/A</v>
      </c>
      <c r="C33" t="str">
        <f>'[1]Cycle 1-2_13.xlsx'!C33</f>
        <v>N/A</v>
      </c>
      <c r="D33">
        <f>'[1]Cycle 1-2_13.xlsx'!D33</f>
        <v>1.7990766731121001E-3</v>
      </c>
    </row>
    <row r="34" spans="1:4" x14ac:dyDescent="0.35">
      <c r="A34" t="str">
        <f>'[1]Cycle 1-2_13.xlsx'!A34</f>
        <v>D6</v>
      </c>
      <c r="B34">
        <f>'[1]Cycle 1-2_13.xlsx'!B34 + 66</f>
        <v>149.88178479513891</v>
      </c>
      <c r="C34">
        <f>'[1]Cycle 1-2_13.xlsx'!C34</f>
        <v>1.0541024579145699E-4</v>
      </c>
      <c r="D34">
        <f>'[1]Cycle 1-2_13.xlsx'!D34</f>
        <v>1.378309850068095E-3</v>
      </c>
    </row>
    <row r="35" spans="1:4" x14ac:dyDescent="0.35">
      <c r="A35" t="str">
        <f>'[1]Cycle 1-2_13.xlsx'!A35</f>
        <v>C6</v>
      </c>
      <c r="B35">
        <f>'[1]Cycle 1-2_13.xlsx'!B35 + 66</f>
        <v>152.3894764223611</v>
      </c>
      <c r="C35">
        <f>'[1]Cycle 1-2_13.xlsx'!C35</f>
        <v>5.4966444694234563E-5</v>
      </c>
      <c r="D35">
        <f>'[1]Cycle 1-2_13.xlsx'!D35</f>
        <v>1.8835451116315869E-3</v>
      </c>
    </row>
    <row r="36" spans="1:4" x14ac:dyDescent="0.35">
      <c r="A36" t="str">
        <f>'[1]Cycle 1-2_13.xlsx'!A36</f>
        <v>B6</v>
      </c>
      <c r="B36">
        <f>'[1]Cycle 1-2_13.xlsx'!B36 + 66</f>
        <v>86.107429013166694</v>
      </c>
      <c r="C36">
        <f>'[1]Cycle 1-2_13.xlsx'!C36</f>
        <v>5.2284886830216741E-5</v>
      </c>
      <c r="D36">
        <f>'[1]Cycle 1-2_13.xlsx'!D36</f>
        <v>3.7312924924943289E-3</v>
      </c>
    </row>
    <row r="37" spans="1:4" x14ac:dyDescent="0.35">
      <c r="A37" t="str">
        <f>'[1]Cycle 1-2_13.xlsx'!A37</f>
        <v>A6</v>
      </c>
      <c r="B37">
        <f>'[1]Cycle 1-2_13.xlsx'!B37 + 66</f>
        <v>112.22240397111111</v>
      </c>
      <c r="C37">
        <f>'[1]Cycle 1-2_13.xlsx'!C37</f>
        <v>7.8292429537228311E-5</v>
      </c>
      <c r="D37">
        <f>'[1]Cycle 1-2_13.xlsx'!D37</f>
        <v>2.1158108255481668E-3</v>
      </c>
    </row>
    <row r="38" spans="1:4" x14ac:dyDescent="0.35">
      <c r="A38" t="str">
        <f>'[1]Cycle 1-2_13.xlsx'!A38</f>
        <v>A7</v>
      </c>
      <c r="B38" t="str">
        <f>'[1]Cycle 1-2_13.xlsx'!B38</f>
        <v>N/A</v>
      </c>
      <c r="C38" t="str">
        <f>'[1]Cycle 1-2_13.xlsx'!C38</f>
        <v>N/A</v>
      </c>
      <c r="D38">
        <f>'[1]Cycle 1-2_13.xlsx'!D38</f>
        <v>2.2121943704804269E-3</v>
      </c>
    </row>
    <row r="39" spans="1:4" x14ac:dyDescent="0.35">
      <c r="A39" t="str">
        <f>'[1]Cycle 1-2_13.xlsx'!A39</f>
        <v>B7</v>
      </c>
      <c r="B39">
        <f>'[1]Cycle 1-2_13.xlsx'!B39 + 66</f>
        <v>111.7212138287222</v>
      </c>
      <c r="C39">
        <f>'[1]Cycle 1-2_13.xlsx'!C39</f>
        <v>8.3166086864605701E-5</v>
      </c>
      <c r="D39">
        <f>'[1]Cycle 1-2_13.xlsx'!D39</f>
        <v>2.3012515226697489E-3</v>
      </c>
    </row>
    <row r="40" spans="1:4" x14ac:dyDescent="0.35">
      <c r="A40" t="str">
        <f>'[1]Cycle 1-2_13.xlsx'!A40</f>
        <v>C7</v>
      </c>
      <c r="B40">
        <f>'[1]Cycle 1-2_13.xlsx'!B40 + 66</f>
        <v>140.33719328411109</v>
      </c>
      <c r="C40">
        <f>'[1]Cycle 1-2_13.xlsx'!C40</f>
        <v>8.9056143594531836E-5</v>
      </c>
      <c r="D40">
        <f>'[1]Cycle 1-2_13.xlsx'!D40</f>
        <v>1.076797582074908E-3</v>
      </c>
    </row>
    <row r="41" spans="1:4" x14ac:dyDescent="0.35">
      <c r="A41" t="str">
        <f>'[1]Cycle 1-2_13.xlsx'!A41</f>
        <v>D7</v>
      </c>
      <c r="B41">
        <f>'[1]Cycle 1-2_13.xlsx'!B41 + 66</f>
        <v>118.25290468750001</v>
      </c>
      <c r="C41">
        <f>'[1]Cycle 1-2_13.xlsx'!C41</f>
        <v>7.5836824299270426E-5</v>
      </c>
      <c r="D41">
        <f>'[1]Cycle 1-2_13.xlsx'!D41</f>
        <v>1.830440379249944E-3</v>
      </c>
    </row>
    <row r="42" spans="1:4" x14ac:dyDescent="0.35">
      <c r="A42" t="str">
        <f>'[1]Cycle 1-2_13.xlsx'!A42</f>
        <v>E7</v>
      </c>
      <c r="B42">
        <f>'[1]Cycle 1-2_13.xlsx'!B42 + 66</f>
        <v>126.77420238844439</v>
      </c>
      <c r="C42">
        <f>'[1]Cycle 1-2_13.xlsx'!C42</f>
        <v>1.3520328010420331E-4</v>
      </c>
      <c r="D42">
        <f>'[1]Cycle 1-2_13.xlsx'!D42</f>
        <v>1.695272114279686E-3</v>
      </c>
    </row>
    <row r="43" spans="1:4" x14ac:dyDescent="0.35">
      <c r="A43" t="str">
        <f>'[1]Cycle 1-2_13.xlsx'!A43</f>
        <v>F7</v>
      </c>
      <c r="B43">
        <f>'[1]Cycle 1-2_13.xlsx'!B43 + 66</f>
        <v>151.88780660474998</v>
      </c>
      <c r="C43">
        <f>'[1]Cycle 1-2_13.xlsx'!C43</f>
        <v>9.9474873624974978E-5</v>
      </c>
      <c r="D43">
        <f>'[1]Cycle 1-2_13.xlsx'!D43</f>
        <v>1.3077075940886669E-3</v>
      </c>
    </row>
    <row r="44" spans="1:4" x14ac:dyDescent="0.35">
      <c r="A44" t="str">
        <f>'[1]Cycle 1-2_13.xlsx'!A44</f>
        <v>F8</v>
      </c>
      <c r="B44" t="str">
        <f>'[1]Cycle 1-2_13.xlsx'!B44</f>
        <v>N/A</v>
      </c>
      <c r="C44" t="str">
        <f>'[1]Cycle 1-2_13.xlsx'!C44</f>
        <v>N/A</v>
      </c>
      <c r="D44">
        <f>'[1]Cycle 1-2_13.xlsx'!D44</f>
        <v>5.3702584000356888E-4</v>
      </c>
    </row>
    <row r="45" spans="1:4" x14ac:dyDescent="0.35">
      <c r="A45" t="str">
        <f>'[1]Cycle 1-2_13.xlsx'!A45</f>
        <v>E8</v>
      </c>
      <c r="B45">
        <f>'[1]Cycle 1-2_13.xlsx'!B45 + 66</f>
        <v>92.636906423277793</v>
      </c>
      <c r="C45">
        <f>'[1]Cycle 1-2_13.xlsx'!C45</f>
        <v>7.3745233425575669E-5</v>
      </c>
      <c r="D45">
        <f>'[1]Cycle 1-2_13.xlsx'!D45</f>
        <v>2.943559458029041E-3</v>
      </c>
    </row>
    <row r="46" spans="1:4" x14ac:dyDescent="0.35">
      <c r="A46" t="str">
        <f>'[1]Cycle 1-2_13.xlsx'!A46</f>
        <v>D8</v>
      </c>
      <c r="B46">
        <f>'[1]Cycle 1-2_13.xlsx'!B46 + 66</f>
        <v>139.8346640725278</v>
      </c>
      <c r="C46">
        <f>'[1]Cycle 1-2_13.xlsx'!C46</f>
        <v>8.4109727588236748E-5</v>
      </c>
      <c r="D46">
        <f>'[1]Cycle 1-2_13.xlsx'!D46</f>
        <v>2.3443703063534692E-3</v>
      </c>
    </row>
    <row r="47" spans="1:4" x14ac:dyDescent="0.35">
      <c r="A47" t="str">
        <f>'[1]Cycle 1-2_13.xlsx'!A47</f>
        <v>C8</v>
      </c>
      <c r="B47">
        <f>'[1]Cycle 1-2_13.xlsx'!B47 + 66</f>
        <v>131.2990462046389</v>
      </c>
      <c r="C47">
        <f>'[1]Cycle 1-2_13.xlsx'!C47</f>
        <v>1.4320137843163119E-4</v>
      </c>
      <c r="D47">
        <f>'[1]Cycle 1-2_13.xlsx'!D47</f>
        <v>1.7502513512878709E-3</v>
      </c>
    </row>
    <row r="48" spans="1:4" x14ac:dyDescent="0.35">
      <c r="A48" t="str">
        <f>'[1]Cycle 1-2_13.xlsx'!A48</f>
        <v>B8</v>
      </c>
      <c r="B48">
        <f>'[1]Cycle 1-2_13.xlsx'!B48 + 66</f>
        <v>115.73713224225</v>
      </c>
      <c r="C48">
        <f>'[1]Cycle 1-2_13.xlsx'!C48</f>
        <v>8.7501937630945787E-5</v>
      </c>
      <c r="D48">
        <f>'[1]Cycle 1-2_13.xlsx'!D48</f>
        <v>1.5275258902333461E-3</v>
      </c>
    </row>
    <row r="49" spans="1:4" x14ac:dyDescent="0.35">
      <c r="A49" t="str">
        <f>'[1]Cycle 1-2_13.xlsx'!A49</f>
        <v>A8</v>
      </c>
      <c r="B49">
        <f>'[1]Cycle 1-2_13.xlsx'!B49 + 66</f>
        <v>106.70890770849999</v>
      </c>
      <c r="C49">
        <f>'[1]Cycle 1-2_13.xlsx'!C49</f>
        <v>1.08744635967605E-4</v>
      </c>
      <c r="D49">
        <f>'[1]Cycle 1-2_13.xlsx'!D49</f>
        <v>3.0462404126196511E-3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A02E-9BBA-4BFA-828B-34B05A866A21}">
  <dimension ref="A1:J49"/>
  <sheetViews>
    <sheetView workbookViewId="0">
      <selection activeCell="B5" sqref="B5:D5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1-2_14.xlsx'!A2</f>
        <v>A1</v>
      </c>
      <c r="B2" t="str">
        <f>'[1]Cycle 1-2_14.xlsx'!B2</f>
        <v>N/A</v>
      </c>
      <c r="C2" t="str">
        <f>'[1]Cycle 1-2_14.xlsx'!C2</f>
        <v>N/A</v>
      </c>
      <c r="D2">
        <f>'[1]Cycle 1-2_14.xlsx'!D2</f>
        <v>1.351608089442762E-3</v>
      </c>
      <c r="F2" s="2" t="s">
        <v>53</v>
      </c>
      <c r="G2">
        <f>AVERAGE(B2:B49)</f>
        <v>116.2405123655556</v>
      </c>
      <c r="H2">
        <f>AVERAGE(C2:C49)</f>
        <v>2.4880775093219329E-5</v>
      </c>
      <c r="I2">
        <f>AVERAGE(D2:D49)</f>
        <v>1.2998107683947226E-3</v>
      </c>
      <c r="J2">
        <v>0.25</v>
      </c>
    </row>
    <row r="3" spans="1:10" x14ac:dyDescent="0.35">
      <c r="A3" t="str">
        <f>'[1]Cycle 1-2_14.xlsx'!A3</f>
        <v>B1</v>
      </c>
      <c r="B3" t="str">
        <f>'[1]Cycle 1-2_14.xlsx'!B3</f>
        <v>N/A</v>
      </c>
      <c r="C3" t="str">
        <f>'[1]Cycle 1-2_14.xlsx'!C3</f>
        <v>N/A</v>
      </c>
      <c r="D3">
        <f>'[1]Cycle 1-2_14.xlsx'!D3</f>
        <v>1.4778998904363221E-3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9.7003400381100798E-5</v>
      </c>
    </row>
    <row r="4" spans="1:10" x14ac:dyDescent="0.35">
      <c r="A4" t="str">
        <f>'[1]Cycle 1-2_14.xlsx'!A4</f>
        <v>C1</v>
      </c>
      <c r="B4" t="str">
        <f>'[1]Cycle 1-2_14.xlsx'!B4</f>
        <v>N/A</v>
      </c>
      <c r="C4" t="str">
        <f>'[1]Cycle 1-2_14.xlsx'!C4</f>
        <v>N/A</v>
      </c>
      <c r="D4">
        <f>'[1]Cycle 1-2_14.xlsx'!D4</f>
        <v>1.6056131235065471E-3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6.720592718680511E-4</v>
      </c>
    </row>
    <row r="5" spans="1:10" x14ac:dyDescent="0.35">
      <c r="A5" t="str">
        <f>'[1]Cycle 1-2_14.xlsx'!A5</f>
        <v>D1</v>
      </c>
      <c r="B5">
        <f>'[1]Cycle 1-2_14.xlsx'!B5 + 66</f>
        <v>116.2405123655556</v>
      </c>
      <c r="C5">
        <f>'[1]Cycle 1-2_14.xlsx'!C5</f>
        <v>2.4880775093219329E-5</v>
      </c>
      <c r="D5">
        <f>'[1]Cycle 1-2_14.xlsx'!D5</f>
        <v>2.3078712885935731E-3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0.5170439330165344</v>
      </c>
    </row>
    <row r="6" spans="1:10" x14ac:dyDescent="0.35">
      <c r="A6" t="str">
        <f>'[1]Cycle 1-2_14.xlsx'!A6</f>
        <v>E1</v>
      </c>
      <c r="B6" t="str">
        <f>'[1]Cycle 1-2_14.xlsx'!B6</f>
        <v>N/A</v>
      </c>
      <c r="C6" t="str">
        <f>'[1]Cycle 1-2_14.xlsx'!C6</f>
        <v>N/A</v>
      </c>
      <c r="D6">
        <f>'[1]Cycle 1-2_14.xlsx'!D6</f>
        <v>8.2782957439259163E-4</v>
      </c>
      <c r="F6" s="2" t="s">
        <v>57</v>
      </c>
      <c r="G6">
        <f>COUNT(B2:B196)</f>
        <v>1</v>
      </c>
      <c r="H6">
        <f>COUNT(C2:C196)</f>
        <v>1</v>
      </c>
      <c r="I6">
        <f>COUNT(D2:D196)</f>
        <v>48</v>
      </c>
    </row>
    <row r="7" spans="1:10" x14ac:dyDescent="0.35">
      <c r="A7" t="str">
        <f>'[1]Cycle 1-2_14.xlsx'!A7</f>
        <v>F1</v>
      </c>
      <c r="B7" t="str">
        <f>'[1]Cycle 1-2_14.xlsx'!B7</f>
        <v>N/A</v>
      </c>
      <c r="C7" t="str">
        <f>'[1]Cycle 1-2_14.xlsx'!C7</f>
        <v>N/A</v>
      </c>
      <c r="D7">
        <f>'[1]Cycle 1-2_14.xlsx'!D7</f>
        <v>8.079032034015043E-4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1-2_14.xlsx'!A8</f>
        <v>F2</v>
      </c>
      <c r="B8" t="str">
        <f>'[1]Cycle 1-2_14.xlsx'!B8</f>
        <v>N/A</v>
      </c>
      <c r="C8" t="str">
        <f>'[1]Cycle 1-2_14.xlsx'!C8</f>
        <v>N/A</v>
      </c>
      <c r="D8">
        <f>'[1]Cycle 1-2_14.xlsx'!D8</f>
        <v>7.1946286214168056E-4</v>
      </c>
    </row>
    <row r="9" spans="1:10" x14ac:dyDescent="0.35">
      <c r="A9" t="str">
        <f>'[1]Cycle 1-2_14.xlsx'!A9</f>
        <v>E2</v>
      </c>
      <c r="B9" t="str">
        <f>'[1]Cycle 1-2_14.xlsx'!B9</f>
        <v>N/A</v>
      </c>
      <c r="C9" t="str">
        <f>'[1]Cycle 1-2_14.xlsx'!C9</f>
        <v>N/A</v>
      </c>
      <c r="D9">
        <f>'[1]Cycle 1-2_14.xlsx'!D9</f>
        <v>1.2748408617768059E-3</v>
      </c>
      <c r="F9" s="2" t="s">
        <v>59</v>
      </c>
      <c r="G9">
        <f>MAX(B2:B49)</f>
        <v>116.2405123655556</v>
      </c>
      <c r="H9">
        <f>MAX(C2:C49)</f>
        <v>2.4880775093219329E-5</v>
      </c>
      <c r="I9">
        <f>MAX(D2:D49)</f>
        <v>4.9678262697080344E-3</v>
      </c>
    </row>
    <row r="10" spans="1:10" x14ac:dyDescent="0.35">
      <c r="A10" t="str">
        <f>'[1]Cycle 1-2_14.xlsx'!A10</f>
        <v>D2</v>
      </c>
      <c r="B10" t="str">
        <f>'[1]Cycle 1-2_14.xlsx'!B10</f>
        <v>N/A</v>
      </c>
      <c r="C10" t="str">
        <f>'[1]Cycle 1-2_14.xlsx'!C10</f>
        <v>N/A</v>
      </c>
      <c r="D10">
        <f>'[1]Cycle 1-2_14.xlsx'!D10</f>
        <v>4.9678262697080344E-3</v>
      </c>
      <c r="F10" s="2" t="s">
        <v>60</v>
      </c>
      <c r="G10">
        <f>MIN(B2:B49)</f>
        <v>116.2405123655556</v>
      </c>
      <c r="H10">
        <f>MIN(C2:C49)</f>
        <v>2.4880775093219329E-5</v>
      </c>
      <c r="I10">
        <f>MIN(D2:D49)</f>
        <v>2.6893112765865901E-4</v>
      </c>
    </row>
    <row r="11" spans="1:10" x14ac:dyDescent="0.35">
      <c r="A11" t="str">
        <f>'[1]Cycle 1-2_14.xlsx'!A11</f>
        <v>C2</v>
      </c>
      <c r="B11" t="str">
        <f>'[1]Cycle 1-2_14.xlsx'!B11</f>
        <v>N/A</v>
      </c>
      <c r="C11" t="str">
        <f>'[1]Cycle 1-2_14.xlsx'!C11</f>
        <v>N/A</v>
      </c>
      <c r="D11">
        <f>'[1]Cycle 1-2_14.xlsx'!D11</f>
        <v>1.1073568744957071E-3</v>
      </c>
    </row>
    <row r="12" spans="1:10" x14ac:dyDescent="0.35">
      <c r="A12" t="str">
        <f>'[1]Cycle 1-2_14.xlsx'!A12</f>
        <v>B2</v>
      </c>
      <c r="B12" t="str">
        <f>'[1]Cycle 1-2_14.xlsx'!B12</f>
        <v>N/A</v>
      </c>
      <c r="C12" t="str">
        <f>'[1]Cycle 1-2_14.xlsx'!C12</f>
        <v>N/A</v>
      </c>
      <c r="D12">
        <f>'[1]Cycle 1-2_14.xlsx'!D12</f>
        <v>1.4190478668421589E-3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4.2773508587073037</v>
      </c>
    </row>
    <row r="13" spans="1:10" x14ac:dyDescent="0.35">
      <c r="A13" t="str">
        <f>'[1]Cycle 1-2_14.xlsx'!A13</f>
        <v>A2</v>
      </c>
      <c r="B13" t="str">
        <f>'[1]Cycle 1-2_14.xlsx'!B13</f>
        <v>N/A</v>
      </c>
      <c r="C13" t="str">
        <f>'[1]Cycle 1-2_14.xlsx'!C13</f>
        <v>N/A</v>
      </c>
      <c r="D13">
        <f>'[1]Cycle 1-2_14.xlsx'!D13</f>
        <v>1.2457147419925681E-3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1-2_14.xlsx'!A14</f>
        <v>A3</v>
      </c>
      <c r="B14" t="str">
        <f>'[1]Cycle 1-2_14.xlsx'!B14</f>
        <v>N/A</v>
      </c>
      <c r="C14" t="str">
        <f>'[1]Cycle 1-2_14.xlsx'!C14</f>
        <v>N/A</v>
      </c>
      <c r="D14">
        <f>'[1]Cycle 1-2_14.xlsx'!D14</f>
        <v>1.1458551332518361E-3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51.683186048971365</v>
      </c>
    </row>
    <row r="15" spans="1:10" x14ac:dyDescent="0.35">
      <c r="A15" t="str">
        <f>'[1]Cycle 1-2_14.xlsx'!A15</f>
        <v>B3</v>
      </c>
      <c r="B15" t="str">
        <f>'[1]Cycle 1-2_14.xlsx'!B15</f>
        <v>N/A</v>
      </c>
      <c r="C15" t="str">
        <f>'[1]Cycle 1-2_14.xlsx'!C15</f>
        <v>N/A</v>
      </c>
      <c r="D15">
        <f>'[1]Cycle 1-2_14.xlsx'!D15</f>
        <v>1.070133777489625E-3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52</v>
      </c>
    </row>
    <row r="16" spans="1:10" x14ac:dyDescent="0.35">
      <c r="A16" t="str">
        <f>'[1]Cycle 1-2_14.xlsx'!A16</f>
        <v>C3</v>
      </c>
      <c r="B16" t="str">
        <f>'[1]Cycle 1-2_14.xlsx'!B16</f>
        <v>N/A</v>
      </c>
      <c r="C16" t="str">
        <f>'[1]Cycle 1-2_14.xlsx'!C16</f>
        <v>N/A</v>
      </c>
      <c r="D16">
        <f>'[1]Cycle 1-2_14.xlsx'!D16</f>
        <v>1.593027184378876E-3</v>
      </c>
    </row>
    <row r="17" spans="1:4" x14ac:dyDescent="0.35">
      <c r="A17" t="str">
        <f>'[1]Cycle 1-2_14.xlsx'!A17</f>
        <v>D3</v>
      </c>
      <c r="B17" t="str">
        <f>'[1]Cycle 1-2_14.xlsx'!B17</f>
        <v>N/A</v>
      </c>
      <c r="C17" t="str">
        <f>'[1]Cycle 1-2_14.xlsx'!C17</f>
        <v>N/A</v>
      </c>
      <c r="D17">
        <f>'[1]Cycle 1-2_14.xlsx'!D17</f>
        <v>9.3098542393089435E-4</v>
      </c>
    </row>
    <row r="18" spans="1:4" x14ac:dyDescent="0.35">
      <c r="A18" t="str">
        <f>'[1]Cycle 1-2_14.xlsx'!A18</f>
        <v>E3</v>
      </c>
      <c r="B18" t="str">
        <f>'[1]Cycle 1-2_14.xlsx'!B18</f>
        <v>N/A</v>
      </c>
      <c r="C18" t="str">
        <f>'[1]Cycle 1-2_14.xlsx'!C18</f>
        <v>N/A</v>
      </c>
      <c r="D18">
        <f>'[1]Cycle 1-2_14.xlsx'!D18</f>
        <v>1.1623873248958511E-3</v>
      </c>
    </row>
    <row r="19" spans="1:4" x14ac:dyDescent="0.35">
      <c r="A19" t="str">
        <f>'[1]Cycle 1-2_14.xlsx'!A19</f>
        <v>F3</v>
      </c>
      <c r="B19" t="str">
        <f>'[1]Cycle 1-2_14.xlsx'!B19</f>
        <v>N/A</v>
      </c>
      <c r="C19" t="str">
        <f>'[1]Cycle 1-2_14.xlsx'!C19</f>
        <v>N/A</v>
      </c>
      <c r="D19">
        <f>'[1]Cycle 1-2_14.xlsx'!D19</f>
        <v>9.7809079137192636E-4</v>
      </c>
    </row>
    <row r="20" spans="1:4" x14ac:dyDescent="0.35">
      <c r="A20" t="str">
        <f>'[1]Cycle 1-2_14.xlsx'!A20</f>
        <v>F4</v>
      </c>
      <c r="B20" t="str">
        <f>'[1]Cycle 1-2_14.xlsx'!B20</f>
        <v>N/A</v>
      </c>
      <c r="C20" t="str">
        <f>'[1]Cycle 1-2_14.xlsx'!C20</f>
        <v>N/A</v>
      </c>
      <c r="D20">
        <f>'[1]Cycle 1-2_14.xlsx'!D20</f>
        <v>8.4982591353233064E-4</v>
      </c>
    </row>
    <row r="21" spans="1:4" x14ac:dyDescent="0.35">
      <c r="A21" t="str">
        <f>'[1]Cycle 1-2_14.xlsx'!A21</f>
        <v>E4</v>
      </c>
      <c r="B21" t="str">
        <f>'[1]Cycle 1-2_14.xlsx'!B21</f>
        <v>N/A</v>
      </c>
      <c r="C21" t="str">
        <f>'[1]Cycle 1-2_14.xlsx'!C21</f>
        <v>N/A</v>
      </c>
      <c r="D21">
        <f>'[1]Cycle 1-2_14.xlsx'!D21</f>
        <v>1.074799283829502E-3</v>
      </c>
    </row>
    <row r="22" spans="1:4" x14ac:dyDescent="0.35">
      <c r="A22" t="str">
        <f>'[1]Cycle 1-2_14.xlsx'!A22</f>
        <v>D4</v>
      </c>
      <c r="B22" t="str">
        <f>'[1]Cycle 1-2_14.xlsx'!B22</f>
        <v>N/A</v>
      </c>
      <c r="C22" t="str">
        <f>'[1]Cycle 1-2_14.xlsx'!C22</f>
        <v>N/A</v>
      </c>
      <c r="D22">
        <f>'[1]Cycle 1-2_14.xlsx'!D22</f>
        <v>7.3557144686932374E-4</v>
      </c>
    </row>
    <row r="23" spans="1:4" x14ac:dyDescent="0.35">
      <c r="A23" t="str">
        <f>'[1]Cycle 1-2_14.xlsx'!A23</f>
        <v>C4</v>
      </c>
      <c r="B23" t="str">
        <f>'[1]Cycle 1-2_14.xlsx'!B23</f>
        <v>N/A</v>
      </c>
      <c r="C23" t="str">
        <f>'[1]Cycle 1-2_14.xlsx'!C23</f>
        <v>N/A</v>
      </c>
      <c r="D23">
        <f>'[1]Cycle 1-2_14.xlsx'!D23</f>
        <v>1.191475522182014E-3</v>
      </c>
    </row>
    <row r="24" spans="1:4" x14ac:dyDescent="0.35">
      <c r="A24" t="str">
        <f>'[1]Cycle 1-2_14.xlsx'!A24</f>
        <v>B4</v>
      </c>
      <c r="B24" t="str">
        <f>'[1]Cycle 1-2_14.xlsx'!B24</f>
        <v>N/A</v>
      </c>
      <c r="C24" t="str">
        <f>'[1]Cycle 1-2_14.xlsx'!C24</f>
        <v>N/A</v>
      </c>
      <c r="D24">
        <f>'[1]Cycle 1-2_14.xlsx'!D24</f>
        <v>1.333411555236927E-3</v>
      </c>
    </row>
    <row r="25" spans="1:4" x14ac:dyDescent="0.35">
      <c r="A25" t="str">
        <f>'[1]Cycle 1-2_14.xlsx'!A25</f>
        <v>A4</v>
      </c>
      <c r="B25" t="str">
        <f>'[1]Cycle 1-2_14.xlsx'!B25</f>
        <v>N/A</v>
      </c>
      <c r="C25" t="str">
        <f>'[1]Cycle 1-2_14.xlsx'!C25</f>
        <v>N/A</v>
      </c>
      <c r="D25">
        <f>'[1]Cycle 1-2_14.xlsx'!D25</f>
        <v>1.5480832006801201E-3</v>
      </c>
    </row>
    <row r="26" spans="1:4" x14ac:dyDescent="0.35">
      <c r="A26" t="str">
        <f>'[1]Cycle 1-2_14.xlsx'!A26</f>
        <v>A5</v>
      </c>
      <c r="B26" t="str">
        <f>'[1]Cycle 1-2_14.xlsx'!B26</f>
        <v>N/A</v>
      </c>
      <c r="C26" t="str">
        <f>'[1]Cycle 1-2_14.xlsx'!C26</f>
        <v>N/A</v>
      </c>
      <c r="D26">
        <f>'[1]Cycle 1-2_14.xlsx'!D26</f>
        <v>1.322581295525061E-3</v>
      </c>
    </row>
    <row r="27" spans="1:4" x14ac:dyDescent="0.35">
      <c r="A27" t="str">
        <f>'[1]Cycle 1-2_14.xlsx'!A27</f>
        <v>B5</v>
      </c>
      <c r="B27" t="str">
        <f>'[1]Cycle 1-2_14.xlsx'!B27</f>
        <v>N/A</v>
      </c>
      <c r="C27" t="str">
        <f>'[1]Cycle 1-2_14.xlsx'!C27</f>
        <v>N/A</v>
      </c>
      <c r="D27">
        <f>'[1]Cycle 1-2_14.xlsx'!D27</f>
        <v>9.1139917102839394E-4</v>
      </c>
    </row>
    <row r="28" spans="1:4" x14ac:dyDescent="0.35">
      <c r="A28" t="str">
        <f>'[1]Cycle 1-2_14.xlsx'!A28</f>
        <v>C5</v>
      </c>
      <c r="B28" t="str">
        <f>'[1]Cycle 1-2_14.xlsx'!B28</f>
        <v>N/A</v>
      </c>
      <c r="C28" t="str">
        <f>'[1]Cycle 1-2_14.xlsx'!C28</f>
        <v>N/A</v>
      </c>
      <c r="D28">
        <f>'[1]Cycle 1-2_14.xlsx'!D28</f>
        <v>1.5246937113716861E-3</v>
      </c>
    </row>
    <row r="29" spans="1:4" x14ac:dyDescent="0.35">
      <c r="A29" t="str">
        <f>'[1]Cycle 1-2_14.xlsx'!A29</f>
        <v>D5</v>
      </c>
      <c r="B29" t="str">
        <f>'[1]Cycle 1-2_14.xlsx'!B29</f>
        <v>N/A</v>
      </c>
      <c r="C29" t="str">
        <f>'[1]Cycle 1-2_14.xlsx'!C29</f>
        <v>N/A</v>
      </c>
      <c r="D29">
        <f>'[1]Cycle 1-2_14.xlsx'!D29</f>
        <v>8.4948405506405159E-4</v>
      </c>
    </row>
    <row r="30" spans="1:4" x14ac:dyDescent="0.35">
      <c r="A30" t="str">
        <f>'[1]Cycle 1-2_14.xlsx'!A30</f>
        <v>E5</v>
      </c>
      <c r="B30" t="str">
        <f>'[1]Cycle 1-2_14.xlsx'!B30</f>
        <v>N/A</v>
      </c>
      <c r="C30" t="str">
        <f>'[1]Cycle 1-2_14.xlsx'!C30</f>
        <v>N/A</v>
      </c>
      <c r="D30">
        <f>'[1]Cycle 1-2_14.xlsx'!D30</f>
        <v>1.969810462366931E-3</v>
      </c>
    </row>
    <row r="31" spans="1:4" x14ac:dyDescent="0.35">
      <c r="A31" t="str">
        <f>'[1]Cycle 1-2_14.xlsx'!A31</f>
        <v>F5</v>
      </c>
      <c r="B31" t="str">
        <f>'[1]Cycle 1-2_14.xlsx'!B31</f>
        <v>N/A</v>
      </c>
      <c r="C31" t="str">
        <f>'[1]Cycle 1-2_14.xlsx'!C31</f>
        <v>N/A</v>
      </c>
      <c r="D31">
        <f>'[1]Cycle 1-2_14.xlsx'!D31</f>
        <v>1.165742475417728E-3</v>
      </c>
    </row>
    <row r="32" spans="1:4" x14ac:dyDescent="0.35">
      <c r="A32" t="str">
        <f>'[1]Cycle 1-2_14.xlsx'!A32</f>
        <v>F6</v>
      </c>
      <c r="B32" t="str">
        <f>'[1]Cycle 1-2_14.xlsx'!B32</f>
        <v>N/A</v>
      </c>
      <c r="C32" t="str">
        <f>'[1]Cycle 1-2_14.xlsx'!C32</f>
        <v>N/A</v>
      </c>
      <c r="D32">
        <f>'[1]Cycle 1-2_14.xlsx'!D32</f>
        <v>2.0457570249391979E-3</v>
      </c>
    </row>
    <row r="33" spans="1:4" x14ac:dyDescent="0.35">
      <c r="A33" t="str">
        <f>'[1]Cycle 1-2_14.xlsx'!A33</f>
        <v>E6</v>
      </c>
      <c r="B33" t="str">
        <f>'[1]Cycle 1-2_14.xlsx'!B33</f>
        <v>N/A</v>
      </c>
      <c r="C33" t="str">
        <f>'[1]Cycle 1-2_14.xlsx'!C33</f>
        <v>N/A</v>
      </c>
      <c r="D33">
        <f>'[1]Cycle 1-2_14.xlsx'!D33</f>
        <v>1.377174805474923E-3</v>
      </c>
    </row>
    <row r="34" spans="1:4" x14ac:dyDescent="0.35">
      <c r="A34" t="str">
        <f>'[1]Cycle 1-2_14.xlsx'!A34</f>
        <v>D6</v>
      </c>
      <c r="B34" t="str">
        <f>'[1]Cycle 1-2_14.xlsx'!B34</f>
        <v>N/A</v>
      </c>
      <c r="C34" t="str">
        <f>'[1]Cycle 1-2_14.xlsx'!C34</f>
        <v>N/A</v>
      </c>
      <c r="D34">
        <f>'[1]Cycle 1-2_14.xlsx'!D34</f>
        <v>1.754281787011094E-3</v>
      </c>
    </row>
    <row r="35" spans="1:4" x14ac:dyDescent="0.35">
      <c r="A35" t="str">
        <f>'[1]Cycle 1-2_14.xlsx'!A35</f>
        <v>C6</v>
      </c>
      <c r="B35" t="str">
        <f>'[1]Cycle 1-2_14.xlsx'!B35</f>
        <v>N/A</v>
      </c>
      <c r="C35" t="str">
        <f>'[1]Cycle 1-2_14.xlsx'!C35</f>
        <v>N/A</v>
      </c>
      <c r="D35">
        <f>'[1]Cycle 1-2_14.xlsx'!D35</f>
        <v>1.024349857927776E-3</v>
      </c>
    </row>
    <row r="36" spans="1:4" x14ac:dyDescent="0.35">
      <c r="A36" t="str">
        <f>'[1]Cycle 1-2_14.xlsx'!A36</f>
        <v>B6</v>
      </c>
      <c r="B36" t="str">
        <f>'[1]Cycle 1-2_14.xlsx'!B36</f>
        <v>N/A</v>
      </c>
      <c r="C36" t="str">
        <f>'[1]Cycle 1-2_14.xlsx'!C36</f>
        <v>N/A</v>
      </c>
      <c r="D36">
        <f>'[1]Cycle 1-2_14.xlsx'!D36</f>
        <v>1.200482197984286E-3</v>
      </c>
    </row>
    <row r="37" spans="1:4" x14ac:dyDescent="0.35">
      <c r="A37" t="str">
        <f>'[1]Cycle 1-2_14.xlsx'!A37</f>
        <v>A6</v>
      </c>
      <c r="B37" t="str">
        <f>'[1]Cycle 1-2_14.xlsx'!B37</f>
        <v>N/A</v>
      </c>
      <c r="C37" t="str">
        <f>'[1]Cycle 1-2_14.xlsx'!C37</f>
        <v>N/A</v>
      </c>
      <c r="D37">
        <f>'[1]Cycle 1-2_14.xlsx'!D37</f>
        <v>1.9637944946761451E-3</v>
      </c>
    </row>
    <row r="38" spans="1:4" x14ac:dyDescent="0.35">
      <c r="A38" t="str">
        <f>'[1]Cycle 1-2_14.xlsx'!A38</f>
        <v>A7</v>
      </c>
      <c r="B38" t="str">
        <f>'[1]Cycle 1-2_14.xlsx'!B38</f>
        <v>N/A</v>
      </c>
      <c r="C38" t="str">
        <f>'[1]Cycle 1-2_14.xlsx'!C38</f>
        <v>N/A</v>
      </c>
      <c r="D38">
        <f>'[1]Cycle 1-2_14.xlsx'!D38</f>
        <v>1.489006072081889E-3</v>
      </c>
    </row>
    <row r="39" spans="1:4" x14ac:dyDescent="0.35">
      <c r="A39" t="str">
        <f>'[1]Cycle 1-2_14.xlsx'!A39</f>
        <v>B7</v>
      </c>
      <c r="B39" t="str">
        <f>'[1]Cycle 1-2_14.xlsx'!B39</f>
        <v>N/A</v>
      </c>
      <c r="C39" t="str">
        <f>'[1]Cycle 1-2_14.xlsx'!C39</f>
        <v>N/A</v>
      </c>
      <c r="D39">
        <f>'[1]Cycle 1-2_14.xlsx'!D39</f>
        <v>5.7596112165206228E-4</v>
      </c>
    </row>
    <row r="40" spans="1:4" x14ac:dyDescent="0.35">
      <c r="A40" t="str">
        <f>'[1]Cycle 1-2_14.xlsx'!A40</f>
        <v>C7</v>
      </c>
      <c r="B40" t="str">
        <f>'[1]Cycle 1-2_14.xlsx'!B40</f>
        <v>N/A</v>
      </c>
      <c r="C40" t="str">
        <f>'[1]Cycle 1-2_14.xlsx'!C40</f>
        <v>N/A</v>
      </c>
      <c r="D40">
        <f>'[1]Cycle 1-2_14.xlsx'!D40</f>
        <v>9.8267834851242276E-4</v>
      </c>
    </row>
    <row r="41" spans="1:4" x14ac:dyDescent="0.35">
      <c r="A41" t="str">
        <f>'[1]Cycle 1-2_14.xlsx'!A41</f>
        <v>D7</v>
      </c>
      <c r="B41" t="str">
        <f>'[1]Cycle 1-2_14.xlsx'!B41</f>
        <v>N/A</v>
      </c>
      <c r="C41" t="str">
        <f>'[1]Cycle 1-2_14.xlsx'!C41</f>
        <v>N/A</v>
      </c>
      <c r="D41">
        <f>'[1]Cycle 1-2_14.xlsx'!D41</f>
        <v>1.521347072195902E-3</v>
      </c>
    </row>
    <row r="42" spans="1:4" x14ac:dyDescent="0.35">
      <c r="A42" t="str">
        <f>'[1]Cycle 1-2_14.xlsx'!A42</f>
        <v>E7</v>
      </c>
      <c r="B42" t="str">
        <f>'[1]Cycle 1-2_14.xlsx'!B42</f>
        <v>N/A</v>
      </c>
      <c r="C42" t="str">
        <f>'[1]Cycle 1-2_14.xlsx'!C42</f>
        <v>N/A</v>
      </c>
      <c r="D42">
        <f>'[1]Cycle 1-2_14.xlsx'!D42</f>
        <v>7.8724811732869032E-4</v>
      </c>
    </row>
    <row r="43" spans="1:4" x14ac:dyDescent="0.35">
      <c r="A43" t="str">
        <f>'[1]Cycle 1-2_14.xlsx'!A43</f>
        <v>F7</v>
      </c>
      <c r="B43" t="str">
        <f>'[1]Cycle 1-2_14.xlsx'!B43</f>
        <v>N/A</v>
      </c>
      <c r="C43" t="str">
        <f>'[1]Cycle 1-2_14.xlsx'!C43</f>
        <v>N/A</v>
      </c>
      <c r="D43">
        <f>'[1]Cycle 1-2_14.xlsx'!D43</f>
        <v>7.0507015061276209E-4</v>
      </c>
    </row>
    <row r="44" spans="1:4" x14ac:dyDescent="0.35">
      <c r="A44" t="str">
        <f>'[1]Cycle 1-2_14.xlsx'!A44</f>
        <v>F8</v>
      </c>
      <c r="B44" t="str">
        <f>'[1]Cycle 1-2_14.xlsx'!B44</f>
        <v>N/A</v>
      </c>
      <c r="C44" t="str">
        <f>'[1]Cycle 1-2_14.xlsx'!C44</f>
        <v>N/A</v>
      </c>
      <c r="D44">
        <f>'[1]Cycle 1-2_14.xlsx'!D44</f>
        <v>2.6893112765865901E-4</v>
      </c>
    </row>
    <row r="45" spans="1:4" x14ac:dyDescent="0.35">
      <c r="A45" t="str">
        <f>'[1]Cycle 1-2_14.xlsx'!A45</f>
        <v>E8</v>
      </c>
      <c r="B45" t="str">
        <f>'[1]Cycle 1-2_14.xlsx'!B45</f>
        <v>N/A</v>
      </c>
      <c r="C45" t="str">
        <f>'[1]Cycle 1-2_14.xlsx'!C45</f>
        <v>N/A</v>
      </c>
      <c r="D45">
        <f>'[1]Cycle 1-2_14.xlsx'!D45</f>
        <v>1.5265291443472631E-3</v>
      </c>
    </row>
    <row r="46" spans="1:4" x14ac:dyDescent="0.35">
      <c r="A46" t="str">
        <f>'[1]Cycle 1-2_14.xlsx'!A46</f>
        <v>D8</v>
      </c>
      <c r="B46" t="str">
        <f>'[1]Cycle 1-2_14.xlsx'!B46</f>
        <v>N/A</v>
      </c>
      <c r="C46" t="str">
        <f>'[1]Cycle 1-2_14.xlsx'!C46</f>
        <v>N/A</v>
      </c>
      <c r="D46">
        <f>'[1]Cycle 1-2_14.xlsx'!D46</f>
        <v>1.072209731488413E-3</v>
      </c>
    </row>
    <row r="47" spans="1:4" x14ac:dyDescent="0.35">
      <c r="A47" t="str">
        <f>'[1]Cycle 1-2_14.xlsx'!A47</f>
        <v>C8</v>
      </c>
      <c r="B47" t="str">
        <f>'[1]Cycle 1-2_14.xlsx'!B47</f>
        <v>N/A</v>
      </c>
      <c r="C47" t="str">
        <f>'[1]Cycle 1-2_14.xlsx'!C47</f>
        <v>N/A</v>
      </c>
      <c r="D47">
        <f>'[1]Cycle 1-2_14.xlsx'!D47</f>
        <v>1.128221080303227E-3</v>
      </c>
    </row>
    <row r="48" spans="1:4" x14ac:dyDescent="0.35">
      <c r="A48" t="str">
        <f>'[1]Cycle 1-2_14.xlsx'!A48</f>
        <v>B8</v>
      </c>
      <c r="B48" t="str">
        <f>'[1]Cycle 1-2_14.xlsx'!B48</f>
        <v>N/A</v>
      </c>
      <c r="C48" t="str">
        <f>'[1]Cycle 1-2_14.xlsx'!C48</f>
        <v>N/A</v>
      </c>
      <c r="D48">
        <f>'[1]Cycle 1-2_14.xlsx'!D48</f>
        <v>1.3292398669229361E-3</v>
      </c>
    </row>
    <row r="49" spans="1:4" x14ac:dyDescent="0.35">
      <c r="A49" t="str">
        <f>'[1]Cycle 1-2_14.xlsx'!A49</f>
        <v>A8</v>
      </c>
      <c r="B49" t="str">
        <f>'[1]Cycle 1-2_14.xlsx'!B49</f>
        <v>N/A</v>
      </c>
      <c r="C49" t="str">
        <f>'[1]Cycle 1-2_14.xlsx'!C49</f>
        <v>N/A</v>
      </c>
      <c r="D49">
        <f>'[1]Cycle 1-2_14.xlsx'!D49</f>
        <v>1.1683025066756951E-3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4363-4F6C-410D-BBB5-4858CD99CF54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1-2_15.xlsx'!A2</f>
        <v>A1</v>
      </c>
      <c r="B2" t="str">
        <f>'[1]Cycle 1-2_15.xlsx'!B2</f>
        <v>N/A</v>
      </c>
      <c r="C2" t="str">
        <f>'[1]Cycle 1-2_15.xlsx'!C2</f>
        <v>N/A</v>
      </c>
      <c r="D2">
        <f>'[1]Cycle 1-2_15.xlsx'!D2</f>
        <v>-3.2102027532424462E-4</v>
      </c>
      <c r="F2" s="2" t="s">
        <v>53</v>
      </c>
      <c r="G2">
        <f>AVERAGE(B2:B49)</f>
        <v>139.28875003519167</v>
      </c>
      <c r="H2">
        <f>AVERAGE(C2:C49)</f>
        <v>6.9426648750330755E-5</v>
      </c>
      <c r="I2">
        <f>AVERAGE(D2:D49)</f>
        <v>1.2606268801683667E-3</v>
      </c>
      <c r="J2">
        <v>0.25</v>
      </c>
    </row>
    <row r="3" spans="1:10" x14ac:dyDescent="0.35">
      <c r="A3" t="str">
        <f>'[1]Cycle 1-2_15.xlsx'!A3</f>
        <v>B1</v>
      </c>
      <c r="B3" t="str">
        <f>'[1]Cycle 1-2_15.xlsx'!B3</f>
        <v>N/A</v>
      </c>
      <c r="C3" t="str">
        <f>'[1]Cycle 1-2_15.xlsx'!C3</f>
        <v>N/A</v>
      </c>
      <c r="D3">
        <f>'[1]Cycle 1-2_15.xlsx'!D3</f>
        <v>1.1365143820901201E-3</v>
      </c>
      <c r="F3" s="2" t="s">
        <v>54</v>
      </c>
      <c r="G3">
        <f>G4/SQRT(COUNT(B2:B49))</f>
        <v>6.9461581385781237</v>
      </c>
      <c r="H3">
        <f>H4/SQRT(COUNT(C2:C49))</f>
        <v>4.7325790419136427E-6</v>
      </c>
      <c r="I3">
        <f>I4/SQRT(COUNT(D2:D49))</f>
        <v>6.8522661092143355E-5</v>
      </c>
    </row>
    <row r="4" spans="1:10" x14ac:dyDescent="0.35">
      <c r="A4" t="str">
        <f>'[1]Cycle 1-2_15.xlsx'!A4</f>
        <v>C1</v>
      </c>
      <c r="B4" t="str">
        <f>'[1]Cycle 1-2_15.xlsx'!B4</f>
        <v>N/A</v>
      </c>
      <c r="C4" t="str">
        <f>'[1]Cycle 1-2_15.xlsx'!C4</f>
        <v>N/A</v>
      </c>
      <c r="D4">
        <f>'[1]Cycle 1-2_15.xlsx'!D4</f>
        <v>1.7273253879990689E-3</v>
      </c>
      <c r="F4" s="2" t="s">
        <v>55</v>
      </c>
      <c r="G4">
        <f>_xlfn.STDEV.S(B2:B49)</f>
        <v>21.965680705622376</v>
      </c>
      <c r="H4">
        <f>_xlfn.STDEV.S(C2:C196)</f>
        <v>1.4965728979224586E-5</v>
      </c>
      <c r="I4">
        <f>_xlfn.STDEV.S(D2:D196)</f>
        <v>4.7473892192566151E-4</v>
      </c>
    </row>
    <row r="5" spans="1:10" x14ac:dyDescent="0.35">
      <c r="A5" t="str">
        <f>'[1]Cycle 1-2_15.xlsx'!A5</f>
        <v>D1</v>
      </c>
      <c r="B5" t="str">
        <f>'[1]Cycle 1-2_15.xlsx'!B5</f>
        <v>N/A</v>
      </c>
      <c r="C5" t="str">
        <f>'[1]Cycle 1-2_15.xlsx'!C5</f>
        <v>N/A</v>
      </c>
      <c r="D5">
        <f>'[1]Cycle 1-2_15.xlsx'!D5</f>
        <v>1.355657862454654E-3</v>
      </c>
      <c r="F5" s="2" t="s">
        <v>56</v>
      </c>
      <c r="G5" s="3">
        <f>G4/G2</f>
        <v>0.15769888594787942</v>
      </c>
      <c r="H5" s="3">
        <f>H4/H2</f>
        <v>0.21556173671933557</v>
      </c>
      <c r="I5" s="3">
        <f>I4/I2</f>
        <v>0.37658955984046316</v>
      </c>
    </row>
    <row r="6" spans="1:10" x14ac:dyDescent="0.35">
      <c r="A6" t="str">
        <f>'[1]Cycle 1-2_15.xlsx'!A6</f>
        <v>E1</v>
      </c>
      <c r="B6" t="str">
        <f>'[1]Cycle 1-2_15.xlsx'!B6</f>
        <v>N/A</v>
      </c>
      <c r="C6" t="str">
        <f>'[1]Cycle 1-2_15.xlsx'!C6</f>
        <v>N/A</v>
      </c>
      <c r="D6">
        <f>'[1]Cycle 1-2_15.xlsx'!D6</f>
        <v>9.0654683571886807E-4</v>
      </c>
      <c r="F6" s="2" t="s">
        <v>57</v>
      </c>
      <c r="G6">
        <f>COUNT(B2:B196)</f>
        <v>10</v>
      </c>
      <c r="H6">
        <f>COUNT(C2:C196)</f>
        <v>10</v>
      </c>
      <c r="I6">
        <f>COUNT(D2:D196)</f>
        <v>48</v>
      </c>
    </row>
    <row r="7" spans="1:10" x14ac:dyDescent="0.35">
      <c r="A7" t="str">
        <f>'[1]Cycle 1-2_15.xlsx'!A7</f>
        <v>F1</v>
      </c>
      <c r="B7" t="str">
        <f>'[1]Cycle 1-2_15.xlsx'!B7</f>
        <v>N/A</v>
      </c>
      <c r="C7" t="str">
        <f>'[1]Cycle 1-2_15.xlsx'!C7</f>
        <v>N/A</v>
      </c>
      <c r="D7">
        <f>'[1]Cycle 1-2_15.xlsx'!D7</f>
        <v>1.4476751661260761E-3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1-2_15.xlsx'!A8</f>
        <v>F2</v>
      </c>
      <c r="B8" t="str">
        <f>'[1]Cycle 1-2_15.xlsx'!B8</f>
        <v>N/A</v>
      </c>
      <c r="C8" t="str">
        <f>'[1]Cycle 1-2_15.xlsx'!C8</f>
        <v>N/A</v>
      </c>
      <c r="D8">
        <f>'[1]Cycle 1-2_15.xlsx'!D8</f>
        <v>6.4031305377315888E-4</v>
      </c>
    </row>
    <row r="9" spans="1:10" x14ac:dyDescent="0.35">
      <c r="A9" t="str">
        <f>'[1]Cycle 1-2_15.xlsx'!A9</f>
        <v>E2</v>
      </c>
      <c r="B9" t="str">
        <f>'[1]Cycle 1-2_15.xlsx'!B9</f>
        <v>N/A</v>
      </c>
      <c r="C9" t="str">
        <f>'[1]Cycle 1-2_15.xlsx'!C9</f>
        <v>N/A</v>
      </c>
      <c r="D9">
        <f>'[1]Cycle 1-2_15.xlsx'!D9</f>
        <v>1.439430052187534E-3</v>
      </c>
      <c r="F9" s="2" t="s">
        <v>59</v>
      </c>
      <c r="G9">
        <f>MAX(B2:B49)</f>
        <v>189.56616427077802</v>
      </c>
      <c r="H9">
        <f>MAX(C2:C49)</f>
        <v>9.4553511297657791E-5</v>
      </c>
      <c r="I9">
        <f>MAX(D2:D49)</f>
        <v>2.1439095747257399E-3</v>
      </c>
    </row>
    <row r="10" spans="1:10" x14ac:dyDescent="0.35">
      <c r="A10" t="str">
        <f>'[1]Cycle 1-2_15.xlsx'!A10</f>
        <v>D2</v>
      </c>
      <c r="B10">
        <f>'[1]Cycle 1-2_15.xlsx'!B10 + 66</f>
        <v>189.56616427077802</v>
      </c>
      <c r="C10">
        <f>'[1]Cycle 1-2_15.xlsx'!C10</f>
        <v>3.8210330409795493E-5</v>
      </c>
      <c r="D10">
        <f>'[1]Cycle 1-2_15.xlsx'!D10</f>
        <v>1.9085107826210281E-3</v>
      </c>
      <c r="F10" s="2" t="s">
        <v>60</v>
      </c>
      <c r="G10">
        <f>MIN(B2:B49)</f>
        <v>112.2239047653333</v>
      </c>
      <c r="H10">
        <f>MIN(C2:C49)</f>
        <v>3.8210330409795493E-5</v>
      </c>
      <c r="I10">
        <f>MIN(D2:D49)</f>
        <v>-3.2102027532424462E-4</v>
      </c>
    </row>
    <row r="11" spans="1:10" x14ac:dyDescent="0.35">
      <c r="A11" t="str">
        <f>'[1]Cycle 1-2_15.xlsx'!A11</f>
        <v>C2</v>
      </c>
      <c r="B11" t="str">
        <f>'[1]Cycle 1-2_15.xlsx'!B11</f>
        <v>N/A</v>
      </c>
      <c r="C11" t="str">
        <f>'[1]Cycle 1-2_15.xlsx'!C11</f>
        <v>N/A</v>
      </c>
      <c r="D11">
        <f>'[1]Cycle 1-2_15.xlsx'!D11</f>
        <v>1.1811953850102369E-3</v>
      </c>
    </row>
    <row r="12" spans="1:10" x14ac:dyDescent="0.35">
      <c r="A12" t="str">
        <f>'[1]Cycle 1-2_15.xlsx'!A12</f>
        <v>B2</v>
      </c>
      <c r="B12">
        <f>'[1]Cycle 1-2_15.xlsx'!B12 + 66</f>
        <v>112.2239047653333</v>
      </c>
      <c r="C12">
        <f>'[1]Cycle 1-2_15.xlsx'!C12</f>
        <v>7.2771458336811645E-5</v>
      </c>
      <c r="D12">
        <f>'[1]Cycle 1-2_15.xlsx'!D12</f>
        <v>1.9686893961791221E-3</v>
      </c>
      <c r="F12" s="2" t="s">
        <v>61</v>
      </c>
      <c r="G12">
        <f>(16*G5^2)</f>
        <v>0.39790301806723655</v>
      </c>
      <c r="H12">
        <f>(16*H5^2)</f>
        <v>0.7434697973992983</v>
      </c>
      <c r="I12">
        <f>(16*I5^2)</f>
        <v>2.2691151452933407</v>
      </c>
    </row>
    <row r="13" spans="1:10" x14ac:dyDescent="0.35">
      <c r="A13" t="str">
        <f>'[1]Cycle 1-2_15.xlsx'!A13</f>
        <v>A2</v>
      </c>
      <c r="B13" t="str">
        <f>'[1]Cycle 1-2_15.xlsx'!B13</f>
        <v>N/A</v>
      </c>
      <c r="C13" t="str">
        <f>'[1]Cycle 1-2_15.xlsx'!C13</f>
        <v>N/A</v>
      </c>
      <c r="D13">
        <f>'[1]Cycle 1-2_15.xlsx'!D13</f>
        <v>1.2355417569645539E-3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1-2_15.xlsx'!A14</f>
        <v>A3</v>
      </c>
      <c r="B14" t="str">
        <f>'[1]Cycle 1-2_15.xlsx'!B14</f>
        <v>N/A</v>
      </c>
      <c r="C14" t="str">
        <f>'[1]Cycle 1-2_15.xlsx'!C14</f>
        <v>N/A</v>
      </c>
      <c r="D14">
        <f>'[1]Cycle 1-2_15.xlsx'!D14</f>
        <v>2.1439095747257399E-3</v>
      </c>
      <c r="F14" s="2" t="s">
        <v>63</v>
      </c>
      <c r="G14">
        <f>G12/G13</f>
        <v>4.80785803913016</v>
      </c>
      <c r="H14">
        <f>H12/H13</f>
        <v>8.9833378486027939</v>
      </c>
      <c r="I14">
        <f>I12/I13</f>
        <v>27.417694758895035</v>
      </c>
    </row>
    <row r="15" spans="1:10" x14ac:dyDescent="0.35">
      <c r="A15" t="str">
        <f>'[1]Cycle 1-2_15.xlsx'!A15</f>
        <v>B3</v>
      </c>
      <c r="B15">
        <f>'[1]Cycle 1-2_15.xlsx'!B15 + 66</f>
        <v>156.4151497056111</v>
      </c>
      <c r="C15">
        <f>'[1]Cycle 1-2_15.xlsx'!C15</f>
        <v>7.390228221347874E-5</v>
      </c>
      <c r="D15">
        <f>'[1]Cycle 1-2_15.xlsx'!D15</f>
        <v>1.153515921640464E-3</v>
      </c>
      <c r="F15" s="2" t="s">
        <v>64</v>
      </c>
      <c r="G15">
        <f>ROUND(G14,0)</f>
        <v>5</v>
      </c>
      <c r="H15">
        <f>ROUND(H14,0)</f>
        <v>9</v>
      </c>
      <c r="I15">
        <f>ROUND(I14,0)</f>
        <v>27</v>
      </c>
    </row>
    <row r="16" spans="1:10" x14ac:dyDescent="0.35">
      <c r="A16" t="str">
        <f>'[1]Cycle 1-2_15.xlsx'!A16</f>
        <v>C3</v>
      </c>
      <c r="B16">
        <f>'[1]Cycle 1-2_15.xlsx'!B16 + 66</f>
        <v>126.77648077058331</v>
      </c>
      <c r="C16">
        <f>'[1]Cycle 1-2_15.xlsx'!C16</f>
        <v>7.1228673599162386E-5</v>
      </c>
      <c r="D16">
        <f>'[1]Cycle 1-2_15.xlsx'!D16</f>
        <v>1.549826919644591E-3</v>
      </c>
    </row>
    <row r="17" spans="1:4" x14ac:dyDescent="0.35">
      <c r="A17" t="str">
        <f>'[1]Cycle 1-2_15.xlsx'!A17</f>
        <v>D3</v>
      </c>
      <c r="B17" t="str">
        <f>'[1]Cycle 1-2_15.xlsx'!B17</f>
        <v>N/A</v>
      </c>
      <c r="C17" t="str">
        <f>'[1]Cycle 1-2_15.xlsx'!C17</f>
        <v>N/A</v>
      </c>
      <c r="D17">
        <f>'[1]Cycle 1-2_15.xlsx'!D17</f>
        <v>9.8437777989868365E-4</v>
      </c>
    </row>
    <row r="18" spans="1:4" x14ac:dyDescent="0.35">
      <c r="A18" t="str">
        <f>'[1]Cycle 1-2_15.xlsx'!A18</f>
        <v>E3</v>
      </c>
      <c r="B18" t="str">
        <f>'[1]Cycle 1-2_15.xlsx'!B18</f>
        <v>N/A</v>
      </c>
      <c r="C18" t="str">
        <f>'[1]Cycle 1-2_15.xlsx'!C18</f>
        <v>N/A</v>
      </c>
      <c r="D18">
        <f>'[1]Cycle 1-2_15.xlsx'!D18</f>
        <v>1.383500620624507E-3</v>
      </c>
    </row>
    <row r="19" spans="1:4" x14ac:dyDescent="0.35">
      <c r="A19" t="str">
        <f>'[1]Cycle 1-2_15.xlsx'!A19</f>
        <v>F3</v>
      </c>
      <c r="B19" t="str">
        <f>'[1]Cycle 1-2_15.xlsx'!B19</f>
        <v>N/A</v>
      </c>
      <c r="C19" t="str">
        <f>'[1]Cycle 1-2_15.xlsx'!C19</f>
        <v>N/A</v>
      </c>
      <c r="D19">
        <f>'[1]Cycle 1-2_15.xlsx'!D19</f>
        <v>1.031340962851172E-3</v>
      </c>
    </row>
    <row r="20" spans="1:4" x14ac:dyDescent="0.35">
      <c r="A20" t="str">
        <f>'[1]Cycle 1-2_15.xlsx'!A20</f>
        <v>F4</v>
      </c>
      <c r="B20" t="str">
        <f>'[1]Cycle 1-2_15.xlsx'!B20</f>
        <v>N/A</v>
      </c>
      <c r="C20" t="str">
        <f>'[1]Cycle 1-2_15.xlsx'!C20</f>
        <v>N/A</v>
      </c>
      <c r="D20">
        <f>'[1]Cycle 1-2_15.xlsx'!D20</f>
        <v>9.9070339535011712E-4</v>
      </c>
    </row>
    <row r="21" spans="1:4" x14ac:dyDescent="0.35">
      <c r="A21" t="str">
        <f>'[1]Cycle 1-2_15.xlsx'!A21</f>
        <v>E4</v>
      </c>
      <c r="B21" t="str">
        <f>'[1]Cycle 1-2_15.xlsx'!B21</f>
        <v>N/A</v>
      </c>
      <c r="C21" t="str">
        <f>'[1]Cycle 1-2_15.xlsx'!C21</f>
        <v>N/A</v>
      </c>
      <c r="D21">
        <f>'[1]Cycle 1-2_15.xlsx'!D21</f>
        <v>6.6173219366366697E-4</v>
      </c>
    </row>
    <row r="22" spans="1:4" x14ac:dyDescent="0.35">
      <c r="A22" t="str">
        <f>'[1]Cycle 1-2_15.xlsx'!A22</f>
        <v>D4</v>
      </c>
      <c r="B22">
        <f>'[1]Cycle 1-2_15.xlsx'!B22 + 66</f>
        <v>144.8667778018889</v>
      </c>
      <c r="C22">
        <f>'[1]Cycle 1-2_15.xlsx'!C22</f>
        <v>6.7411738461919363E-5</v>
      </c>
      <c r="D22">
        <f>'[1]Cycle 1-2_15.xlsx'!D22</f>
        <v>1.261132429742364E-3</v>
      </c>
    </row>
    <row r="23" spans="1:4" x14ac:dyDescent="0.35">
      <c r="A23" t="str">
        <f>'[1]Cycle 1-2_15.xlsx'!A23</f>
        <v>C4</v>
      </c>
      <c r="B23">
        <f>'[1]Cycle 1-2_15.xlsx'!B23 + 66</f>
        <v>124.2681501318056</v>
      </c>
      <c r="C23">
        <f>'[1]Cycle 1-2_15.xlsx'!C23</f>
        <v>8.4875044408229999E-5</v>
      </c>
      <c r="D23">
        <f>'[1]Cycle 1-2_15.xlsx'!D23</f>
        <v>1.946750592506714E-3</v>
      </c>
    </row>
    <row r="24" spans="1:4" x14ac:dyDescent="0.35">
      <c r="A24" t="str">
        <f>'[1]Cycle 1-2_15.xlsx'!A24</f>
        <v>B4</v>
      </c>
      <c r="B24" t="str">
        <f>'[1]Cycle 1-2_15.xlsx'!B24</f>
        <v>N/A</v>
      </c>
      <c r="C24" t="str">
        <f>'[1]Cycle 1-2_15.xlsx'!C24</f>
        <v>N/A</v>
      </c>
      <c r="D24">
        <f>'[1]Cycle 1-2_15.xlsx'!D24</f>
        <v>6.9802627029985143E-4</v>
      </c>
    </row>
    <row r="25" spans="1:4" x14ac:dyDescent="0.35">
      <c r="A25" t="str">
        <f>'[1]Cycle 1-2_15.xlsx'!A25</f>
        <v>A4</v>
      </c>
      <c r="B25">
        <f>'[1]Cycle 1-2_15.xlsx'!B25 + 66</f>
        <v>134.82469221602781</v>
      </c>
      <c r="C25">
        <f>'[1]Cycle 1-2_15.xlsx'!C25</f>
        <v>6.8369331816337491E-5</v>
      </c>
      <c r="D25">
        <f>'[1]Cycle 1-2_15.xlsx'!D25</f>
        <v>1.8098292010281631E-3</v>
      </c>
    </row>
    <row r="26" spans="1:4" x14ac:dyDescent="0.35">
      <c r="A26" t="str">
        <f>'[1]Cycle 1-2_15.xlsx'!A26</f>
        <v>A5</v>
      </c>
      <c r="B26" t="str">
        <f>'[1]Cycle 1-2_15.xlsx'!B26</f>
        <v>N/A</v>
      </c>
      <c r="C26" t="str">
        <f>'[1]Cycle 1-2_15.xlsx'!C26</f>
        <v>N/A</v>
      </c>
      <c r="D26">
        <f>'[1]Cycle 1-2_15.xlsx'!D26</f>
        <v>9.7652282375489466E-4</v>
      </c>
    </row>
    <row r="27" spans="1:4" x14ac:dyDescent="0.35">
      <c r="A27" t="str">
        <f>'[1]Cycle 1-2_15.xlsx'!A27</f>
        <v>B5</v>
      </c>
      <c r="B27" t="str">
        <f>'[1]Cycle 1-2_15.xlsx'!B27</f>
        <v>N/A</v>
      </c>
      <c r="C27" t="str">
        <f>'[1]Cycle 1-2_15.xlsx'!C27</f>
        <v>N/A</v>
      </c>
      <c r="D27">
        <f>'[1]Cycle 1-2_15.xlsx'!D27</f>
        <v>1.4046010291369039E-3</v>
      </c>
    </row>
    <row r="28" spans="1:4" x14ac:dyDescent="0.35">
      <c r="A28" t="str">
        <f>'[1]Cycle 1-2_15.xlsx'!A28</f>
        <v>C5</v>
      </c>
      <c r="B28" t="str">
        <f>'[1]Cycle 1-2_15.xlsx'!B28</f>
        <v>N/A</v>
      </c>
      <c r="C28" t="str">
        <f>'[1]Cycle 1-2_15.xlsx'!C28</f>
        <v>N/A</v>
      </c>
      <c r="D28">
        <f>'[1]Cycle 1-2_15.xlsx'!D28</f>
        <v>2.8545092652182419E-4</v>
      </c>
    </row>
    <row r="29" spans="1:4" x14ac:dyDescent="0.35">
      <c r="A29" t="str">
        <f>'[1]Cycle 1-2_15.xlsx'!A29</f>
        <v>D5</v>
      </c>
      <c r="B29" t="str">
        <f>'[1]Cycle 1-2_15.xlsx'!B29</f>
        <v>N/A</v>
      </c>
      <c r="C29" t="str">
        <f>'[1]Cycle 1-2_15.xlsx'!C29</f>
        <v>N/A</v>
      </c>
      <c r="D29">
        <f>'[1]Cycle 1-2_15.xlsx'!D29</f>
        <v>1.586605338111897E-3</v>
      </c>
    </row>
    <row r="30" spans="1:4" x14ac:dyDescent="0.35">
      <c r="A30" t="str">
        <f>'[1]Cycle 1-2_15.xlsx'!A30</f>
        <v>E5</v>
      </c>
      <c r="B30" t="str">
        <f>'[1]Cycle 1-2_15.xlsx'!B30</f>
        <v>N/A</v>
      </c>
      <c r="C30" t="str">
        <f>'[1]Cycle 1-2_15.xlsx'!C30</f>
        <v>N/A</v>
      </c>
      <c r="D30">
        <f>'[1]Cycle 1-2_15.xlsx'!D30</f>
        <v>1.4273730668939229E-3</v>
      </c>
    </row>
    <row r="31" spans="1:4" x14ac:dyDescent="0.35">
      <c r="A31" t="str">
        <f>'[1]Cycle 1-2_15.xlsx'!A31</f>
        <v>F5</v>
      </c>
      <c r="B31" t="str">
        <f>'[1]Cycle 1-2_15.xlsx'!B31</f>
        <v>N/A</v>
      </c>
      <c r="C31" t="str">
        <f>'[1]Cycle 1-2_15.xlsx'!C31</f>
        <v>N/A</v>
      </c>
      <c r="D31">
        <f>'[1]Cycle 1-2_15.xlsx'!D31</f>
        <v>1.314142696498613E-3</v>
      </c>
    </row>
    <row r="32" spans="1:4" x14ac:dyDescent="0.35">
      <c r="A32" t="str">
        <f>'[1]Cycle 1-2_15.xlsx'!A32</f>
        <v>F6</v>
      </c>
      <c r="B32" t="str">
        <f>'[1]Cycle 1-2_15.xlsx'!B32</f>
        <v>N/A</v>
      </c>
      <c r="C32" t="str">
        <f>'[1]Cycle 1-2_15.xlsx'!C32</f>
        <v>N/A</v>
      </c>
      <c r="D32">
        <f>'[1]Cycle 1-2_15.xlsx'!D32</f>
        <v>1.380138113456425E-3</v>
      </c>
    </row>
    <row r="33" spans="1:4" x14ac:dyDescent="0.35">
      <c r="A33" t="str">
        <f>'[1]Cycle 1-2_15.xlsx'!A33</f>
        <v>E6</v>
      </c>
      <c r="B33" t="str">
        <f>'[1]Cycle 1-2_15.xlsx'!B33</f>
        <v>N/A</v>
      </c>
      <c r="C33" t="str">
        <f>'[1]Cycle 1-2_15.xlsx'!C33</f>
        <v>N/A</v>
      </c>
      <c r="D33">
        <f>'[1]Cycle 1-2_15.xlsx'!D33</f>
        <v>1.541389945077382E-3</v>
      </c>
    </row>
    <row r="34" spans="1:4" x14ac:dyDescent="0.35">
      <c r="A34" t="str">
        <f>'[1]Cycle 1-2_15.xlsx'!A34</f>
        <v>D6</v>
      </c>
      <c r="B34" t="str">
        <f>'[1]Cycle 1-2_15.xlsx'!B34</f>
        <v>N/A</v>
      </c>
      <c r="C34" t="str">
        <f>'[1]Cycle 1-2_15.xlsx'!C34</f>
        <v>N/A</v>
      </c>
      <c r="D34">
        <f>'[1]Cycle 1-2_15.xlsx'!D34</f>
        <v>1.754462347184285E-3</v>
      </c>
    </row>
    <row r="35" spans="1:4" x14ac:dyDescent="0.35">
      <c r="A35" t="str">
        <f>'[1]Cycle 1-2_15.xlsx'!A35</f>
        <v>C6</v>
      </c>
      <c r="B35" t="str">
        <f>'[1]Cycle 1-2_15.xlsx'!B35</f>
        <v>N/A</v>
      </c>
      <c r="C35" t="str">
        <f>'[1]Cycle 1-2_15.xlsx'!C35</f>
        <v>N/A</v>
      </c>
      <c r="D35">
        <f>'[1]Cycle 1-2_15.xlsx'!D35</f>
        <v>1.1972445140859679E-3</v>
      </c>
    </row>
    <row r="36" spans="1:4" x14ac:dyDescent="0.35">
      <c r="A36" t="str">
        <f>'[1]Cycle 1-2_15.xlsx'!A36</f>
        <v>B6</v>
      </c>
      <c r="B36" t="str">
        <f>'[1]Cycle 1-2_15.xlsx'!B36</f>
        <v>N/A</v>
      </c>
      <c r="C36" t="str">
        <f>'[1]Cycle 1-2_15.xlsx'!C36</f>
        <v>N/A</v>
      </c>
      <c r="D36">
        <f>'[1]Cycle 1-2_15.xlsx'!D36</f>
        <v>8.6344133137896068E-4</v>
      </c>
    </row>
    <row r="37" spans="1:4" x14ac:dyDescent="0.35">
      <c r="A37" t="str">
        <f>'[1]Cycle 1-2_15.xlsx'!A37</f>
        <v>A6</v>
      </c>
      <c r="B37" t="str">
        <f>'[1]Cycle 1-2_15.xlsx'!B37</f>
        <v>N/A</v>
      </c>
      <c r="C37" t="str">
        <f>'[1]Cycle 1-2_15.xlsx'!C37</f>
        <v>N/A</v>
      </c>
      <c r="D37">
        <f>'[1]Cycle 1-2_15.xlsx'!D37</f>
        <v>5.7385187258627592E-4</v>
      </c>
    </row>
    <row r="38" spans="1:4" x14ac:dyDescent="0.35">
      <c r="A38" t="str">
        <f>'[1]Cycle 1-2_15.xlsx'!A38</f>
        <v>A7</v>
      </c>
      <c r="B38" t="str">
        <f>'[1]Cycle 1-2_15.xlsx'!B38</f>
        <v>N/A</v>
      </c>
      <c r="C38" t="str">
        <f>'[1]Cycle 1-2_15.xlsx'!C38</f>
        <v>N/A</v>
      </c>
      <c r="D38">
        <f>'[1]Cycle 1-2_15.xlsx'!D38</f>
        <v>1.3344333282911929E-3</v>
      </c>
    </row>
    <row r="39" spans="1:4" x14ac:dyDescent="0.35">
      <c r="A39" t="str">
        <f>'[1]Cycle 1-2_15.xlsx'!A39</f>
        <v>B7</v>
      </c>
      <c r="B39">
        <f>'[1]Cycle 1-2_15.xlsx'!B39 + 66</f>
        <v>129.79163654594441</v>
      </c>
      <c r="C39">
        <f>'[1]Cycle 1-2_15.xlsx'!C39</f>
        <v>5.9876505382571703E-5</v>
      </c>
      <c r="D39">
        <f>'[1]Cycle 1-2_15.xlsx'!D39</f>
        <v>1.602416823619206E-3</v>
      </c>
    </row>
    <row r="40" spans="1:4" x14ac:dyDescent="0.35">
      <c r="A40" t="str">
        <f>'[1]Cycle 1-2_15.xlsx'!A40</f>
        <v>C7</v>
      </c>
      <c r="B40">
        <f>'[1]Cycle 1-2_15.xlsx'!B40 + 66</f>
        <v>125.77266198127779</v>
      </c>
      <c r="C40">
        <f>'[1]Cycle 1-2_15.xlsx'!C40</f>
        <v>9.4553511297657791E-5</v>
      </c>
      <c r="D40">
        <f>'[1]Cycle 1-2_15.xlsx'!D40</f>
        <v>1.9235053544826919E-3</v>
      </c>
    </row>
    <row r="41" spans="1:4" x14ac:dyDescent="0.35">
      <c r="A41" t="str">
        <f>'[1]Cycle 1-2_15.xlsx'!A41</f>
        <v>D7</v>
      </c>
      <c r="B41" t="str">
        <f>'[1]Cycle 1-2_15.xlsx'!B41</f>
        <v>N/A</v>
      </c>
      <c r="C41" t="str">
        <f>'[1]Cycle 1-2_15.xlsx'!C41</f>
        <v>N/A</v>
      </c>
      <c r="D41">
        <f>'[1]Cycle 1-2_15.xlsx'!D41</f>
        <v>1.259928306087112E-3</v>
      </c>
    </row>
    <row r="42" spans="1:4" x14ac:dyDescent="0.35">
      <c r="A42" t="str">
        <f>'[1]Cycle 1-2_15.xlsx'!A42</f>
        <v>E7</v>
      </c>
      <c r="B42" t="str">
        <f>'[1]Cycle 1-2_15.xlsx'!B42</f>
        <v>N/A</v>
      </c>
      <c r="C42" t="str">
        <f>'[1]Cycle 1-2_15.xlsx'!C42</f>
        <v>N/A</v>
      </c>
      <c r="D42">
        <f>'[1]Cycle 1-2_15.xlsx'!D42</f>
        <v>7.3997450498779259E-4</v>
      </c>
    </row>
    <row r="43" spans="1:4" x14ac:dyDescent="0.35">
      <c r="A43" t="str">
        <f>'[1]Cycle 1-2_15.xlsx'!A43</f>
        <v>F7</v>
      </c>
      <c r="B43" t="str">
        <f>'[1]Cycle 1-2_15.xlsx'!B43</f>
        <v>N/A</v>
      </c>
      <c r="C43" t="str">
        <f>'[1]Cycle 1-2_15.xlsx'!C43</f>
        <v>N/A</v>
      </c>
      <c r="D43">
        <f>'[1]Cycle 1-2_15.xlsx'!D43</f>
        <v>2.052301124509103E-3</v>
      </c>
    </row>
    <row r="44" spans="1:4" x14ac:dyDescent="0.35">
      <c r="A44" t="str">
        <f>'[1]Cycle 1-2_15.xlsx'!A44</f>
        <v>F8</v>
      </c>
      <c r="B44" t="str">
        <f>'[1]Cycle 1-2_15.xlsx'!B44</f>
        <v>N/A</v>
      </c>
      <c r="C44" t="str">
        <f>'[1]Cycle 1-2_15.xlsx'!C44</f>
        <v>N/A</v>
      </c>
      <c r="D44">
        <f>'[1]Cycle 1-2_15.xlsx'!D44</f>
        <v>1.0084328939925741E-3</v>
      </c>
    </row>
    <row r="45" spans="1:4" x14ac:dyDescent="0.35">
      <c r="A45" t="str">
        <f>'[1]Cycle 1-2_15.xlsx'!A45</f>
        <v>E8</v>
      </c>
      <c r="B45" t="str">
        <f>'[1]Cycle 1-2_15.xlsx'!B45</f>
        <v>N/A</v>
      </c>
      <c r="C45" t="str">
        <f>'[1]Cycle 1-2_15.xlsx'!C45</f>
        <v>N/A</v>
      </c>
      <c r="D45">
        <f>'[1]Cycle 1-2_15.xlsx'!D45</f>
        <v>1.2694719071687679E-3</v>
      </c>
    </row>
    <row r="46" spans="1:4" x14ac:dyDescent="0.35">
      <c r="A46" t="str">
        <f>'[1]Cycle 1-2_15.xlsx'!A46</f>
        <v>D8</v>
      </c>
      <c r="B46" t="str">
        <f>'[1]Cycle 1-2_15.xlsx'!B46</f>
        <v>N/A</v>
      </c>
      <c r="C46" t="str">
        <f>'[1]Cycle 1-2_15.xlsx'!C46</f>
        <v>N/A</v>
      </c>
      <c r="D46">
        <f>'[1]Cycle 1-2_15.xlsx'!D46</f>
        <v>1.221586465186269E-3</v>
      </c>
    </row>
    <row r="47" spans="1:4" x14ac:dyDescent="0.35">
      <c r="A47" t="str">
        <f>'[1]Cycle 1-2_15.xlsx'!A47</f>
        <v>C8</v>
      </c>
      <c r="B47" t="str">
        <f>'[1]Cycle 1-2_15.xlsx'!B47</f>
        <v>N/A</v>
      </c>
      <c r="C47" t="str">
        <f>'[1]Cycle 1-2_15.xlsx'!C47</f>
        <v>N/A</v>
      </c>
      <c r="D47">
        <f>'[1]Cycle 1-2_15.xlsx'!D47</f>
        <v>9.2841399215314079E-4</v>
      </c>
    </row>
    <row r="48" spans="1:4" x14ac:dyDescent="0.35">
      <c r="A48" t="str">
        <f>'[1]Cycle 1-2_15.xlsx'!A48</f>
        <v>B8</v>
      </c>
      <c r="B48">
        <f>'[1]Cycle 1-2_15.xlsx'!B48 + 66</f>
        <v>148.3818821626667</v>
      </c>
      <c r="C48">
        <f>'[1]Cycle 1-2_15.xlsx'!C48</f>
        <v>6.3067611577342992E-5</v>
      </c>
      <c r="D48">
        <f>'[1]Cycle 1-2_15.xlsx'!D48</f>
        <v>1.26732445595265E-3</v>
      </c>
    </row>
    <row r="49" spans="1:4" x14ac:dyDescent="0.35">
      <c r="A49" t="str">
        <f>'[1]Cycle 1-2_15.xlsx'!A49</f>
        <v>A8</v>
      </c>
      <c r="B49" t="str">
        <f>'[1]Cycle 1-2_15.xlsx'!B49</f>
        <v>N/A</v>
      </c>
      <c r="C49" t="str">
        <f>'[1]Cycle 1-2_15.xlsx'!C49</f>
        <v>N/A</v>
      </c>
      <c r="D49">
        <f>'[1]Cycle 1-2_15.xlsx'!D49</f>
        <v>1.3560514391875451E-3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403A-9E70-4CF0-B65F-E7045F61AB00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1-2_16.xlsx'!A2</f>
        <v>A1</v>
      </c>
      <c r="B2" t="str">
        <f>'[1]Cycle 1-2_16.xlsx'!B2</f>
        <v>N/A</v>
      </c>
      <c r="C2" t="str">
        <f>'[1]Cycle 1-2_16.xlsx'!C2</f>
        <v>N/A</v>
      </c>
      <c r="D2">
        <f>'[1]Cycle 1-2_16.xlsx'!D2</f>
        <v>1.737151180447802E-3</v>
      </c>
      <c r="F2" s="2" t="s">
        <v>53</v>
      </c>
      <c r="G2">
        <f>AVERAGE(B2:B49)</f>
        <v>164.26617039461766</v>
      </c>
      <c r="H2">
        <f>AVERAGE(C2:C49)</f>
        <v>1.0865531098844383E-4</v>
      </c>
      <c r="I2">
        <f>AVERAGE(D2:D49)</f>
        <v>2.1191290635708105E-3</v>
      </c>
      <c r="J2">
        <v>0.25</v>
      </c>
    </row>
    <row r="3" spans="1:10" x14ac:dyDescent="0.35">
      <c r="A3" t="str">
        <f>'[1]Cycle 1-2_16.xlsx'!A3</f>
        <v>B1</v>
      </c>
      <c r="B3">
        <f>'[1]Cycle 1-2_16.xlsx'!B3 + 66</f>
        <v>181.537414216694</v>
      </c>
      <c r="C3">
        <f>'[1]Cycle 1-2_16.xlsx'!C3</f>
        <v>9.0247845770510815E-5</v>
      </c>
      <c r="D3">
        <f>'[1]Cycle 1-2_16.xlsx'!D3</f>
        <v>1.961823105477746E-3</v>
      </c>
      <c r="F3" s="2" t="s">
        <v>54</v>
      </c>
      <c r="G3">
        <f>G4/SQRT(COUNT(B2:B49))</f>
        <v>4.947177658325538</v>
      </c>
      <c r="H3">
        <f>H4/SQRT(COUNT(C2:C49))</f>
        <v>5.4098982987521873E-6</v>
      </c>
      <c r="I3">
        <f>I4/SQRT(COUNT(D2:D49))</f>
        <v>7.8937960706551374E-5</v>
      </c>
    </row>
    <row r="4" spans="1:10" x14ac:dyDescent="0.35">
      <c r="A4" t="str">
        <f>'[1]Cycle 1-2_16.xlsx'!A4</f>
        <v>C1</v>
      </c>
      <c r="B4">
        <f>'[1]Cycle 1-2_16.xlsx'!B4 + 66</f>
        <v>143.8614766840555</v>
      </c>
      <c r="C4">
        <f>'[1]Cycle 1-2_16.xlsx'!C4</f>
        <v>1.2654382741481319E-4</v>
      </c>
      <c r="D4">
        <f>'[1]Cycle 1-2_16.xlsx'!D4</f>
        <v>2.178355825168894E-3</v>
      </c>
      <c r="F4" s="2" t="s">
        <v>55</v>
      </c>
      <c r="G4">
        <f>_xlfn.STDEV.S(B2:B49)</f>
        <v>22.670816095671157</v>
      </c>
      <c r="H4">
        <f>_xlfn.STDEV.S(C2:C196)</f>
        <v>2.4791268456044721E-5</v>
      </c>
      <c r="I4">
        <f>_xlfn.STDEV.S(D2:D196)</f>
        <v>5.4689823435849039E-4</v>
      </c>
    </row>
    <row r="5" spans="1:10" x14ac:dyDescent="0.35">
      <c r="A5" t="str">
        <f>'[1]Cycle 1-2_16.xlsx'!A5</f>
        <v>D1</v>
      </c>
      <c r="B5">
        <f>'[1]Cycle 1-2_16.xlsx'!B5 + 66</f>
        <v>152.39506610224998</v>
      </c>
      <c r="C5">
        <f>'[1]Cycle 1-2_16.xlsx'!C5</f>
        <v>1.0735251723179311E-4</v>
      </c>
      <c r="D5">
        <f>'[1]Cycle 1-2_16.xlsx'!D5</f>
        <v>1.90632794335663E-3</v>
      </c>
      <c r="F5" s="2" t="s">
        <v>56</v>
      </c>
      <c r="G5" s="3">
        <f>G4/G2</f>
        <v>0.1380126902648848</v>
      </c>
      <c r="H5" s="3">
        <f>H4/H2</f>
        <v>0.22816435046310279</v>
      </c>
      <c r="I5" s="3">
        <f>I4/I2</f>
        <v>0.25807688817072177</v>
      </c>
    </row>
    <row r="6" spans="1:10" x14ac:dyDescent="0.35">
      <c r="A6" t="str">
        <f>'[1]Cycle 1-2_16.xlsx'!A6</f>
        <v>E1</v>
      </c>
      <c r="B6" t="str">
        <f>'[1]Cycle 1-2_16.xlsx'!B6</f>
        <v>N/A</v>
      </c>
      <c r="C6" t="str">
        <f>'[1]Cycle 1-2_16.xlsx'!C6</f>
        <v>N/A</v>
      </c>
      <c r="D6">
        <f>'[1]Cycle 1-2_16.xlsx'!D6</f>
        <v>2.2772883138754592E-3</v>
      </c>
      <c r="F6" s="2" t="s">
        <v>57</v>
      </c>
      <c r="G6">
        <f>COUNT(B2:B196)</f>
        <v>21</v>
      </c>
      <c r="H6">
        <f>COUNT(C2:C196)</f>
        <v>21</v>
      </c>
      <c r="I6">
        <f>COUNT(D2:D196)</f>
        <v>48</v>
      </c>
    </row>
    <row r="7" spans="1:10" x14ac:dyDescent="0.35">
      <c r="A7" t="str">
        <f>'[1]Cycle 1-2_16.xlsx'!A7</f>
        <v>F1</v>
      </c>
      <c r="B7" t="str">
        <f>'[1]Cycle 1-2_16.xlsx'!B7</f>
        <v>N/A</v>
      </c>
      <c r="C7" t="str">
        <f>'[1]Cycle 1-2_16.xlsx'!C7</f>
        <v>N/A</v>
      </c>
      <c r="D7">
        <f>'[1]Cycle 1-2_16.xlsx'!D7</f>
        <v>2.1195979329716491E-3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1-2_16.xlsx'!A8</f>
        <v>F2</v>
      </c>
      <c r="B8" t="str">
        <f>'[1]Cycle 1-2_16.xlsx'!B8</f>
        <v>N/A</v>
      </c>
      <c r="C8" t="str">
        <f>'[1]Cycle 1-2_16.xlsx'!C8</f>
        <v>N/A</v>
      </c>
      <c r="D8">
        <f>'[1]Cycle 1-2_16.xlsx'!D8</f>
        <v>1.8360237662493821E-3</v>
      </c>
    </row>
    <row r="9" spans="1:10" x14ac:dyDescent="0.35">
      <c r="A9" t="str">
        <f>'[1]Cycle 1-2_16.xlsx'!A9</f>
        <v>E2</v>
      </c>
      <c r="B9" t="str">
        <f>'[1]Cycle 1-2_16.xlsx'!B9</f>
        <v>N/A</v>
      </c>
      <c r="C9" t="str">
        <f>'[1]Cycle 1-2_16.xlsx'!C9</f>
        <v>N/A</v>
      </c>
      <c r="D9">
        <f>'[1]Cycle 1-2_16.xlsx'!D9</f>
        <v>1.9894212994547339E-3</v>
      </c>
      <c r="F9" s="2" t="s">
        <v>59</v>
      </c>
      <c r="G9">
        <f>MAX(B2:B49)</f>
        <v>204.141084589222</v>
      </c>
      <c r="H9">
        <f>MAX(C2:C49)</f>
        <v>1.7453946184565241E-4</v>
      </c>
      <c r="I9">
        <f>MAX(D2:D49)</f>
        <v>3.3382079168540208E-3</v>
      </c>
    </row>
    <row r="10" spans="1:10" x14ac:dyDescent="0.35">
      <c r="A10" t="str">
        <f>'[1]Cycle 1-2_16.xlsx'!A10</f>
        <v>D2</v>
      </c>
      <c r="B10" t="str">
        <f>'[1]Cycle 1-2_16.xlsx'!B10</f>
        <v>N/A</v>
      </c>
      <c r="C10" t="str">
        <f>'[1]Cycle 1-2_16.xlsx'!C10</f>
        <v>N/A</v>
      </c>
      <c r="D10">
        <f>'[1]Cycle 1-2_16.xlsx'!D10</f>
        <v>2.580777270395811E-3</v>
      </c>
      <c r="F10" s="2" t="s">
        <v>60</v>
      </c>
      <c r="G10">
        <f>MIN(B2:B49)</f>
        <v>128.2850973641944</v>
      </c>
      <c r="H10">
        <f>MIN(C2:C49)</f>
        <v>6.7999420764690163E-5</v>
      </c>
      <c r="I10">
        <f>MIN(D2:D49)</f>
        <v>6.2366537184230887E-5</v>
      </c>
    </row>
    <row r="11" spans="1:10" x14ac:dyDescent="0.35">
      <c r="A11" t="str">
        <f>'[1]Cycle 1-2_16.xlsx'!A11</f>
        <v>C2</v>
      </c>
      <c r="B11" t="str">
        <f>'[1]Cycle 1-2_16.xlsx'!B11</f>
        <v>N/A</v>
      </c>
      <c r="C11" t="str">
        <f>'[1]Cycle 1-2_16.xlsx'!C11</f>
        <v>N/A</v>
      </c>
      <c r="D11">
        <f>'[1]Cycle 1-2_16.xlsx'!D11</f>
        <v>1.9931250507868991E-3</v>
      </c>
    </row>
    <row r="12" spans="1:10" x14ac:dyDescent="0.35">
      <c r="A12" t="str">
        <f>'[1]Cycle 1-2_16.xlsx'!A12</f>
        <v>B2</v>
      </c>
      <c r="B12">
        <f>'[1]Cycle 1-2_16.xlsx'!B12 + 66</f>
        <v>151.39154873788891</v>
      </c>
      <c r="C12">
        <f>'[1]Cycle 1-2_16.xlsx'!C12</f>
        <v>1.0238946434003369E-4</v>
      </c>
      <c r="D12">
        <f>'[1]Cycle 1-2_16.xlsx'!D12</f>
        <v>1.8189424063823369E-3</v>
      </c>
      <c r="F12" s="2" t="s">
        <v>61</v>
      </c>
      <c r="G12">
        <f>(16*G5^2)</f>
        <v>0.30476004278641644</v>
      </c>
      <c r="H12">
        <f>(16*H5^2)</f>
        <v>0.83294353315599357</v>
      </c>
      <c r="I12">
        <f>(16*I5^2)</f>
        <v>1.0656588833261318</v>
      </c>
    </row>
    <row r="13" spans="1:10" x14ac:dyDescent="0.35">
      <c r="A13" t="str">
        <f>'[1]Cycle 1-2_16.xlsx'!A13</f>
        <v>A2</v>
      </c>
      <c r="B13">
        <f>'[1]Cycle 1-2_16.xlsx'!B13 + 66</f>
        <v>173.00406241727802</v>
      </c>
      <c r="C13">
        <f>'[1]Cycle 1-2_16.xlsx'!C13</f>
        <v>9.3729382391189171E-5</v>
      </c>
      <c r="D13">
        <f>'[1]Cycle 1-2_16.xlsx'!D13</f>
        <v>1.750613852986116E-3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1-2_16.xlsx'!A14</f>
        <v>A3</v>
      </c>
      <c r="B14">
        <f>'[1]Cycle 1-2_16.xlsx'!B14 + 66</f>
        <v>199.12004574775</v>
      </c>
      <c r="C14">
        <f>'[1]Cycle 1-2_16.xlsx'!C14</f>
        <v>7.7395843077866403E-5</v>
      </c>
      <c r="D14">
        <f>'[1]Cycle 1-2_16.xlsx'!D14</f>
        <v>3.3149809086993648E-3</v>
      </c>
      <c r="F14" s="2" t="s">
        <v>63</v>
      </c>
      <c r="G14">
        <f>G12/G13</f>
        <v>3.682412435154566</v>
      </c>
      <c r="H14">
        <f>H12/H13</f>
        <v>10.064448069476125</v>
      </c>
      <c r="I14">
        <f>I12/I13</f>
        <v>12.876345231199656</v>
      </c>
    </row>
    <row r="15" spans="1:10" x14ac:dyDescent="0.35">
      <c r="A15" t="str">
        <f>'[1]Cycle 1-2_16.xlsx'!A15</f>
        <v>B3</v>
      </c>
      <c r="B15">
        <f>'[1]Cycle 1-2_16.xlsx'!B15 + 66</f>
        <v>148.88448774411108</v>
      </c>
      <c r="C15">
        <f>'[1]Cycle 1-2_16.xlsx'!C15</f>
        <v>9.8009637283538525E-5</v>
      </c>
      <c r="D15">
        <f>'[1]Cycle 1-2_16.xlsx'!D15</f>
        <v>2.5527502610236999E-3</v>
      </c>
      <c r="F15" s="2" t="s">
        <v>64</v>
      </c>
      <c r="G15">
        <f>ROUND(G14,0)</f>
        <v>4</v>
      </c>
      <c r="H15">
        <f>ROUND(H14,0)</f>
        <v>10</v>
      </c>
      <c r="I15">
        <f>ROUND(I14,0)</f>
        <v>13</v>
      </c>
    </row>
    <row r="16" spans="1:10" x14ac:dyDescent="0.35">
      <c r="A16" t="str">
        <f>'[1]Cycle 1-2_16.xlsx'!A16</f>
        <v>C3</v>
      </c>
      <c r="B16" t="str">
        <f>'[1]Cycle 1-2_16.xlsx'!B16</f>
        <v>N/A</v>
      </c>
      <c r="C16" t="str">
        <f>'[1]Cycle 1-2_16.xlsx'!C16</f>
        <v>N/A</v>
      </c>
      <c r="D16">
        <f>'[1]Cycle 1-2_16.xlsx'!D16</f>
        <v>3.3382079168540208E-3</v>
      </c>
    </row>
    <row r="17" spans="1:4" x14ac:dyDescent="0.35">
      <c r="A17" t="str">
        <f>'[1]Cycle 1-2_16.xlsx'!A17</f>
        <v>D3</v>
      </c>
      <c r="B17" t="str">
        <f>'[1]Cycle 1-2_16.xlsx'!B17</f>
        <v>N/A</v>
      </c>
      <c r="C17" t="str">
        <f>'[1]Cycle 1-2_16.xlsx'!C17</f>
        <v>N/A</v>
      </c>
      <c r="D17">
        <f>'[1]Cycle 1-2_16.xlsx'!D17</f>
        <v>2.2414772815934039E-3</v>
      </c>
    </row>
    <row r="18" spans="1:4" x14ac:dyDescent="0.35">
      <c r="A18" t="str">
        <f>'[1]Cycle 1-2_16.xlsx'!A18</f>
        <v>E3</v>
      </c>
      <c r="B18" t="str">
        <f>'[1]Cycle 1-2_16.xlsx'!B18</f>
        <v>N/A</v>
      </c>
      <c r="C18" t="str">
        <f>'[1]Cycle 1-2_16.xlsx'!C18</f>
        <v>N/A</v>
      </c>
      <c r="D18">
        <f>'[1]Cycle 1-2_16.xlsx'!D18</f>
        <v>2.2246290069352749E-3</v>
      </c>
    </row>
    <row r="19" spans="1:4" x14ac:dyDescent="0.35">
      <c r="A19" t="str">
        <f>'[1]Cycle 1-2_16.xlsx'!A19</f>
        <v>F3</v>
      </c>
      <c r="B19">
        <f>'[1]Cycle 1-2_16.xlsx'!B19 + 66</f>
        <v>150.8897800521944</v>
      </c>
      <c r="C19">
        <f>'[1]Cycle 1-2_16.xlsx'!C19</f>
        <v>1.2249297859805749E-4</v>
      </c>
      <c r="D19">
        <f>'[1]Cycle 1-2_16.xlsx'!D19</f>
        <v>2.3147268162834762E-3</v>
      </c>
    </row>
    <row r="20" spans="1:4" x14ac:dyDescent="0.35">
      <c r="A20" t="str">
        <f>'[1]Cycle 1-2_16.xlsx'!A20</f>
        <v>F4</v>
      </c>
      <c r="B20">
        <f>'[1]Cycle 1-2_16.xlsx'!B20 + 66</f>
        <v>168.47510772847198</v>
      </c>
      <c r="C20">
        <f>'[1]Cycle 1-2_16.xlsx'!C20</f>
        <v>1.1219749660790529E-4</v>
      </c>
      <c r="D20">
        <f>'[1]Cycle 1-2_16.xlsx'!D20</f>
        <v>2.3198656500971978E-3</v>
      </c>
    </row>
    <row r="21" spans="1:4" x14ac:dyDescent="0.35">
      <c r="A21" t="str">
        <f>'[1]Cycle 1-2_16.xlsx'!A21</f>
        <v>E4</v>
      </c>
      <c r="B21" t="str">
        <f>'[1]Cycle 1-2_16.xlsx'!B21</f>
        <v>N/A</v>
      </c>
      <c r="C21" t="str">
        <f>'[1]Cycle 1-2_16.xlsx'!C21</f>
        <v>N/A</v>
      </c>
      <c r="D21">
        <f>'[1]Cycle 1-2_16.xlsx'!D21</f>
        <v>1.545368901176252E-3</v>
      </c>
    </row>
    <row r="22" spans="1:4" x14ac:dyDescent="0.35">
      <c r="A22" t="str">
        <f>'[1]Cycle 1-2_16.xlsx'!A22</f>
        <v>D4</v>
      </c>
      <c r="B22" t="str">
        <f>'[1]Cycle 1-2_16.xlsx'!B22</f>
        <v>N/A</v>
      </c>
      <c r="C22" t="str">
        <f>'[1]Cycle 1-2_16.xlsx'!C22</f>
        <v>N/A</v>
      </c>
      <c r="D22">
        <f>'[1]Cycle 1-2_16.xlsx'!D22</f>
        <v>1.489739018776902E-3</v>
      </c>
    </row>
    <row r="23" spans="1:4" x14ac:dyDescent="0.35">
      <c r="A23" t="str">
        <f>'[1]Cycle 1-2_16.xlsx'!A23</f>
        <v>C4</v>
      </c>
      <c r="B23">
        <f>'[1]Cycle 1-2_16.xlsx'!B23 + 66</f>
        <v>151.39154873788891</v>
      </c>
      <c r="C23">
        <f>'[1]Cycle 1-2_16.xlsx'!C23</f>
        <v>9.7933865953126018E-5</v>
      </c>
      <c r="D23">
        <f>'[1]Cycle 1-2_16.xlsx'!D23</f>
        <v>3.09237004649835E-3</v>
      </c>
    </row>
    <row r="24" spans="1:4" x14ac:dyDescent="0.35">
      <c r="A24" t="str">
        <f>'[1]Cycle 1-2_16.xlsx'!A24</f>
        <v>B4</v>
      </c>
      <c r="B24">
        <f>'[1]Cycle 1-2_16.xlsx'!B24 + 66</f>
        <v>134.8262044558611</v>
      </c>
      <c r="C24">
        <f>'[1]Cycle 1-2_16.xlsx'!C24</f>
        <v>8.9288126332644964E-5</v>
      </c>
      <c r="D24">
        <f>'[1]Cycle 1-2_16.xlsx'!D24</f>
        <v>2.8319364790524021E-3</v>
      </c>
    </row>
    <row r="25" spans="1:4" x14ac:dyDescent="0.35">
      <c r="A25" t="str">
        <f>'[1]Cycle 1-2_16.xlsx'!A25</f>
        <v>A4</v>
      </c>
      <c r="B25">
        <f>'[1]Cycle 1-2_16.xlsx'!B25 + 66</f>
        <v>204.141084589222</v>
      </c>
      <c r="C25">
        <f>'[1]Cycle 1-2_16.xlsx'!C25</f>
        <v>1.2276189916142361E-4</v>
      </c>
      <c r="D25">
        <f>'[1]Cycle 1-2_16.xlsx'!D25</f>
        <v>2.4733635780439722E-3</v>
      </c>
    </row>
    <row r="26" spans="1:4" x14ac:dyDescent="0.35">
      <c r="A26" t="str">
        <f>'[1]Cycle 1-2_16.xlsx'!A26</f>
        <v>A5</v>
      </c>
      <c r="B26">
        <f>'[1]Cycle 1-2_16.xlsx'!B26 + 66</f>
        <v>196.10790123330599</v>
      </c>
      <c r="C26">
        <f>'[1]Cycle 1-2_16.xlsx'!C26</f>
        <v>1.7453946184565241E-4</v>
      </c>
      <c r="D26">
        <f>'[1]Cycle 1-2_16.xlsx'!D26</f>
        <v>2.421783795817646E-3</v>
      </c>
    </row>
    <row r="27" spans="1:4" x14ac:dyDescent="0.35">
      <c r="A27" t="str">
        <f>'[1]Cycle 1-2_16.xlsx'!A27</f>
        <v>B5</v>
      </c>
      <c r="B27" t="str">
        <f>'[1]Cycle 1-2_16.xlsx'!B27</f>
        <v>N/A</v>
      </c>
      <c r="C27" t="str">
        <f>'[1]Cycle 1-2_16.xlsx'!C27</f>
        <v>N/A</v>
      </c>
      <c r="D27">
        <f>'[1]Cycle 1-2_16.xlsx'!D27</f>
        <v>1.8195316148236071E-3</v>
      </c>
    </row>
    <row r="28" spans="1:4" x14ac:dyDescent="0.35">
      <c r="A28" t="str">
        <f>'[1]Cycle 1-2_16.xlsx'!A28</f>
        <v>C5</v>
      </c>
      <c r="B28" t="str">
        <f>'[1]Cycle 1-2_16.xlsx'!B28</f>
        <v>N/A</v>
      </c>
      <c r="C28" t="str">
        <f>'[1]Cycle 1-2_16.xlsx'!C28</f>
        <v>N/A</v>
      </c>
      <c r="D28">
        <f>'[1]Cycle 1-2_16.xlsx'!D28</f>
        <v>2.2110458190094601E-3</v>
      </c>
    </row>
    <row r="29" spans="1:4" x14ac:dyDescent="0.35">
      <c r="A29" t="str">
        <f>'[1]Cycle 1-2_16.xlsx'!A29</f>
        <v>D5</v>
      </c>
      <c r="B29" t="str">
        <f>'[1]Cycle 1-2_16.xlsx'!B29</f>
        <v>N/A</v>
      </c>
      <c r="C29" t="str">
        <f>'[1]Cycle 1-2_16.xlsx'!C29</f>
        <v>N/A</v>
      </c>
      <c r="D29">
        <f>'[1]Cycle 1-2_16.xlsx'!D29</f>
        <v>1.993431592108838E-3</v>
      </c>
    </row>
    <row r="30" spans="1:4" x14ac:dyDescent="0.35">
      <c r="A30" t="str">
        <f>'[1]Cycle 1-2_16.xlsx'!A30</f>
        <v>E5</v>
      </c>
      <c r="B30" t="str">
        <f>'[1]Cycle 1-2_16.xlsx'!B30</f>
        <v>N/A</v>
      </c>
      <c r="C30" t="str">
        <f>'[1]Cycle 1-2_16.xlsx'!C30</f>
        <v>N/A</v>
      </c>
      <c r="D30">
        <f>'[1]Cycle 1-2_16.xlsx'!D30</f>
        <v>2.563070229360657E-3</v>
      </c>
    </row>
    <row r="31" spans="1:4" x14ac:dyDescent="0.35">
      <c r="A31" t="str">
        <f>'[1]Cycle 1-2_16.xlsx'!A31</f>
        <v>F5</v>
      </c>
      <c r="B31">
        <f>'[1]Cycle 1-2_16.xlsx'!B31 + 66</f>
        <v>166.96701615127802</v>
      </c>
      <c r="C31">
        <f>'[1]Cycle 1-2_16.xlsx'!C31</f>
        <v>1.156333220492862E-4</v>
      </c>
      <c r="D31">
        <f>'[1]Cycle 1-2_16.xlsx'!D31</f>
        <v>2.298604863621957E-3</v>
      </c>
    </row>
    <row r="32" spans="1:4" x14ac:dyDescent="0.35">
      <c r="A32" t="str">
        <f>'[1]Cycle 1-2_16.xlsx'!A32</f>
        <v>F6</v>
      </c>
      <c r="B32">
        <f>'[1]Cycle 1-2_16.xlsx'!B32 + 66</f>
        <v>186.560139645194</v>
      </c>
      <c r="C32">
        <f>'[1]Cycle 1-2_16.xlsx'!C32</f>
        <v>1.4380771043166651E-4</v>
      </c>
      <c r="D32">
        <f>'[1]Cycle 1-2_16.xlsx'!D32</f>
        <v>2.619899752640948E-3</v>
      </c>
    </row>
    <row r="33" spans="1:4" x14ac:dyDescent="0.35">
      <c r="A33" t="str">
        <f>'[1]Cycle 1-2_16.xlsx'!A33</f>
        <v>E6</v>
      </c>
      <c r="B33" t="str">
        <f>'[1]Cycle 1-2_16.xlsx'!B33</f>
        <v>N/A</v>
      </c>
      <c r="C33" t="str">
        <f>'[1]Cycle 1-2_16.xlsx'!C33</f>
        <v>N/A</v>
      </c>
      <c r="D33">
        <f>'[1]Cycle 1-2_16.xlsx'!D33</f>
        <v>1.458303554713272E-3</v>
      </c>
    </row>
    <row r="34" spans="1:4" x14ac:dyDescent="0.35">
      <c r="A34" t="str">
        <f>'[1]Cycle 1-2_16.xlsx'!A34</f>
        <v>D6</v>
      </c>
      <c r="B34" t="str">
        <f>'[1]Cycle 1-2_16.xlsx'!B34</f>
        <v>N/A</v>
      </c>
      <c r="C34" t="str">
        <f>'[1]Cycle 1-2_16.xlsx'!C34</f>
        <v>N/A</v>
      </c>
      <c r="D34">
        <f>'[1]Cycle 1-2_16.xlsx'!D34</f>
        <v>1.6417380738579239E-3</v>
      </c>
    </row>
    <row r="35" spans="1:4" x14ac:dyDescent="0.35">
      <c r="A35" t="str">
        <f>'[1]Cycle 1-2_16.xlsx'!A35</f>
        <v>C6</v>
      </c>
      <c r="B35">
        <f>'[1]Cycle 1-2_16.xlsx'!B35 + 66</f>
        <v>161.95217904136109</v>
      </c>
      <c r="C35">
        <f>'[1]Cycle 1-2_16.xlsx'!C35</f>
        <v>1.02195937996099E-4</v>
      </c>
      <c r="D35">
        <f>'[1]Cycle 1-2_16.xlsx'!D35</f>
        <v>2.1486482863101088E-3</v>
      </c>
    </row>
    <row r="36" spans="1:4" x14ac:dyDescent="0.35">
      <c r="A36" t="str">
        <f>'[1]Cycle 1-2_16.xlsx'!A36</f>
        <v>B6</v>
      </c>
      <c r="B36" t="str">
        <f>'[1]Cycle 1-2_16.xlsx'!B36</f>
        <v>N/A</v>
      </c>
      <c r="C36" t="str">
        <f>'[1]Cycle 1-2_16.xlsx'!C36</f>
        <v>N/A</v>
      </c>
      <c r="D36">
        <f>'[1]Cycle 1-2_16.xlsx'!D36</f>
        <v>1.759871257392384E-3</v>
      </c>
    </row>
    <row r="37" spans="1:4" x14ac:dyDescent="0.35">
      <c r="A37" t="str">
        <f>'[1]Cycle 1-2_16.xlsx'!A37</f>
        <v>A6</v>
      </c>
      <c r="B37" t="str">
        <f>'[1]Cycle 1-2_16.xlsx'!B37</f>
        <v>N/A</v>
      </c>
      <c r="C37" t="str">
        <f>'[1]Cycle 1-2_16.xlsx'!C37</f>
        <v>N/A</v>
      </c>
      <c r="D37">
        <f>'[1]Cycle 1-2_16.xlsx'!D37</f>
        <v>2.2360581374352689E-3</v>
      </c>
    </row>
    <row r="38" spans="1:4" x14ac:dyDescent="0.35">
      <c r="A38" t="str">
        <f>'[1]Cycle 1-2_16.xlsx'!A38</f>
        <v>A7</v>
      </c>
      <c r="B38">
        <f>'[1]Cycle 1-2_16.xlsx'!B38 + 66</f>
        <v>191.07515120825002</v>
      </c>
      <c r="C38">
        <f>'[1]Cycle 1-2_16.xlsx'!C38</f>
        <v>1.2570847348214979E-4</v>
      </c>
      <c r="D38">
        <f>'[1]Cycle 1-2_16.xlsx'!D38</f>
        <v>2.063590557181136E-3</v>
      </c>
    </row>
    <row r="39" spans="1:4" x14ac:dyDescent="0.35">
      <c r="A39" t="str">
        <f>'[1]Cycle 1-2_16.xlsx'!A39</f>
        <v>B7</v>
      </c>
      <c r="B39" t="str">
        <f>'[1]Cycle 1-2_16.xlsx'!B39</f>
        <v>N/A</v>
      </c>
      <c r="C39" t="str">
        <f>'[1]Cycle 1-2_16.xlsx'!C39</f>
        <v>N/A</v>
      </c>
      <c r="D39">
        <f>'[1]Cycle 1-2_16.xlsx'!D39</f>
        <v>2.0716344179606272E-3</v>
      </c>
    </row>
    <row r="40" spans="1:4" x14ac:dyDescent="0.35">
      <c r="A40" t="str">
        <f>'[1]Cycle 1-2_16.xlsx'!A40</f>
        <v>C7</v>
      </c>
      <c r="B40">
        <f>'[1]Cycle 1-2_16.xlsx'!B40 + 66</f>
        <v>128.2850973641944</v>
      </c>
      <c r="C40">
        <f>'[1]Cycle 1-2_16.xlsx'!C40</f>
        <v>1.0205103793900659E-4</v>
      </c>
      <c r="D40">
        <f>'[1]Cycle 1-2_16.xlsx'!D40</f>
        <v>2.7459650789548699E-3</v>
      </c>
    </row>
    <row r="41" spans="1:4" x14ac:dyDescent="0.35">
      <c r="A41" t="str">
        <f>'[1]Cycle 1-2_16.xlsx'!A41</f>
        <v>D7</v>
      </c>
      <c r="B41">
        <f>'[1]Cycle 1-2_16.xlsx'!B41 + 66</f>
        <v>134.3261495070833</v>
      </c>
      <c r="C41">
        <f>'[1]Cycle 1-2_16.xlsx'!C41</f>
        <v>6.7999420764690163E-5</v>
      </c>
      <c r="D41">
        <f>'[1]Cycle 1-2_16.xlsx'!D41</f>
        <v>1.3430452474651731E-3</v>
      </c>
    </row>
    <row r="42" spans="1:4" x14ac:dyDescent="0.35">
      <c r="A42" t="str">
        <f>'[1]Cycle 1-2_16.xlsx'!A42</f>
        <v>E7</v>
      </c>
      <c r="B42" t="str">
        <f>'[1]Cycle 1-2_16.xlsx'!B42</f>
        <v>N/A</v>
      </c>
      <c r="C42" t="str">
        <f>'[1]Cycle 1-2_16.xlsx'!C42</f>
        <v>N/A</v>
      </c>
      <c r="D42">
        <f>'[1]Cycle 1-2_16.xlsx'!D42</f>
        <v>2.2627632729116868E-3</v>
      </c>
    </row>
    <row r="43" spans="1:4" x14ac:dyDescent="0.35">
      <c r="A43" t="str">
        <f>'[1]Cycle 1-2_16.xlsx'!A43</f>
        <v>F7</v>
      </c>
      <c r="B43" t="str">
        <f>'[1]Cycle 1-2_16.xlsx'!B43</f>
        <v>N/A</v>
      </c>
      <c r="C43" t="str">
        <f>'[1]Cycle 1-2_16.xlsx'!C43</f>
        <v>N/A</v>
      </c>
      <c r="D43">
        <f>'[1]Cycle 1-2_16.xlsx'!D43</f>
        <v>1.2763082424104609E-3</v>
      </c>
    </row>
    <row r="44" spans="1:4" x14ac:dyDescent="0.35">
      <c r="A44" t="str">
        <f>'[1]Cycle 1-2_16.xlsx'!A44</f>
        <v>F8</v>
      </c>
      <c r="B44" t="str">
        <f>'[1]Cycle 1-2_16.xlsx'!B44</f>
        <v>N/A</v>
      </c>
      <c r="C44" t="str">
        <f>'[1]Cycle 1-2_16.xlsx'!C44</f>
        <v>N/A</v>
      </c>
      <c r="D44">
        <f>'[1]Cycle 1-2_16.xlsx'!D44</f>
        <v>6.2366537184230887E-5</v>
      </c>
    </row>
    <row r="45" spans="1:4" x14ac:dyDescent="0.35">
      <c r="A45" t="str">
        <f>'[1]Cycle 1-2_16.xlsx'!A45</f>
        <v>E8</v>
      </c>
      <c r="B45" t="str">
        <f>'[1]Cycle 1-2_16.xlsx'!B45</f>
        <v>N/A</v>
      </c>
      <c r="C45" t="str">
        <f>'[1]Cycle 1-2_16.xlsx'!C45</f>
        <v>N/A</v>
      </c>
      <c r="D45">
        <f>'[1]Cycle 1-2_16.xlsx'!D45</f>
        <v>1.976357305274548E-3</v>
      </c>
    </row>
    <row r="46" spans="1:4" x14ac:dyDescent="0.35">
      <c r="A46" t="str">
        <f>'[1]Cycle 1-2_16.xlsx'!A46</f>
        <v>D8</v>
      </c>
      <c r="B46" t="str">
        <f>'[1]Cycle 1-2_16.xlsx'!B46</f>
        <v>N/A</v>
      </c>
      <c r="C46" t="str">
        <f>'[1]Cycle 1-2_16.xlsx'!C46</f>
        <v>N/A</v>
      </c>
      <c r="D46">
        <f>'[1]Cycle 1-2_16.xlsx'!D46</f>
        <v>2.3971159599258801E-3</v>
      </c>
    </row>
    <row r="47" spans="1:4" x14ac:dyDescent="0.35">
      <c r="A47" t="str">
        <f>'[1]Cycle 1-2_16.xlsx'!A47</f>
        <v>C8</v>
      </c>
      <c r="B47">
        <f>'[1]Cycle 1-2_16.xlsx'!B47 + 66</f>
        <v>146.8814697274444</v>
      </c>
      <c r="C47">
        <f>'[1]Cycle 1-2_16.xlsx'!C47</f>
        <v>7.5576351409929756E-5</v>
      </c>
      <c r="D47">
        <f>'[1]Cycle 1-2_16.xlsx'!D47</f>
        <v>2.4726780427790341E-3</v>
      </c>
    </row>
    <row r="48" spans="1:4" x14ac:dyDescent="0.35">
      <c r="A48" t="str">
        <f>'[1]Cycle 1-2_16.xlsx'!A48</f>
        <v>B8</v>
      </c>
      <c r="B48" t="str">
        <f>'[1]Cycle 1-2_16.xlsx'!B48</f>
        <v>N/A</v>
      </c>
      <c r="C48" t="str">
        <f>'[1]Cycle 1-2_16.xlsx'!C48</f>
        <v>N/A</v>
      </c>
      <c r="D48">
        <f>'[1]Cycle 1-2_16.xlsx'!D48</f>
        <v>1.85868159946495E-3</v>
      </c>
    </row>
    <row r="49" spans="1:4" x14ac:dyDescent="0.35">
      <c r="A49" t="str">
        <f>'[1]Cycle 1-2_16.xlsx'!A49</f>
        <v>A8</v>
      </c>
      <c r="B49">
        <f>'[1]Cycle 1-2_16.xlsx'!B49 + 66</f>
        <v>177.516647195194</v>
      </c>
      <c r="C49">
        <f>'[1]Cycle 1-2_16.xlsx'!C49</f>
        <v>1.3390693067593789E-4</v>
      </c>
      <c r="D49">
        <f>'[1]Cycle 1-2_16.xlsx'!D49</f>
        <v>2.126838000206461E-3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CA4E-DF5B-4B26-912C-5097F215B730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1-2_2.xlsx'!A2</f>
        <v>A1</v>
      </c>
      <c r="B2" t="str">
        <f>'[1]Cycle 1-2_2.xlsx'!B2</f>
        <v>N/A</v>
      </c>
      <c r="C2" t="str">
        <f>'[1]Cycle 1-2_2.xlsx'!C2</f>
        <v>N/A</v>
      </c>
      <c r="D2">
        <f>'[1]Cycle 1-2_2.xlsx'!D2</f>
        <v>8.077241401204851E-4</v>
      </c>
      <c r="F2" s="2" t="s">
        <v>53</v>
      </c>
      <c r="G2">
        <f>AVERAGE(B2:B49)</f>
        <v>144.2192412829653</v>
      </c>
      <c r="H2">
        <f>AVERAGE(C2:C49)</f>
        <v>6.4948076024997877E-5</v>
      </c>
      <c r="I2">
        <f>AVERAGE(D2:D49)</f>
        <v>1.1775422215906685E-3</v>
      </c>
      <c r="J2">
        <v>0.25</v>
      </c>
    </row>
    <row r="3" spans="1:10" x14ac:dyDescent="0.35">
      <c r="A3" t="str">
        <f>'[1]Cycle 1-2_2.xlsx'!A3</f>
        <v>B1</v>
      </c>
      <c r="B3">
        <f>'[1]Cycle 1-2_2.xlsx'!B3 + 66</f>
        <v>154.88335451494441</v>
      </c>
      <c r="C3">
        <f>'[1]Cycle 1-2_2.xlsx'!C3</f>
        <v>4.8463112503826662E-5</v>
      </c>
      <c r="D3">
        <f>'[1]Cycle 1-2_2.xlsx'!D3</f>
        <v>1.036246511805398E-3</v>
      </c>
      <c r="F3" s="2" t="s">
        <v>54</v>
      </c>
      <c r="G3">
        <f>G4/SQRT(COUNT(B2:B49))</f>
        <v>5.2545302988931653</v>
      </c>
      <c r="H3">
        <f>H4/SQRT(COUNT(C2:C49))</f>
        <v>5.0559948935644564E-6</v>
      </c>
      <c r="I3">
        <f>I4/SQRT(COUNT(D2:D49))</f>
        <v>6.0964644649104613E-5</v>
      </c>
    </row>
    <row r="4" spans="1:10" x14ac:dyDescent="0.35">
      <c r="A4" t="str">
        <f>'[1]Cycle 1-2_2.xlsx'!A4</f>
        <v>C1</v>
      </c>
      <c r="B4" t="str">
        <f>'[1]Cycle 1-2_2.xlsx'!B4</f>
        <v>N/A</v>
      </c>
      <c r="C4" t="str">
        <f>'[1]Cycle 1-2_2.xlsx'!C4</f>
        <v>N/A</v>
      </c>
      <c r="D4">
        <f>'[1]Cycle 1-2_2.xlsx'!D4</f>
        <v>1.1574539724775461E-3</v>
      </c>
      <c r="F4" s="2" t="s">
        <v>55</v>
      </c>
      <c r="G4">
        <f>_xlfn.STDEV.S(B2:B49)</f>
        <v>14.862056025190135</v>
      </c>
      <c r="H4">
        <f>_xlfn.STDEV.S(C2:C196)</f>
        <v>1.4300513099535935E-5</v>
      </c>
      <c r="I4">
        <f>_xlfn.STDEV.S(D2:D196)</f>
        <v>4.2237544799052511E-4</v>
      </c>
    </row>
    <row r="5" spans="1:10" x14ac:dyDescent="0.35">
      <c r="A5" t="str">
        <f>'[1]Cycle 1-2_2.xlsx'!A5</f>
        <v>D1</v>
      </c>
      <c r="B5" t="str">
        <f>'[1]Cycle 1-2_2.xlsx'!B5</f>
        <v>N/A</v>
      </c>
      <c r="C5" t="str">
        <f>'[1]Cycle 1-2_2.xlsx'!C5</f>
        <v>N/A</v>
      </c>
      <c r="D5">
        <f>'[1]Cycle 1-2_2.xlsx'!D5</f>
        <v>1.3096515577345901E-3</v>
      </c>
      <c r="F5" s="2" t="s">
        <v>56</v>
      </c>
      <c r="G5" s="3">
        <f>G4/G2</f>
        <v>0.10305182507533821</v>
      </c>
      <c r="H5" s="3">
        <f>H4/H2</f>
        <v>0.22018378333534941</v>
      </c>
      <c r="I5" s="3">
        <f>I4/I2</f>
        <v>0.35869240206093367</v>
      </c>
    </row>
    <row r="6" spans="1:10" x14ac:dyDescent="0.35">
      <c r="A6" t="str">
        <f>'[1]Cycle 1-2_2.xlsx'!A6</f>
        <v>E1</v>
      </c>
      <c r="B6">
        <f>'[1]Cycle 1-2_2.xlsx'!B6 + 66</f>
        <v>136.81015929972222</v>
      </c>
      <c r="C6">
        <f>'[1]Cycle 1-2_2.xlsx'!C6</f>
        <v>7.0178005019563017E-5</v>
      </c>
      <c r="D6">
        <f>'[1]Cycle 1-2_2.xlsx'!D6</f>
        <v>1.6724195548792999E-3</v>
      </c>
      <c r="F6" s="2" t="s">
        <v>57</v>
      </c>
      <c r="G6">
        <f>COUNT(B2:B196)</f>
        <v>8</v>
      </c>
      <c r="H6">
        <f>COUNT(C2:C196)</f>
        <v>8</v>
      </c>
      <c r="I6">
        <f>COUNT(D2:D196)</f>
        <v>48</v>
      </c>
    </row>
    <row r="7" spans="1:10" x14ac:dyDescent="0.35">
      <c r="A7" t="str">
        <f>'[1]Cycle 1-2_2.xlsx'!A7</f>
        <v>F1</v>
      </c>
      <c r="B7" t="str">
        <f>'[1]Cycle 1-2_2.xlsx'!B7</f>
        <v>N/A</v>
      </c>
      <c r="C7" t="str">
        <f>'[1]Cycle 1-2_2.xlsx'!C7</f>
        <v>N/A</v>
      </c>
      <c r="D7">
        <f>'[1]Cycle 1-2_2.xlsx'!D7</f>
        <v>9.414498127290515E-4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1-2_2.xlsx'!A8</f>
        <v>F2</v>
      </c>
      <c r="B8" t="str">
        <f>'[1]Cycle 1-2_2.xlsx'!B8</f>
        <v>N/A</v>
      </c>
      <c r="C8" t="str">
        <f>'[1]Cycle 1-2_2.xlsx'!C8</f>
        <v>N/A</v>
      </c>
      <c r="D8">
        <f>'[1]Cycle 1-2_2.xlsx'!D8</f>
        <v>1.16417836435442E-3</v>
      </c>
    </row>
    <row r="9" spans="1:10" x14ac:dyDescent="0.35">
      <c r="A9" t="str">
        <f>'[1]Cycle 1-2_2.xlsx'!A9</f>
        <v>E2</v>
      </c>
      <c r="B9" t="str">
        <f>'[1]Cycle 1-2_2.xlsx'!B9</f>
        <v>N/A</v>
      </c>
      <c r="C9" t="str">
        <f>'[1]Cycle 1-2_2.xlsx'!C9</f>
        <v>N/A</v>
      </c>
      <c r="D9">
        <f>'[1]Cycle 1-2_2.xlsx'!D9</f>
        <v>1.420376213965733E-3</v>
      </c>
      <c r="F9" s="2" t="s">
        <v>59</v>
      </c>
      <c r="G9">
        <f>MAX(B2:B49)</f>
        <v>160.42148134819439</v>
      </c>
      <c r="H9">
        <f>MAX(C2:C49)</f>
        <v>9.456927356691502E-5</v>
      </c>
      <c r="I9">
        <f>MAX(D2:D49)</f>
        <v>2.247516081867614E-3</v>
      </c>
    </row>
    <row r="10" spans="1:10" x14ac:dyDescent="0.35">
      <c r="A10" t="str">
        <f>'[1]Cycle 1-2_2.xlsx'!A10</f>
        <v>D2</v>
      </c>
      <c r="B10" t="str">
        <f>'[1]Cycle 1-2_2.xlsx'!B10</f>
        <v>N/A</v>
      </c>
      <c r="C10" t="str">
        <f>'[1]Cycle 1-2_2.xlsx'!C10</f>
        <v>N/A</v>
      </c>
      <c r="D10">
        <f>'[1]Cycle 1-2_2.xlsx'!D10</f>
        <v>1.274959540232515E-3</v>
      </c>
      <c r="F10" s="2" t="s">
        <v>60</v>
      </c>
      <c r="G10">
        <f>MIN(B2:B49)</f>
        <v>118.74560771713891</v>
      </c>
      <c r="H10">
        <f>MIN(C2:C49)</f>
        <v>4.8463112503826662E-5</v>
      </c>
      <c r="I10">
        <f>MIN(D2:D49)</f>
        <v>-1.1186089412730981E-5</v>
      </c>
    </row>
    <row r="11" spans="1:10" x14ac:dyDescent="0.35">
      <c r="A11" t="str">
        <f>'[1]Cycle 1-2_2.xlsx'!A11</f>
        <v>C2</v>
      </c>
      <c r="B11" t="str">
        <f>'[1]Cycle 1-2_2.xlsx'!B11</f>
        <v>N/A</v>
      </c>
      <c r="C11" t="str">
        <f>'[1]Cycle 1-2_2.xlsx'!C11</f>
        <v>N/A</v>
      </c>
      <c r="D11">
        <f>'[1]Cycle 1-2_2.xlsx'!D11</f>
        <v>1.274374713554075E-3</v>
      </c>
    </row>
    <row r="12" spans="1:10" x14ac:dyDescent="0.35">
      <c r="A12" t="str">
        <f>'[1]Cycle 1-2_2.xlsx'!A12</f>
        <v>B2</v>
      </c>
      <c r="B12" t="str">
        <f>'[1]Cycle 1-2_2.xlsx'!B12</f>
        <v>N/A</v>
      </c>
      <c r="C12" t="str">
        <f>'[1]Cycle 1-2_2.xlsx'!C12</f>
        <v>N/A</v>
      </c>
      <c r="D12">
        <f>'[1]Cycle 1-2_2.xlsx'!D12</f>
        <v>1.15206065854016E-3</v>
      </c>
      <c r="F12" s="2" t="s">
        <v>61</v>
      </c>
      <c r="G12">
        <f>(16*G5^2)</f>
        <v>0.16991485842172968</v>
      </c>
      <c r="H12">
        <f>(16*H5^2)</f>
        <v>0.77569437510188943</v>
      </c>
      <c r="I12">
        <f>(16*I5^2)</f>
        <v>2.0585638287398798</v>
      </c>
    </row>
    <row r="13" spans="1:10" x14ac:dyDescent="0.35">
      <c r="A13" t="str">
        <f>'[1]Cycle 1-2_2.xlsx'!A13</f>
        <v>A2</v>
      </c>
      <c r="B13" t="str">
        <f>'[1]Cycle 1-2_2.xlsx'!B13</f>
        <v>N/A</v>
      </c>
      <c r="C13" t="str">
        <f>'[1]Cycle 1-2_2.xlsx'!C13</f>
        <v>N/A</v>
      </c>
      <c r="D13">
        <f>'[1]Cycle 1-2_2.xlsx'!D13</f>
        <v>2.247516081867614E-3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1-2_2.xlsx'!A14</f>
        <v>A3</v>
      </c>
      <c r="B14" t="str">
        <f>'[1]Cycle 1-2_2.xlsx'!B14</f>
        <v>N/A</v>
      </c>
      <c r="C14" t="str">
        <f>'[1]Cycle 1-2_2.xlsx'!C14</f>
        <v>N/A</v>
      </c>
      <c r="D14">
        <f>'[1]Cycle 1-2_2.xlsx'!D14</f>
        <v>1.6588789092196301E-3</v>
      </c>
      <c r="F14" s="2" t="s">
        <v>63</v>
      </c>
      <c r="G14">
        <f>G12/G13</f>
        <v>2.0530794714719507</v>
      </c>
      <c r="H14">
        <f>H12/H13</f>
        <v>9.3727070866586804</v>
      </c>
      <c r="I14">
        <f>I12/I13</f>
        <v>24.873605385413732</v>
      </c>
    </row>
    <row r="15" spans="1:10" x14ac:dyDescent="0.35">
      <c r="A15" t="str">
        <f>'[1]Cycle 1-2_2.xlsx'!A15</f>
        <v>B3</v>
      </c>
      <c r="B15" t="str">
        <f>'[1]Cycle 1-2_2.xlsx'!B15</f>
        <v>N/A</v>
      </c>
      <c r="C15" t="str">
        <f>'[1]Cycle 1-2_2.xlsx'!C15</f>
        <v>N/A</v>
      </c>
      <c r="D15">
        <f>'[1]Cycle 1-2_2.xlsx'!D15</f>
        <v>1.2775328487797E-3</v>
      </c>
      <c r="F15" s="2" t="s">
        <v>64</v>
      </c>
      <c r="G15">
        <f>ROUND(G14,0)</f>
        <v>2</v>
      </c>
      <c r="H15">
        <f>ROUND(H14,0)</f>
        <v>9</v>
      </c>
      <c r="I15">
        <f>ROUND(I14,0)</f>
        <v>25</v>
      </c>
    </row>
    <row r="16" spans="1:10" x14ac:dyDescent="0.35">
      <c r="A16" t="str">
        <f>'[1]Cycle 1-2_2.xlsx'!A16</f>
        <v>C3</v>
      </c>
      <c r="B16">
        <f>'[1]Cycle 1-2_2.xlsx'!B16 + 66</f>
        <v>132.7958848253889</v>
      </c>
      <c r="C16">
        <f>'[1]Cycle 1-2_2.xlsx'!C16</f>
        <v>5.3915453617957299E-5</v>
      </c>
      <c r="D16">
        <f>'[1]Cycle 1-2_2.xlsx'!D16</f>
        <v>1.347292959452832E-3</v>
      </c>
    </row>
    <row r="17" spans="1:4" x14ac:dyDescent="0.35">
      <c r="A17" t="str">
        <f>'[1]Cycle 1-2_2.xlsx'!A17</f>
        <v>D3</v>
      </c>
      <c r="B17" t="str">
        <f>'[1]Cycle 1-2_2.xlsx'!B17</f>
        <v>N/A</v>
      </c>
      <c r="C17" t="str">
        <f>'[1]Cycle 1-2_2.xlsx'!C17</f>
        <v>N/A</v>
      </c>
      <c r="D17">
        <f>'[1]Cycle 1-2_2.xlsx'!D17</f>
        <v>8.5517992110553133E-4</v>
      </c>
    </row>
    <row r="18" spans="1:4" x14ac:dyDescent="0.35">
      <c r="A18" t="str">
        <f>'[1]Cycle 1-2_2.xlsx'!A18</f>
        <v>E3</v>
      </c>
      <c r="B18" t="str">
        <f>'[1]Cycle 1-2_2.xlsx'!B18</f>
        <v>N/A</v>
      </c>
      <c r="C18" t="str">
        <f>'[1]Cycle 1-2_2.xlsx'!C18</f>
        <v>N/A</v>
      </c>
      <c r="D18">
        <f>'[1]Cycle 1-2_2.xlsx'!D18</f>
        <v>1.150094196087414E-3</v>
      </c>
    </row>
    <row r="19" spans="1:4" x14ac:dyDescent="0.35">
      <c r="A19" t="str">
        <f>'[1]Cycle 1-2_2.xlsx'!A19</f>
        <v>F3</v>
      </c>
      <c r="B19" t="str">
        <f>'[1]Cycle 1-2_2.xlsx'!B19</f>
        <v>N/A</v>
      </c>
      <c r="C19" t="str">
        <f>'[1]Cycle 1-2_2.xlsx'!C19</f>
        <v>N/A</v>
      </c>
      <c r="D19">
        <f>'[1]Cycle 1-2_2.xlsx'!D19</f>
        <v>9.9183982920279259E-4</v>
      </c>
    </row>
    <row r="20" spans="1:4" x14ac:dyDescent="0.35">
      <c r="A20" t="str">
        <f>'[1]Cycle 1-2_2.xlsx'!A20</f>
        <v>F4</v>
      </c>
      <c r="B20">
        <f>'[1]Cycle 1-2_2.xlsx'!B20 + 66</f>
        <v>158.4064609578611</v>
      </c>
      <c r="C20">
        <f>'[1]Cycle 1-2_2.xlsx'!C20</f>
        <v>5.8818372827815243E-5</v>
      </c>
      <c r="D20">
        <f>'[1]Cycle 1-2_2.xlsx'!D20</f>
        <v>9.4432331918327926E-4</v>
      </c>
    </row>
    <row r="21" spans="1:4" x14ac:dyDescent="0.35">
      <c r="A21" t="str">
        <f>'[1]Cycle 1-2_2.xlsx'!A21</f>
        <v>E4</v>
      </c>
      <c r="B21" t="str">
        <f>'[1]Cycle 1-2_2.xlsx'!B21</f>
        <v>N/A</v>
      </c>
      <c r="C21" t="str">
        <f>'[1]Cycle 1-2_2.xlsx'!C21</f>
        <v>N/A</v>
      </c>
      <c r="D21">
        <f>'[1]Cycle 1-2_2.xlsx'!D21</f>
        <v>1.6832187748851419E-3</v>
      </c>
    </row>
    <row r="22" spans="1:4" x14ac:dyDescent="0.35">
      <c r="A22" t="str">
        <f>'[1]Cycle 1-2_2.xlsx'!A22</f>
        <v>D4</v>
      </c>
      <c r="B22" t="str">
        <f>'[1]Cycle 1-2_2.xlsx'!B22</f>
        <v>N/A</v>
      </c>
      <c r="C22" t="str">
        <f>'[1]Cycle 1-2_2.xlsx'!C22</f>
        <v>N/A</v>
      </c>
      <c r="D22">
        <f>'[1]Cycle 1-2_2.xlsx'!D22</f>
        <v>5.8484778866806889E-4</v>
      </c>
    </row>
    <row r="23" spans="1:4" x14ac:dyDescent="0.35">
      <c r="A23" t="str">
        <f>'[1]Cycle 1-2_2.xlsx'!A23</f>
        <v>C4</v>
      </c>
      <c r="B23" t="str">
        <f>'[1]Cycle 1-2_2.xlsx'!B23</f>
        <v>N/A</v>
      </c>
      <c r="C23" t="str">
        <f>'[1]Cycle 1-2_2.xlsx'!C23</f>
        <v>N/A</v>
      </c>
      <c r="D23">
        <f>'[1]Cycle 1-2_2.xlsx'!D23</f>
        <v>7.845808951277124E-4</v>
      </c>
    </row>
    <row r="24" spans="1:4" x14ac:dyDescent="0.35">
      <c r="A24" t="str">
        <f>'[1]Cycle 1-2_2.xlsx'!A24</f>
        <v>B4</v>
      </c>
      <c r="B24" t="str">
        <f>'[1]Cycle 1-2_2.xlsx'!B24</f>
        <v>N/A</v>
      </c>
      <c r="C24" t="str">
        <f>'[1]Cycle 1-2_2.xlsx'!C24</f>
        <v>N/A</v>
      </c>
      <c r="D24">
        <f>'[1]Cycle 1-2_2.xlsx'!D24</f>
        <v>1.2325123755786609E-3</v>
      </c>
    </row>
    <row r="25" spans="1:4" x14ac:dyDescent="0.35">
      <c r="A25" t="str">
        <f>'[1]Cycle 1-2_2.xlsx'!A25</f>
        <v>A4</v>
      </c>
      <c r="B25" t="str">
        <f>'[1]Cycle 1-2_2.xlsx'!B25</f>
        <v>N/A</v>
      </c>
      <c r="C25" t="str">
        <f>'[1]Cycle 1-2_2.xlsx'!C25</f>
        <v>N/A</v>
      </c>
      <c r="D25">
        <f>'[1]Cycle 1-2_2.xlsx'!D25</f>
        <v>7.4202807510713269E-4</v>
      </c>
    </row>
    <row r="26" spans="1:4" x14ac:dyDescent="0.35">
      <c r="A26" t="str">
        <f>'[1]Cycle 1-2_2.xlsx'!A26</f>
        <v>A5</v>
      </c>
      <c r="B26" t="str">
        <f>'[1]Cycle 1-2_2.xlsx'!B26</f>
        <v>N/A</v>
      </c>
      <c r="C26" t="str">
        <f>'[1]Cycle 1-2_2.xlsx'!C26</f>
        <v>N/A</v>
      </c>
      <c r="D26">
        <f>'[1]Cycle 1-2_2.xlsx'!D26</f>
        <v>1.3299604763226439E-3</v>
      </c>
    </row>
    <row r="27" spans="1:4" x14ac:dyDescent="0.35">
      <c r="A27" t="str">
        <f>'[1]Cycle 1-2_2.xlsx'!A27</f>
        <v>B5</v>
      </c>
      <c r="B27" t="str">
        <f>'[1]Cycle 1-2_2.xlsx'!B27</f>
        <v>N/A</v>
      </c>
      <c r="C27" t="str">
        <f>'[1]Cycle 1-2_2.xlsx'!C27</f>
        <v>N/A</v>
      </c>
      <c r="D27">
        <f>'[1]Cycle 1-2_2.xlsx'!D27</f>
        <v>1.398372539477951E-3</v>
      </c>
    </row>
    <row r="28" spans="1:4" x14ac:dyDescent="0.35">
      <c r="A28" t="str">
        <f>'[1]Cycle 1-2_2.xlsx'!A28</f>
        <v>C5</v>
      </c>
      <c r="B28" t="str">
        <f>'[1]Cycle 1-2_2.xlsx'!B28</f>
        <v>N/A</v>
      </c>
      <c r="C28" t="str">
        <f>'[1]Cycle 1-2_2.xlsx'!C28</f>
        <v>N/A</v>
      </c>
      <c r="D28">
        <f>'[1]Cycle 1-2_2.xlsx'!D28</f>
        <v>3.6009599052597618E-4</v>
      </c>
    </row>
    <row r="29" spans="1:4" x14ac:dyDescent="0.35">
      <c r="A29" t="str">
        <f>'[1]Cycle 1-2_2.xlsx'!A29</f>
        <v>D5</v>
      </c>
      <c r="B29">
        <f>'[1]Cycle 1-2_2.xlsx'!B29 + 66</f>
        <v>118.74560771713891</v>
      </c>
      <c r="C29">
        <f>'[1]Cycle 1-2_2.xlsx'!C29</f>
        <v>9.456927356691502E-5</v>
      </c>
      <c r="D29">
        <f>'[1]Cycle 1-2_2.xlsx'!D29</f>
        <v>2.004947869351278E-3</v>
      </c>
    </row>
    <row r="30" spans="1:4" x14ac:dyDescent="0.35">
      <c r="A30" t="str">
        <f>'[1]Cycle 1-2_2.xlsx'!A30</f>
        <v>E5</v>
      </c>
      <c r="B30" t="str">
        <f>'[1]Cycle 1-2_2.xlsx'!B30</f>
        <v>N/A</v>
      </c>
      <c r="C30" t="str">
        <f>'[1]Cycle 1-2_2.xlsx'!C30</f>
        <v>N/A</v>
      </c>
      <c r="D30">
        <f>'[1]Cycle 1-2_2.xlsx'!D30</f>
        <v>7.4094827356634965E-4</v>
      </c>
    </row>
    <row r="31" spans="1:4" x14ac:dyDescent="0.35">
      <c r="A31" t="str">
        <f>'[1]Cycle 1-2_2.xlsx'!A31</f>
        <v>F5</v>
      </c>
      <c r="B31" t="str">
        <f>'[1]Cycle 1-2_2.xlsx'!B31</f>
        <v>N/A</v>
      </c>
      <c r="C31" t="str">
        <f>'[1]Cycle 1-2_2.xlsx'!C31</f>
        <v>N/A</v>
      </c>
      <c r="D31">
        <f>'[1]Cycle 1-2_2.xlsx'!D31</f>
        <v>8.9487088858594373E-4</v>
      </c>
    </row>
    <row r="32" spans="1:4" x14ac:dyDescent="0.35">
      <c r="A32" t="str">
        <f>'[1]Cycle 1-2_2.xlsx'!A32</f>
        <v>F6</v>
      </c>
      <c r="B32" t="str">
        <f>'[1]Cycle 1-2_2.xlsx'!B32</f>
        <v>N/A</v>
      </c>
      <c r="C32" t="str">
        <f>'[1]Cycle 1-2_2.xlsx'!C32</f>
        <v>N/A</v>
      </c>
      <c r="D32">
        <f>'[1]Cycle 1-2_2.xlsx'!D32</f>
        <v>1.108591182355057E-3</v>
      </c>
    </row>
    <row r="33" spans="1:4" x14ac:dyDescent="0.35">
      <c r="A33" t="str">
        <f>'[1]Cycle 1-2_2.xlsx'!A33</f>
        <v>E6</v>
      </c>
      <c r="B33" t="str">
        <f>'[1]Cycle 1-2_2.xlsx'!B33</f>
        <v>N/A</v>
      </c>
      <c r="C33" t="str">
        <f>'[1]Cycle 1-2_2.xlsx'!C33</f>
        <v>N/A</v>
      </c>
      <c r="D33">
        <f>'[1]Cycle 1-2_2.xlsx'!D33</f>
        <v>1.066336341297508E-3</v>
      </c>
    </row>
    <row r="34" spans="1:4" x14ac:dyDescent="0.35">
      <c r="A34" t="str">
        <f>'[1]Cycle 1-2_2.xlsx'!A34</f>
        <v>D6</v>
      </c>
      <c r="B34">
        <f>'[1]Cycle 1-2_2.xlsx'!B34 + 66</f>
        <v>160.42148134819439</v>
      </c>
      <c r="C34">
        <f>'[1]Cycle 1-2_2.xlsx'!C34</f>
        <v>7.1731410352092944E-5</v>
      </c>
      <c r="D34">
        <f>'[1]Cycle 1-2_2.xlsx'!D34</f>
        <v>1.67142417004153E-3</v>
      </c>
    </row>
    <row r="35" spans="1:4" x14ac:dyDescent="0.35">
      <c r="A35" t="str">
        <f>'[1]Cycle 1-2_2.xlsx'!A35</f>
        <v>C6</v>
      </c>
      <c r="B35" t="str">
        <f>'[1]Cycle 1-2_2.xlsx'!B35</f>
        <v>N/A</v>
      </c>
      <c r="C35" t="str">
        <f>'[1]Cycle 1-2_2.xlsx'!C35</f>
        <v>N/A</v>
      </c>
      <c r="D35">
        <f>'[1]Cycle 1-2_2.xlsx'!D35</f>
        <v>1.0919867912752631E-3</v>
      </c>
    </row>
    <row r="36" spans="1:4" x14ac:dyDescent="0.35">
      <c r="A36" t="str">
        <f>'[1]Cycle 1-2_2.xlsx'!A36</f>
        <v>B6</v>
      </c>
      <c r="B36" t="str">
        <f>'[1]Cycle 1-2_2.xlsx'!B36</f>
        <v>N/A</v>
      </c>
      <c r="C36" t="str">
        <f>'[1]Cycle 1-2_2.xlsx'!C36</f>
        <v>N/A</v>
      </c>
      <c r="D36">
        <f>'[1]Cycle 1-2_2.xlsx'!D36</f>
        <v>1.827995455770256E-3</v>
      </c>
    </row>
    <row r="37" spans="1:4" x14ac:dyDescent="0.35">
      <c r="A37" t="str">
        <f>'[1]Cycle 1-2_2.xlsx'!A37</f>
        <v>A6</v>
      </c>
      <c r="B37">
        <f>'[1]Cycle 1-2_2.xlsx'!B37 + 66</f>
        <v>153.8788250454167</v>
      </c>
      <c r="C37">
        <f>'[1]Cycle 1-2_2.xlsx'!C37</f>
        <v>5.7970524528797928E-5</v>
      </c>
      <c r="D37">
        <f>'[1]Cycle 1-2_2.xlsx'!D37</f>
        <v>1.0207025114031139E-3</v>
      </c>
    </row>
    <row r="38" spans="1:4" x14ac:dyDescent="0.35">
      <c r="A38" t="str">
        <f>'[1]Cycle 1-2_2.xlsx'!A38</f>
        <v>A7</v>
      </c>
      <c r="B38" t="str">
        <f>'[1]Cycle 1-2_2.xlsx'!B38</f>
        <v>N/A</v>
      </c>
      <c r="C38" t="str">
        <f>'[1]Cycle 1-2_2.xlsx'!C38</f>
        <v>N/A</v>
      </c>
      <c r="D38">
        <f>'[1]Cycle 1-2_2.xlsx'!D38</f>
        <v>1.219662882120547E-3</v>
      </c>
    </row>
    <row r="39" spans="1:4" x14ac:dyDescent="0.35">
      <c r="A39" t="str">
        <f>'[1]Cycle 1-2_2.xlsx'!A39</f>
        <v>B7</v>
      </c>
      <c r="B39">
        <f>'[1]Cycle 1-2_2.xlsx'!B39 + 66</f>
        <v>137.81215655505559</v>
      </c>
      <c r="C39">
        <f>'[1]Cycle 1-2_2.xlsx'!C39</f>
        <v>6.3938455783014991E-5</v>
      </c>
      <c r="D39">
        <f>'[1]Cycle 1-2_2.xlsx'!D39</f>
        <v>1.6226897926273031E-3</v>
      </c>
    </row>
    <row r="40" spans="1:4" x14ac:dyDescent="0.35">
      <c r="A40" t="str">
        <f>'[1]Cycle 1-2_2.xlsx'!A40</f>
        <v>C7</v>
      </c>
      <c r="B40" t="str">
        <f>'[1]Cycle 1-2_2.xlsx'!B40</f>
        <v>N/A</v>
      </c>
      <c r="C40" t="str">
        <f>'[1]Cycle 1-2_2.xlsx'!C40</f>
        <v>N/A</v>
      </c>
      <c r="D40">
        <f>'[1]Cycle 1-2_2.xlsx'!D40</f>
        <v>2.015881839539779E-3</v>
      </c>
    </row>
    <row r="41" spans="1:4" x14ac:dyDescent="0.35">
      <c r="A41" t="str">
        <f>'[1]Cycle 1-2_2.xlsx'!A41</f>
        <v>D7</v>
      </c>
      <c r="B41" t="str">
        <f>'[1]Cycle 1-2_2.xlsx'!B41</f>
        <v>N/A</v>
      </c>
      <c r="C41" t="str">
        <f>'[1]Cycle 1-2_2.xlsx'!C41</f>
        <v>N/A</v>
      </c>
      <c r="D41">
        <f>'[1]Cycle 1-2_2.xlsx'!D41</f>
        <v>1.039291971764647E-3</v>
      </c>
    </row>
    <row r="42" spans="1:4" x14ac:dyDescent="0.35">
      <c r="A42" t="str">
        <f>'[1]Cycle 1-2_2.xlsx'!A42</f>
        <v>E7</v>
      </c>
      <c r="B42" t="str">
        <f>'[1]Cycle 1-2_2.xlsx'!B42</f>
        <v>N/A</v>
      </c>
      <c r="C42" t="str">
        <f>'[1]Cycle 1-2_2.xlsx'!C42</f>
        <v>N/A</v>
      </c>
      <c r="D42">
        <f>'[1]Cycle 1-2_2.xlsx'!D42</f>
        <v>1.148601601974985E-3</v>
      </c>
    </row>
    <row r="43" spans="1:4" x14ac:dyDescent="0.35">
      <c r="A43" t="str">
        <f>'[1]Cycle 1-2_2.xlsx'!A43</f>
        <v>F7</v>
      </c>
      <c r="B43" t="str">
        <f>'[1]Cycle 1-2_2.xlsx'!B43</f>
        <v>N/A</v>
      </c>
      <c r="C43" t="str">
        <f>'[1]Cycle 1-2_2.xlsx'!C43</f>
        <v>N/A</v>
      </c>
      <c r="D43">
        <f>'[1]Cycle 1-2_2.xlsx'!D43</f>
        <v>6.1537974204057026E-4</v>
      </c>
    </row>
    <row r="44" spans="1:4" x14ac:dyDescent="0.35">
      <c r="A44" t="str">
        <f>'[1]Cycle 1-2_2.xlsx'!A44</f>
        <v>F8</v>
      </c>
      <c r="B44" t="str">
        <f>'[1]Cycle 1-2_2.xlsx'!B44</f>
        <v>N/A</v>
      </c>
      <c r="C44" t="str">
        <f>'[1]Cycle 1-2_2.xlsx'!C44</f>
        <v>N/A</v>
      </c>
      <c r="D44">
        <f>'[1]Cycle 1-2_2.xlsx'!D44</f>
        <v>-1.1186089412730981E-5</v>
      </c>
    </row>
    <row r="45" spans="1:4" x14ac:dyDescent="0.35">
      <c r="A45" t="str">
        <f>'[1]Cycle 1-2_2.xlsx'!A45</f>
        <v>E8</v>
      </c>
      <c r="B45" t="str">
        <f>'[1]Cycle 1-2_2.xlsx'!B45</f>
        <v>N/A</v>
      </c>
      <c r="C45" t="str">
        <f>'[1]Cycle 1-2_2.xlsx'!C45</f>
        <v>N/A</v>
      </c>
      <c r="D45">
        <f>'[1]Cycle 1-2_2.xlsx'!D45</f>
        <v>1.2918276359680659E-3</v>
      </c>
    </row>
    <row r="46" spans="1:4" x14ac:dyDescent="0.35">
      <c r="A46" t="str">
        <f>'[1]Cycle 1-2_2.xlsx'!A46</f>
        <v>D8</v>
      </c>
      <c r="B46" t="str">
        <f>'[1]Cycle 1-2_2.xlsx'!B46</f>
        <v>N/A</v>
      </c>
      <c r="C46" t="str">
        <f>'[1]Cycle 1-2_2.xlsx'!C46</f>
        <v>N/A</v>
      </c>
      <c r="D46">
        <f>'[1]Cycle 1-2_2.xlsx'!D46</f>
        <v>8.5240162375513709E-4</v>
      </c>
    </row>
    <row r="47" spans="1:4" x14ac:dyDescent="0.35">
      <c r="A47" t="str">
        <f>'[1]Cycle 1-2_2.xlsx'!A47</f>
        <v>C8</v>
      </c>
      <c r="B47" t="str">
        <f>'[1]Cycle 1-2_2.xlsx'!B47</f>
        <v>N/A</v>
      </c>
      <c r="C47" t="str">
        <f>'[1]Cycle 1-2_2.xlsx'!C47</f>
        <v>N/A</v>
      </c>
      <c r="D47">
        <f>'[1]Cycle 1-2_2.xlsx'!D47</f>
        <v>9.5012898162222519E-4</v>
      </c>
    </row>
    <row r="48" spans="1:4" x14ac:dyDescent="0.35">
      <c r="A48" t="str">
        <f>'[1]Cycle 1-2_2.xlsx'!A48</f>
        <v>B8</v>
      </c>
      <c r="B48" t="str">
        <f>'[1]Cycle 1-2_2.xlsx'!B48</f>
        <v>N/A</v>
      </c>
      <c r="C48" t="str">
        <f>'[1]Cycle 1-2_2.xlsx'!C48</f>
        <v>N/A</v>
      </c>
      <c r="D48">
        <f>'[1]Cycle 1-2_2.xlsx'!D48</f>
        <v>1.3624121576574801E-3</v>
      </c>
    </row>
    <row r="49" spans="1:4" x14ac:dyDescent="0.35">
      <c r="A49" t="str">
        <f>'[1]Cycle 1-2_2.xlsx'!A49</f>
        <v>A8</v>
      </c>
      <c r="B49" t="str">
        <f>'[1]Cycle 1-2_2.xlsx'!B49</f>
        <v>N/A</v>
      </c>
      <c r="C49" t="str">
        <f>'[1]Cycle 1-2_2.xlsx'!C49</f>
        <v>N/A</v>
      </c>
      <c r="D49">
        <f>'[1]Cycle 1-2_2.xlsx'!D49</f>
        <v>1.187960992062442E-3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027C-AE85-43BB-AC63-B2A75684E6AC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1-2_3.xlsx'!A2</f>
        <v>A1</v>
      </c>
      <c r="B2" t="str">
        <f>'[1]Cycle 1-2_3.xlsx'!B2</f>
        <v>N/A</v>
      </c>
      <c r="C2" t="str">
        <f>'[1]Cycle 1-2_3.xlsx'!C2</f>
        <v>N/A</v>
      </c>
      <c r="D2">
        <f>'[1]Cycle 1-2_3.xlsx'!D2</f>
        <v>4.3706916238443003E-3</v>
      </c>
      <c r="F2" s="2" t="s">
        <v>53</v>
      </c>
      <c r="G2">
        <f>AVERAGE(B2:B49)</f>
        <v>123.49948338816256</v>
      </c>
      <c r="H2">
        <f>AVERAGE(C2:C49)</f>
        <v>8.0980373643159477E-5</v>
      </c>
      <c r="I2">
        <f>AVERAGE(D2:D49)</f>
        <v>2.2668800958216806E-3</v>
      </c>
      <c r="J2">
        <v>0.25</v>
      </c>
    </row>
    <row r="3" spans="1:10" x14ac:dyDescent="0.35">
      <c r="A3" t="str">
        <f>'[1]Cycle 1-2_3.xlsx'!A3</f>
        <v>B1</v>
      </c>
      <c r="B3" t="str">
        <f>'[1]Cycle 1-2_3.xlsx'!B3</f>
        <v>N/A</v>
      </c>
      <c r="C3" t="str">
        <f>'[1]Cycle 1-2_3.xlsx'!C3</f>
        <v>N/A</v>
      </c>
      <c r="D3">
        <f>'[1]Cycle 1-2_3.xlsx'!D3</f>
        <v>2.3360201146793731E-3</v>
      </c>
      <c r="F3" s="2" t="s">
        <v>54</v>
      </c>
      <c r="G3">
        <f>G4/SQRT(COUNT(B2:B49))</f>
        <v>3.0551996754901678</v>
      </c>
      <c r="H3">
        <f>H4/SQRT(COUNT(C2:C49))</f>
        <v>5.2602224996946064E-6</v>
      </c>
      <c r="I3">
        <f>I4/SQRT(COUNT(D2:D49))</f>
        <v>1.2581312367920101E-4</v>
      </c>
    </row>
    <row r="4" spans="1:10" x14ac:dyDescent="0.35">
      <c r="A4" t="str">
        <f>'[1]Cycle 1-2_3.xlsx'!A4</f>
        <v>C1</v>
      </c>
      <c r="B4" t="str">
        <f>'[1]Cycle 1-2_3.xlsx'!B4</f>
        <v>N/A</v>
      </c>
      <c r="C4" t="str">
        <f>'[1]Cycle 1-2_3.xlsx'!C4</f>
        <v>N/A</v>
      </c>
      <c r="D4">
        <f>'[1]Cycle 1-2_3.xlsx'!D4</f>
        <v>2.0703577216065372E-3</v>
      </c>
      <c r="F4" s="2" t="s">
        <v>55</v>
      </c>
      <c r="G4">
        <f>_xlfn.STDEV.S(B2:B49)</f>
        <v>15.87528319565075</v>
      </c>
      <c r="H4">
        <f>_xlfn.STDEV.S(C2:C196)</f>
        <v>2.7332917885764064E-5</v>
      </c>
      <c r="I4">
        <f>_xlfn.STDEV.S(D2:D196)</f>
        <v>8.716588898852925E-4</v>
      </c>
    </row>
    <row r="5" spans="1:10" x14ac:dyDescent="0.35">
      <c r="A5" t="str">
        <f>'[1]Cycle 1-2_3.xlsx'!A5</f>
        <v>D1</v>
      </c>
      <c r="B5" t="str">
        <f>'[1]Cycle 1-2_3.xlsx'!B5</f>
        <v>N/A</v>
      </c>
      <c r="C5" t="str">
        <f>'[1]Cycle 1-2_3.xlsx'!C5</f>
        <v>N/A</v>
      </c>
      <c r="D5">
        <f>'[1]Cycle 1-2_3.xlsx'!D5</f>
        <v>4.00362579142603E-3</v>
      </c>
      <c r="F5" s="2" t="s">
        <v>56</v>
      </c>
      <c r="G5" s="3">
        <f>G4/G2</f>
        <v>0.12854534092061148</v>
      </c>
      <c r="H5" s="3">
        <f>H4/H2</f>
        <v>0.33752521328447727</v>
      </c>
      <c r="I5" s="3">
        <f>I4/I2</f>
        <v>0.38451918630012077</v>
      </c>
    </row>
    <row r="6" spans="1:10" x14ac:dyDescent="0.35">
      <c r="A6" t="str">
        <f>'[1]Cycle 1-2_3.xlsx'!A6</f>
        <v>E1</v>
      </c>
      <c r="B6">
        <f>'[1]Cycle 1-2_3.xlsx'!B6 + 66</f>
        <v>120.75097072908329</v>
      </c>
      <c r="C6">
        <f>'[1]Cycle 1-2_3.xlsx'!C6</f>
        <v>1.103733239178179E-4</v>
      </c>
      <c r="D6">
        <f>'[1]Cycle 1-2_3.xlsx'!D6</f>
        <v>2.3241188889868971E-3</v>
      </c>
      <c r="F6" s="2" t="s">
        <v>57</v>
      </c>
      <c r="G6">
        <f>COUNT(B2:B196)</f>
        <v>27</v>
      </c>
      <c r="H6">
        <f>COUNT(C2:C196)</f>
        <v>27</v>
      </c>
      <c r="I6">
        <f>COUNT(D2:D196)</f>
        <v>48</v>
      </c>
    </row>
    <row r="7" spans="1:10" x14ac:dyDescent="0.35">
      <c r="A7" t="str">
        <f>'[1]Cycle 1-2_3.xlsx'!A7</f>
        <v>F1</v>
      </c>
      <c r="B7">
        <f>'[1]Cycle 1-2_3.xlsx'!B7 + 66</f>
        <v>149.36457076644439</v>
      </c>
      <c r="C7">
        <f>'[1]Cycle 1-2_3.xlsx'!C7</f>
        <v>6.458889948581851E-5</v>
      </c>
      <c r="D7">
        <f>'[1]Cycle 1-2_3.xlsx'!D7</f>
        <v>1.0463108449245109E-3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1-2_3.xlsx'!A8</f>
        <v>F2</v>
      </c>
      <c r="B8" t="str">
        <f>'[1]Cycle 1-2_3.xlsx'!B8</f>
        <v>N/A</v>
      </c>
      <c r="C8" t="str">
        <f>'[1]Cycle 1-2_3.xlsx'!C8</f>
        <v>N/A</v>
      </c>
      <c r="D8">
        <f>'[1]Cycle 1-2_3.xlsx'!D8</f>
        <v>1.4757014744932299E-3</v>
      </c>
    </row>
    <row r="9" spans="1:10" x14ac:dyDescent="0.35">
      <c r="A9" t="str">
        <f>'[1]Cycle 1-2_3.xlsx'!A9</f>
        <v>E2</v>
      </c>
      <c r="B9" t="str">
        <f>'[1]Cycle 1-2_3.xlsx'!B9</f>
        <v>N/A</v>
      </c>
      <c r="C9" t="str">
        <f>'[1]Cycle 1-2_3.xlsx'!C9</f>
        <v>N/A</v>
      </c>
      <c r="D9">
        <f>'[1]Cycle 1-2_3.xlsx'!D9</f>
        <v>2.1073161178712871E-3</v>
      </c>
      <c r="F9" s="2" t="s">
        <v>59</v>
      </c>
      <c r="G9">
        <f>MAX(B2:B49)</f>
        <v>150.3672647745278</v>
      </c>
      <c r="H9">
        <f>MAX(C2:C49)</f>
        <v>1.2647579233719561E-4</v>
      </c>
      <c r="I9">
        <f>MAX(D2:D49)</f>
        <v>5.1834687992717591E-3</v>
      </c>
    </row>
    <row r="10" spans="1:10" x14ac:dyDescent="0.35">
      <c r="A10" t="str">
        <f>'[1]Cycle 1-2_3.xlsx'!A10</f>
        <v>D2</v>
      </c>
      <c r="B10">
        <f>'[1]Cycle 1-2_3.xlsx'!B10 + 66</f>
        <v>106.1978065558889</v>
      </c>
      <c r="C10">
        <f>'[1]Cycle 1-2_3.xlsx'!C10</f>
        <v>1.120830828923416E-4</v>
      </c>
      <c r="D10">
        <f>'[1]Cycle 1-2_3.xlsx'!D10</f>
        <v>3.0329488403762869E-3</v>
      </c>
      <c r="F10" s="2" t="s">
        <v>60</v>
      </c>
      <c r="G10">
        <f>MIN(B2:B49)</f>
        <v>80.084331125861098</v>
      </c>
      <c r="H10">
        <f>MIN(C2:C49)</f>
        <v>1.9197971070045741E-5</v>
      </c>
      <c r="I10">
        <f>MIN(D2:D49)</f>
        <v>-2.5964391672261849E-4</v>
      </c>
    </row>
    <row r="11" spans="1:10" x14ac:dyDescent="0.35">
      <c r="A11" t="str">
        <f>'[1]Cycle 1-2_3.xlsx'!A11</f>
        <v>C2</v>
      </c>
      <c r="B11">
        <f>'[1]Cycle 1-2_3.xlsx'!B11 + 66</f>
        <v>134.80940490205552</v>
      </c>
      <c r="C11">
        <f>'[1]Cycle 1-2_3.xlsx'!C11</f>
        <v>5.0169870973969752E-5</v>
      </c>
      <c r="D11">
        <f>'[1]Cycle 1-2_3.xlsx'!D11</f>
        <v>2.7402809273136728E-3</v>
      </c>
    </row>
    <row r="12" spans="1:10" x14ac:dyDescent="0.35">
      <c r="A12" t="str">
        <f>'[1]Cycle 1-2_3.xlsx'!A12</f>
        <v>B2</v>
      </c>
      <c r="B12">
        <f>'[1]Cycle 1-2_3.xlsx'!B12 + 66</f>
        <v>146.86123814241671</v>
      </c>
      <c r="C12">
        <f>'[1]Cycle 1-2_3.xlsx'!C12</f>
        <v>1.9197971070045741E-5</v>
      </c>
      <c r="D12">
        <f>'[1]Cycle 1-2_3.xlsx'!D12</f>
        <v>1.7876351165916041E-3</v>
      </c>
      <c r="F12" s="2" t="s">
        <v>61</v>
      </c>
      <c r="G12">
        <f>(16*G5^2)</f>
        <v>0.26438247475833976</v>
      </c>
      <c r="H12">
        <f>(16*H5^2)</f>
        <v>1.82277231364371</v>
      </c>
      <c r="I12">
        <f>(16*I5^2)</f>
        <v>2.3656800741265118</v>
      </c>
    </row>
    <row r="13" spans="1:10" x14ac:dyDescent="0.35">
      <c r="A13" t="str">
        <f>'[1]Cycle 1-2_3.xlsx'!A13</f>
        <v>A2</v>
      </c>
      <c r="B13">
        <f>'[1]Cycle 1-2_3.xlsx'!B13 + 66</f>
        <v>122.25193125394441</v>
      </c>
      <c r="C13">
        <f>'[1]Cycle 1-2_3.xlsx'!C13</f>
        <v>9.033793641283555E-5</v>
      </c>
      <c r="D13">
        <f>'[1]Cycle 1-2_3.xlsx'!D13</f>
        <v>1.9994421868979539E-3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1-2_3.xlsx'!A14</f>
        <v>A3</v>
      </c>
      <c r="B14" t="str">
        <f>'[1]Cycle 1-2_3.xlsx'!B14</f>
        <v>N/A</v>
      </c>
      <c r="C14" t="str">
        <f>'[1]Cycle 1-2_3.xlsx'!C14</f>
        <v>N/A</v>
      </c>
      <c r="D14">
        <f>'[1]Cycle 1-2_3.xlsx'!D14</f>
        <v>5.1834687992717591E-3</v>
      </c>
      <c r="F14" s="2" t="s">
        <v>63</v>
      </c>
      <c r="G14">
        <f>G12/G13</f>
        <v>3.1945306995817284</v>
      </c>
      <c r="H14">
        <f>H12/H13</f>
        <v>22.024538954803649</v>
      </c>
      <c r="I14">
        <f>I12/I13</f>
        <v>28.584487792141502</v>
      </c>
    </row>
    <row r="15" spans="1:10" x14ac:dyDescent="0.35">
      <c r="A15" t="str">
        <f>'[1]Cycle 1-2_3.xlsx'!A15</f>
        <v>B3</v>
      </c>
      <c r="B15" t="str">
        <f>'[1]Cycle 1-2_3.xlsx'!B15</f>
        <v>N/A</v>
      </c>
      <c r="C15" t="str">
        <f>'[1]Cycle 1-2_3.xlsx'!C15</f>
        <v>N/A</v>
      </c>
      <c r="D15">
        <f>'[1]Cycle 1-2_3.xlsx'!D15</f>
        <v>2.6011253865319342E-3</v>
      </c>
      <c r="F15" s="2" t="s">
        <v>64</v>
      </c>
      <c r="G15">
        <f>ROUND(G14,0)</f>
        <v>3</v>
      </c>
      <c r="H15">
        <f>ROUND(H14,0)</f>
        <v>22</v>
      </c>
      <c r="I15">
        <f>ROUND(I14,0)</f>
        <v>29</v>
      </c>
    </row>
    <row r="16" spans="1:10" x14ac:dyDescent="0.35">
      <c r="A16" t="str">
        <f>'[1]Cycle 1-2_3.xlsx'!A16</f>
        <v>C3</v>
      </c>
      <c r="B16" t="str">
        <f>'[1]Cycle 1-2_3.xlsx'!B16</f>
        <v>N/A</v>
      </c>
      <c r="C16" t="str">
        <f>'[1]Cycle 1-2_3.xlsx'!C16</f>
        <v>N/A</v>
      </c>
      <c r="D16">
        <f>'[1]Cycle 1-2_3.xlsx'!D16</f>
        <v>2.5511412288252489E-3</v>
      </c>
    </row>
    <row r="17" spans="1:4" x14ac:dyDescent="0.35">
      <c r="A17" t="str">
        <f>'[1]Cycle 1-2_3.xlsx'!A17</f>
        <v>D3</v>
      </c>
      <c r="B17">
        <f>'[1]Cycle 1-2_3.xlsx'!B17 + 66</f>
        <v>115.72791517625001</v>
      </c>
      <c r="C17">
        <f>'[1]Cycle 1-2_3.xlsx'!C17</f>
        <v>9.0965779611923393E-5</v>
      </c>
      <c r="D17">
        <f>'[1]Cycle 1-2_3.xlsx'!D17</f>
        <v>2.2027194882241362E-3</v>
      </c>
    </row>
    <row r="18" spans="1:4" x14ac:dyDescent="0.35">
      <c r="A18" t="str">
        <f>'[1]Cycle 1-2_3.xlsx'!A18</f>
        <v>E3</v>
      </c>
      <c r="B18">
        <f>'[1]Cycle 1-2_3.xlsx'!B18 + 66</f>
        <v>125.25787569766669</v>
      </c>
      <c r="C18">
        <f>'[1]Cycle 1-2_3.xlsx'!C18</f>
        <v>7.2349628999204753E-5</v>
      </c>
      <c r="D18">
        <f>'[1]Cycle 1-2_3.xlsx'!D18</f>
        <v>2.3413799849032351E-3</v>
      </c>
    </row>
    <row r="19" spans="1:4" x14ac:dyDescent="0.35">
      <c r="A19" t="str">
        <f>'[1]Cycle 1-2_3.xlsx'!A19</f>
        <v>F3</v>
      </c>
      <c r="B19">
        <f>'[1]Cycle 1-2_3.xlsx'!B19 + 66</f>
        <v>103.1794661238056</v>
      </c>
      <c r="C19">
        <f>'[1]Cycle 1-2_3.xlsx'!C19</f>
        <v>1.2647579233719561E-4</v>
      </c>
      <c r="D19">
        <f>'[1]Cycle 1-2_3.xlsx'!D19</f>
        <v>2.6523940541666562E-3</v>
      </c>
    </row>
    <row r="20" spans="1:4" x14ac:dyDescent="0.35">
      <c r="A20" t="str">
        <f>'[1]Cycle 1-2_3.xlsx'!A20</f>
        <v>F4</v>
      </c>
      <c r="B20">
        <f>'[1]Cycle 1-2_3.xlsx'!B20 + 66</f>
        <v>113.71895485466669</v>
      </c>
      <c r="C20">
        <f>'[1]Cycle 1-2_3.xlsx'!C20</f>
        <v>1.08818608310873E-4</v>
      </c>
      <c r="D20">
        <f>'[1]Cycle 1-2_3.xlsx'!D20</f>
        <v>3.137890053349818E-3</v>
      </c>
    </row>
    <row r="21" spans="1:4" x14ac:dyDescent="0.35">
      <c r="A21" t="str">
        <f>'[1]Cycle 1-2_3.xlsx'!A21</f>
        <v>E4</v>
      </c>
      <c r="B21" t="str">
        <f>'[1]Cycle 1-2_3.xlsx'!B21</f>
        <v>N/A</v>
      </c>
      <c r="C21" t="str">
        <f>'[1]Cycle 1-2_3.xlsx'!C21</f>
        <v>N/A</v>
      </c>
      <c r="D21">
        <f>'[1]Cycle 1-2_3.xlsx'!D21</f>
        <v>2.1865654009304118E-3</v>
      </c>
    </row>
    <row r="22" spans="1:4" x14ac:dyDescent="0.35">
      <c r="A22" t="str">
        <f>'[1]Cycle 1-2_3.xlsx'!A22</f>
        <v>D4</v>
      </c>
      <c r="B22">
        <f>'[1]Cycle 1-2_3.xlsx'!B22 + 66</f>
        <v>115.22522654150001</v>
      </c>
      <c r="C22">
        <f>'[1]Cycle 1-2_3.xlsx'!C22</f>
        <v>5.1320003283509529E-5</v>
      </c>
      <c r="D22">
        <f>'[1]Cycle 1-2_3.xlsx'!D22</f>
        <v>1.8666312941498771E-3</v>
      </c>
    </row>
    <row r="23" spans="1:4" x14ac:dyDescent="0.35">
      <c r="A23" t="str">
        <f>'[1]Cycle 1-2_3.xlsx'!A23</f>
        <v>C4</v>
      </c>
      <c r="B23" t="str">
        <f>'[1]Cycle 1-2_3.xlsx'!B23</f>
        <v>N/A</v>
      </c>
      <c r="C23" t="str">
        <f>'[1]Cycle 1-2_3.xlsx'!C23</f>
        <v>N/A</v>
      </c>
      <c r="D23">
        <f>'[1]Cycle 1-2_3.xlsx'!D23</f>
        <v>1.909069910550093E-3</v>
      </c>
    </row>
    <row r="24" spans="1:4" x14ac:dyDescent="0.35">
      <c r="A24" t="str">
        <f>'[1]Cycle 1-2_3.xlsx'!A24</f>
        <v>B4</v>
      </c>
      <c r="B24">
        <f>'[1]Cycle 1-2_3.xlsx'!B24 + 66</f>
        <v>123.25292280238889</v>
      </c>
      <c r="C24">
        <f>'[1]Cycle 1-2_3.xlsx'!C24</f>
        <v>4.3183753183747599E-5</v>
      </c>
      <c r="D24">
        <f>'[1]Cycle 1-2_3.xlsx'!D24</f>
        <v>2.5829672879133271E-3</v>
      </c>
    </row>
    <row r="25" spans="1:4" x14ac:dyDescent="0.35">
      <c r="A25" t="str">
        <f>'[1]Cycle 1-2_3.xlsx'!A25</f>
        <v>A4</v>
      </c>
      <c r="B25">
        <f>'[1]Cycle 1-2_3.xlsx'!B25 + 66</f>
        <v>141.83029733527781</v>
      </c>
      <c r="C25">
        <f>'[1]Cycle 1-2_3.xlsx'!C25</f>
        <v>1.031602138840548E-4</v>
      </c>
      <c r="D25">
        <f>'[1]Cycle 1-2_3.xlsx'!D25</f>
        <v>1.6584814613806809E-3</v>
      </c>
    </row>
    <row r="26" spans="1:4" x14ac:dyDescent="0.35">
      <c r="A26" t="str">
        <f>'[1]Cycle 1-2_3.xlsx'!A26</f>
        <v>A5</v>
      </c>
      <c r="B26">
        <f>'[1]Cycle 1-2_3.xlsx'!B26 + 66</f>
        <v>113.71895485466669</v>
      </c>
      <c r="C26">
        <f>'[1]Cycle 1-2_3.xlsx'!C26</f>
        <v>8.4956900833124151E-5</v>
      </c>
      <c r="D26">
        <f>'[1]Cycle 1-2_3.xlsx'!D26</f>
        <v>1.857023058509933E-3</v>
      </c>
    </row>
    <row r="27" spans="1:4" x14ac:dyDescent="0.35">
      <c r="A27" t="str">
        <f>'[1]Cycle 1-2_3.xlsx'!A27</f>
        <v>B5</v>
      </c>
      <c r="B27" t="str">
        <f>'[1]Cycle 1-2_3.xlsx'!B27</f>
        <v>N/A</v>
      </c>
      <c r="C27" t="str">
        <f>'[1]Cycle 1-2_3.xlsx'!C27</f>
        <v>N/A</v>
      </c>
      <c r="D27">
        <f>'[1]Cycle 1-2_3.xlsx'!D27</f>
        <v>2.601522433698648E-3</v>
      </c>
    </row>
    <row r="28" spans="1:4" x14ac:dyDescent="0.35">
      <c r="A28" t="str">
        <f>'[1]Cycle 1-2_3.xlsx'!A28</f>
        <v>C5</v>
      </c>
      <c r="B28" t="str">
        <f>'[1]Cycle 1-2_3.xlsx'!B28</f>
        <v>N/A</v>
      </c>
      <c r="C28" t="str">
        <f>'[1]Cycle 1-2_3.xlsx'!C28</f>
        <v>N/A</v>
      </c>
      <c r="D28">
        <f>'[1]Cycle 1-2_3.xlsx'!D28</f>
        <v>2.3912551400696791E-3</v>
      </c>
    </row>
    <row r="29" spans="1:4" x14ac:dyDescent="0.35">
      <c r="A29" t="str">
        <f>'[1]Cycle 1-2_3.xlsx'!A29</f>
        <v>D5</v>
      </c>
      <c r="B29" t="str">
        <f>'[1]Cycle 1-2_3.xlsx'!B29</f>
        <v>N/A</v>
      </c>
      <c r="C29" t="str">
        <f>'[1]Cycle 1-2_3.xlsx'!C29</f>
        <v>N/A</v>
      </c>
      <c r="D29">
        <f>'[1]Cycle 1-2_3.xlsx'!D29</f>
        <v>2.6072123487436219E-3</v>
      </c>
    </row>
    <row r="30" spans="1:4" x14ac:dyDescent="0.35">
      <c r="A30" t="str">
        <f>'[1]Cycle 1-2_3.xlsx'!A30</f>
        <v>E5</v>
      </c>
      <c r="B30" t="str">
        <f>'[1]Cycle 1-2_3.xlsx'!B30</f>
        <v>N/A</v>
      </c>
      <c r="C30" t="str">
        <f>'[1]Cycle 1-2_3.xlsx'!C30</f>
        <v>N/A</v>
      </c>
      <c r="D30">
        <f>'[1]Cycle 1-2_3.xlsx'!D30</f>
        <v>2.8497461791073169E-3</v>
      </c>
    </row>
    <row r="31" spans="1:4" x14ac:dyDescent="0.35">
      <c r="A31" t="str">
        <f>'[1]Cycle 1-2_3.xlsx'!A31</f>
        <v>F5</v>
      </c>
      <c r="B31">
        <f>'[1]Cycle 1-2_3.xlsx'!B31 + 66</f>
        <v>130.2804080374444</v>
      </c>
      <c r="C31">
        <f>'[1]Cycle 1-2_3.xlsx'!C31</f>
        <v>7.5587335404524473E-5</v>
      </c>
      <c r="D31">
        <f>'[1]Cycle 1-2_3.xlsx'!D31</f>
        <v>1.4960051418002459E-3</v>
      </c>
    </row>
    <row r="32" spans="1:4" x14ac:dyDescent="0.35">
      <c r="A32" t="str">
        <f>'[1]Cycle 1-2_3.xlsx'!A32</f>
        <v>F6</v>
      </c>
      <c r="B32" t="str">
        <f>'[1]Cycle 1-2_3.xlsx'!B32</f>
        <v>N/A</v>
      </c>
      <c r="C32" t="str">
        <f>'[1]Cycle 1-2_3.xlsx'!C32</f>
        <v>N/A</v>
      </c>
      <c r="D32">
        <f>'[1]Cycle 1-2_3.xlsx'!D32</f>
        <v>2.3871114435627728E-3</v>
      </c>
    </row>
    <row r="33" spans="1:4" x14ac:dyDescent="0.35">
      <c r="A33" t="str">
        <f>'[1]Cycle 1-2_3.xlsx'!A33</f>
        <v>E6</v>
      </c>
      <c r="B33" t="str">
        <f>'[1]Cycle 1-2_3.xlsx'!B33</f>
        <v>N/A</v>
      </c>
      <c r="C33" t="str">
        <f>'[1]Cycle 1-2_3.xlsx'!C33</f>
        <v>N/A</v>
      </c>
      <c r="D33">
        <f>'[1]Cycle 1-2_3.xlsx'!D33</f>
        <v>1.7681113215188651E-3</v>
      </c>
    </row>
    <row r="34" spans="1:4" x14ac:dyDescent="0.35">
      <c r="A34" t="str">
        <f>'[1]Cycle 1-2_3.xlsx'!A34</f>
        <v>D6</v>
      </c>
      <c r="B34" t="str">
        <f>'[1]Cycle 1-2_3.xlsx'!B34</f>
        <v>N/A</v>
      </c>
      <c r="C34" t="str">
        <f>'[1]Cycle 1-2_3.xlsx'!C34</f>
        <v>N/A</v>
      </c>
      <c r="D34">
        <f>'[1]Cycle 1-2_3.xlsx'!D34</f>
        <v>2.9982796691159388E-3</v>
      </c>
    </row>
    <row r="35" spans="1:4" x14ac:dyDescent="0.35">
      <c r="A35" t="str">
        <f>'[1]Cycle 1-2_3.xlsx'!A35</f>
        <v>C6</v>
      </c>
      <c r="B35">
        <f>'[1]Cycle 1-2_3.xlsx'!B35 + 66</f>
        <v>127.7675794377778</v>
      </c>
      <c r="C35">
        <f>'[1]Cycle 1-2_3.xlsx'!C35</f>
        <v>6.6724457790836143E-5</v>
      </c>
      <c r="D35">
        <f>'[1]Cycle 1-2_3.xlsx'!D35</f>
        <v>1.244266157045129E-3</v>
      </c>
    </row>
    <row r="36" spans="1:4" x14ac:dyDescent="0.35">
      <c r="A36" t="str">
        <f>'[1]Cycle 1-2_3.xlsx'!A36</f>
        <v>B6</v>
      </c>
      <c r="B36">
        <f>'[1]Cycle 1-2_3.xlsx'!B36 + 66</f>
        <v>116.23056582344441</v>
      </c>
      <c r="C36">
        <f>'[1]Cycle 1-2_3.xlsx'!C36</f>
        <v>1.101383259517905E-4</v>
      </c>
      <c r="D36">
        <f>'[1]Cycle 1-2_3.xlsx'!D36</f>
        <v>2.4727316444000912E-3</v>
      </c>
    </row>
    <row r="37" spans="1:4" x14ac:dyDescent="0.35">
      <c r="A37" t="str">
        <f>'[1]Cycle 1-2_3.xlsx'!A37</f>
        <v>A6</v>
      </c>
      <c r="B37">
        <f>'[1]Cycle 1-2_3.xlsx'!B37 + 66</f>
        <v>124.75644036613889</v>
      </c>
      <c r="C37">
        <f>'[1]Cycle 1-2_3.xlsx'!C37</f>
        <v>6.8910533572781189E-5</v>
      </c>
      <c r="D37">
        <f>'[1]Cycle 1-2_3.xlsx'!D37</f>
        <v>1.6891101404050289E-3</v>
      </c>
    </row>
    <row r="38" spans="1:4" x14ac:dyDescent="0.35">
      <c r="A38" t="str">
        <f>'[1]Cycle 1-2_3.xlsx'!A38</f>
        <v>A7</v>
      </c>
      <c r="B38">
        <f>'[1]Cycle 1-2_3.xlsx'!B38 + 66</f>
        <v>142.33310486647218</v>
      </c>
      <c r="C38">
        <f>'[1]Cycle 1-2_3.xlsx'!C38</f>
        <v>9.7023783995737006E-5</v>
      </c>
      <c r="D38">
        <f>'[1]Cycle 1-2_3.xlsx'!D38</f>
        <v>1.639220519697465E-3</v>
      </c>
    </row>
    <row r="39" spans="1:4" x14ac:dyDescent="0.35">
      <c r="A39" t="str">
        <f>'[1]Cycle 1-2_3.xlsx'!A39</f>
        <v>B7</v>
      </c>
      <c r="B39" t="str">
        <f>'[1]Cycle 1-2_3.xlsx'!B39</f>
        <v>N/A</v>
      </c>
      <c r="C39" t="str">
        <f>'[1]Cycle 1-2_3.xlsx'!C39</f>
        <v>N/A</v>
      </c>
      <c r="D39">
        <f>'[1]Cycle 1-2_3.xlsx'!D39</f>
        <v>6.2963820397233129E-4</v>
      </c>
    </row>
    <row r="40" spans="1:4" x14ac:dyDescent="0.35">
      <c r="A40" t="str">
        <f>'[1]Cycle 1-2_3.xlsx'!A40</f>
        <v>C7</v>
      </c>
      <c r="B40">
        <f>'[1]Cycle 1-2_3.xlsx'!B40 + 66</f>
        <v>150.3672647745278</v>
      </c>
      <c r="C40">
        <f>'[1]Cycle 1-2_3.xlsx'!C40</f>
        <v>7.022131376241048E-5</v>
      </c>
      <c r="D40">
        <f>'[1]Cycle 1-2_3.xlsx'!D40</f>
        <v>1.9032142734557011E-3</v>
      </c>
    </row>
    <row r="41" spans="1:4" x14ac:dyDescent="0.35">
      <c r="A41" t="str">
        <f>'[1]Cycle 1-2_3.xlsx'!A41</f>
        <v>D7</v>
      </c>
      <c r="B41">
        <f>'[1]Cycle 1-2_3.xlsx'!B41 + 66</f>
        <v>128.27003414258331</v>
      </c>
      <c r="C41">
        <f>'[1]Cycle 1-2_3.xlsx'!C41</f>
        <v>6.2299161578462979E-5</v>
      </c>
      <c r="D41">
        <f>'[1]Cycle 1-2_3.xlsx'!D41</f>
        <v>1.792353782070374E-3</v>
      </c>
    </row>
    <row r="42" spans="1:4" x14ac:dyDescent="0.35">
      <c r="A42" t="str">
        <f>'[1]Cycle 1-2_3.xlsx'!A42</f>
        <v>E7</v>
      </c>
      <c r="B42">
        <f>'[1]Cycle 1-2_3.xlsx'!B42 + 66</f>
        <v>131.79041028877782</v>
      </c>
      <c r="C42">
        <f>'[1]Cycle 1-2_3.xlsx'!C42</f>
        <v>8.2936192578376633E-5</v>
      </c>
      <c r="D42">
        <f>'[1]Cycle 1-2_3.xlsx'!D42</f>
        <v>2.352395501608315E-3</v>
      </c>
    </row>
    <row r="43" spans="1:4" x14ac:dyDescent="0.35">
      <c r="A43" t="str">
        <f>'[1]Cycle 1-2_3.xlsx'!A43</f>
        <v>F7</v>
      </c>
      <c r="B43" t="str">
        <f>'[1]Cycle 1-2_3.xlsx'!B43</f>
        <v>N/A</v>
      </c>
      <c r="C43" t="str">
        <f>'[1]Cycle 1-2_3.xlsx'!C43</f>
        <v>N/A</v>
      </c>
      <c r="D43">
        <f>'[1]Cycle 1-2_3.xlsx'!D43</f>
        <v>2.0800351093785792E-3</v>
      </c>
    </row>
    <row r="44" spans="1:4" x14ac:dyDescent="0.35">
      <c r="A44" t="str">
        <f>'[1]Cycle 1-2_3.xlsx'!A44</f>
        <v>F8</v>
      </c>
      <c r="B44" t="str">
        <f>'[1]Cycle 1-2_3.xlsx'!B44</f>
        <v>N/A</v>
      </c>
      <c r="C44" t="str">
        <f>'[1]Cycle 1-2_3.xlsx'!C44</f>
        <v>N/A</v>
      </c>
      <c r="D44">
        <f>'[1]Cycle 1-2_3.xlsx'!D44</f>
        <v>-2.5964391672261849E-4</v>
      </c>
    </row>
    <row r="45" spans="1:4" x14ac:dyDescent="0.35">
      <c r="A45" t="str">
        <f>'[1]Cycle 1-2_3.xlsx'!A45</f>
        <v>E8</v>
      </c>
      <c r="B45">
        <f>'[1]Cycle 1-2_3.xlsx'!B45 + 66</f>
        <v>133.80530276344439</v>
      </c>
      <c r="C45">
        <f>'[1]Cycle 1-2_3.xlsx'!C45</f>
        <v>9.0848012185713547E-5</v>
      </c>
      <c r="D45">
        <f>'[1]Cycle 1-2_3.xlsx'!D45</f>
        <v>1.673539526535991E-3</v>
      </c>
    </row>
    <row r="46" spans="1:4" x14ac:dyDescent="0.35">
      <c r="A46" t="str">
        <f>'[1]Cycle 1-2_3.xlsx'!A46</f>
        <v>D8</v>
      </c>
      <c r="B46">
        <f>'[1]Cycle 1-2_3.xlsx'!B46 + 66</f>
        <v>80.084331125861098</v>
      </c>
      <c r="C46">
        <f>'[1]Cycle 1-2_3.xlsx'!C46</f>
        <v>3.2638016972422858E-5</v>
      </c>
      <c r="D46">
        <f>'[1]Cycle 1-2_3.xlsx'!D46</f>
        <v>2.9300340185563559E-3</v>
      </c>
    </row>
    <row r="47" spans="1:4" x14ac:dyDescent="0.35">
      <c r="A47" t="str">
        <f>'[1]Cycle 1-2_3.xlsx'!A47</f>
        <v>C8</v>
      </c>
      <c r="B47">
        <f>'[1]Cycle 1-2_3.xlsx'!B47 + 66</f>
        <v>108.2063005935</v>
      </c>
      <c r="C47">
        <f>'[1]Cycle 1-2_3.xlsx'!C47</f>
        <v>9.5533297459186401E-5</v>
      </c>
      <c r="D47">
        <f>'[1]Cycle 1-2_3.xlsx'!D47</f>
        <v>2.3433372636013261E-3</v>
      </c>
    </row>
    <row r="48" spans="1:4" x14ac:dyDescent="0.35">
      <c r="A48" t="str">
        <f>'[1]Cycle 1-2_3.xlsx'!A48</f>
        <v>B8</v>
      </c>
      <c r="B48">
        <f>'[1]Cycle 1-2_3.xlsx'!B48 + 66</f>
        <v>105.69443687425</v>
      </c>
      <c r="C48">
        <f>'[1]Cycle 1-2_3.xlsx'!C48</f>
        <v>7.9558803385602428E-5</v>
      </c>
      <c r="D48">
        <f>'[1]Cycle 1-2_3.xlsx'!D48</f>
        <v>2.3260785744953229E-3</v>
      </c>
    </row>
    <row r="49" spans="1:4" x14ac:dyDescent="0.35">
      <c r="A49" t="str">
        <f>'[1]Cycle 1-2_3.xlsx'!A49</f>
        <v>A8</v>
      </c>
      <c r="B49">
        <f>'[1]Cycle 1-2_3.xlsx'!B49 + 66</f>
        <v>122.75233665011109</v>
      </c>
      <c r="C49">
        <f>'[1]Cycle 1-2_3.xlsx'!C49</f>
        <v>1.2606908853099981E-4</v>
      </c>
      <c r="D49">
        <f>'[1]Cycle 1-2_3.xlsx'!D49</f>
        <v>2.869383065605417E-3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B720-32C8-476C-A88B-A598D7D10C07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1-2_4.xlsx'!A2</f>
        <v>A1</v>
      </c>
      <c r="B2">
        <f>'[1]Cycle 1-2_4.xlsx'!B2 + 66</f>
        <v>150.3694186761667</v>
      </c>
      <c r="C2">
        <f>'[1]Cycle 1-2_4.xlsx'!C2</f>
        <v>5.3578462142622091E-5</v>
      </c>
      <c r="D2">
        <f>'[1]Cycle 1-2_4.xlsx'!D2</f>
        <v>1.42146431189378E-3</v>
      </c>
      <c r="F2" s="2" t="s">
        <v>53</v>
      </c>
      <c r="G2">
        <f>AVERAGE(B2:B49)</f>
        <v>150.73786532449117</v>
      </c>
      <c r="H2">
        <f>AVERAGE(C2:C49)</f>
        <v>5.6313693793558168E-5</v>
      </c>
      <c r="I2">
        <f>AVERAGE(D2:D49)</f>
        <v>1.2899326187250863E-3</v>
      </c>
      <c r="J2">
        <v>0.25</v>
      </c>
    </row>
    <row r="3" spans="1:10" x14ac:dyDescent="0.35">
      <c r="A3" t="str">
        <f>'[1]Cycle 1-2_4.xlsx'!A3</f>
        <v>B1</v>
      </c>
      <c r="B3" t="str">
        <f>'[1]Cycle 1-2_4.xlsx'!B3</f>
        <v>N/A</v>
      </c>
      <c r="C3" t="str">
        <f>'[1]Cycle 1-2_4.xlsx'!C3</f>
        <v>N/A</v>
      </c>
      <c r="D3">
        <f>'[1]Cycle 1-2_4.xlsx'!D3</f>
        <v>1.7470302684420771E-3</v>
      </c>
      <c r="F3" s="2" t="s">
        <v>54</v>
      </c>
      <c r="G3">
        <f>G4/SQRT(COUNT(B2:B49))</f>
        <v>3.3616209463392432</v>
      </c>
      <c r="H3">
        <f>H4/SQRT(COUNT(C2:C49))</f>
        <v>2.9548933563131696E-6</v>
      </c>
      <c r="I3">
        <f>I4/SQRT(COUNT(D2:D49))</f>
        <v>6.4252385750719217E-5</v>
      </c>
    </row>
    <row r="4" spans="1:10" x14ac:dyDescent="0.35">
      <c r="A4" t="str">
        <f>'[1]Cycle 1-2_4.xlsx'!A4</f>
        <v>C1</v>
      </c>
      <c r="B4" t="str">
        <f>'[1]Cycle 1-2_4.xlsx'!B4</f>
        <v>N/A</v>
      </c>
      <c r="C4" t="str">
        <f>'[1]Cycle 1-2_4.xlsx'!C4</f>
        <v>N/A</v>
      </c>
      <c r="D4">
        <f>'[1]Cycle 1-2_4.xlsx'!D4</f>
        <v>1.419607249021031E-3</v>
      </c>
      <c r="F4" s="2" t="s">
        <v>55</v>
      </c>
      <c r="G4">
        <f>_xlfn.STDEV.S(B2:B49)</f>
        <v>15.767399865262139</v>
      </c>
      <c r="H4">
        <f>_xlfn.STDEV.S(C2:C196)</f>
        <v>1.385967836704884E-5</v>
      </c>
      <c r="I4">
        <f>_xlfn.STDEV.S(D2:D196)</f>
        <v>4.4515358651104096E-4</v>
      </c>
    </row>
    <row r="5" spans="1:10" x14ac:dyDescent="0.35">
      <c r="A5" t="str">
        <f>'[1]Cycle 1-2_4.xlsx'!A5</f>
        <v>D1</v>
      </c>
      <c r="B5">
        <f>'[1]Cycle 1-2_4.xlsx'!B5 + 66</f>
        <v>151.87405043430562</v>
      </c>
      <c r="C5">
        <f>'[1]Cycle 1-2_4.xlsx'!C5</f>
        <v>4.0220875474994702E-5</v>
      </c>
      <c r="D5">
        <f>'[1]Cycle 1-2_4.xlsx'!D5</f>
        <v>9.0582579647436429E-4</v>
      </c>
      <c r="F5" s="2" t="s">
        <v>56</v>
      </c>
      <c r="G5" s="3">
        <f>G4/G2</f>
        <v>0.1046014538637647</v>
      </c>
      <c r="H5" s="3">
        <f>H4/H2</f>
        <v>0.24611559699595259</v>
      </c>
      <c r="I5" s="3">
        <f>I4/I2</f>
        <v>0.34509832533036611</v>
      </c>
    </row>
    <row r="6" spans="1:10" x14ac:dyDescent="0.35">
      <c r="A6" t="str">
        <f>'[1]Cycle 1-2_4.xlsx'!A6</f>
        <v>E1</v>
      </c>
      <c r="B6">
        <f>'[1]Cycle 1-2_4.xlsx'!B6 + 66</f>
        <v>149.36649804938889</v>
      </c>
      <c r="C6">
        <f>'[1]Cycle 1-2_4.xlsx'!C6</f>
        <v>6.0357766871397972E-5</v>
      </c>
      <c r="D6">
        <f>'[1]Cycle 1-2_4.xlsx'!D6</f>
        <v>1.631361319070728E-3</v>
      </c>
      <c r="F6" s="2" t="s">
        <v>57</v>
      </c>
      <c r="G6">
        <f>COUNT(B2:B196)</f>
        <v>22</v>
      </c>
      <c r="H6">
        <f>COUNT(C2:C196)</f>
        <v>22</v>
      </c>
      <c r="I6">
        <f>COUNT(D2:D196)</f>
        <v>48</v>
      </c>
    </row>
    <row r="7" spans="1:10" x14ac:dyDescent="0.35">
      <c r="A7" t="str">
        <f>'[1]Cycle 1-2_4.xlsx'!A7</f>
        <v>F1</v>
      </c>
      <c r="B7" t="str">
        <f>'[1]Cycle 1-2_4.xlsx'!B7</f>
        <v>N/A</v>
      </c>
      <c r="C7" t="str">
        <f>'[1]Cycle 1-2_4.xlsx'!C7</f>
        <v>N/A</v>
      </c>
      <c r="D7">
        <f>'[1]Cycle 1-2_4.xlsx'!D7</f>
        <v>1.540629925586572E-3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1-2_4.xlsx'!A8</f>
        <v>F2</v>
      </c>
      <c r="B8" t="str">
        <f>'[1]Cycle 1-2_4.xlsx'!B8</f>
        <v>N/A</v>
      </c>
      <c r="C8" t="str">
        <f>'[1]Cycle 1-2_4.xlsx'!C8</f>
        <v>N/A</v>
      </c>
      <c r="D8">
        <f>'[1]Cycle 1-2_4.xlsx'!D8</f>
        <v>1.211726937762059E-3</v>
      </c>
    </row>
    <row r="9" spans="1:10" x14ac:dyDescent="0.35">
      <c r="A9" t="str">
        <f>'[1]Cycle 1-2_4.xlsx'!A9</f>
        <v>E2</v>
      </c>
      <c r="B9" t="str">
        <f>'[1]Cycle 1-2_4.xlsx'!B9</f>
        <v>N/A</v>
      </c>
      <c r="C9" t="str">
        <f>'[1]Cycle 1-2_4.xlsx'!C9</f>
        <v>N/A</v>
      </c>
      <c r="D9">
        <f>'[1]Cycle 1-2_4.xlsx'!D9</f>
        <v>1.122667823516805E-3</v>
      </c>
      <c r="F9" s="2" t="s">
        <v>59</v>
      </c>
      <c r="G9">
        <f>MAX(B2:B49)</f>
        <v>177.99311844944401</v>
      </c>
      <c r="H9">
        <f>MAX(C2:C49)</f>
        <v>7.3483974649552215E-5</v>
      </c>
      <c r="I9">
        <f>MAX(D2:D49)</f>
        <v>2.9861443498642392E-3</v>
      </c>
    </row>
    <row r="10" spans="1:10" x14ac:dyDescent="0.35">
      <c r="A10" t="str">
        <f>'[1]Cycle 1-2_4.xlsx'!A10</f>
        <v>D2</v>
      </c>
      <c r="B10" t="str">
        <f>'[1]Cycle 1-2_4.xlsx'!B10</f>
        <v>N/A</v>
      </c>
      <c r="C10" t="str">
        <f>'[1]Cycle 1-2_4.xlsx'!C10</f>
        <v>N/A</v>
      </c>
      <c r="D10">
        <f>'[1]Cycle 1-2_4.xlsx'!D10</f>
        <v>1.089701256215214E-3</v>
      </c>
      <c r="F10" s="2" t="s">
        <v>60</v>
      </c>
      <c r="G10">
        <f>MIN(B2:B49)</f>
        <v>127.7690938121944</v>
      </c>
      <c r="H10">
        <f>MIN(C2:C49)</f>
        <v>1.7481737828115249E-5</v>
      </c>
      <c r="I10">
        <f>MIN(D2:D49)</f>
        <v>3.9351923210565988E-4</v>
      </c>
    </row>
    <row r="11" spans="1:10" x14ac:dyDescent="0.35">
      <c r="A11" t="str">
        <f>'[1]Cycle 1-2_4.xlsx'!A11</f>
        <v>C2</v>
      </c>
      <c r="B11">
        <f>'[1]Cycle 1-2_4.xlsx'!B11 + 66</f>
        <v>158.4105894935833</v>
      </c>
      <c r="C11">
        <f>'[1]Cycle 1-2_4.xlsx'!C11</f>
        <v>6.3636146124034407E-5</v>
      </c>
      <c r="D11">
        <f>'[1]Cycle 1-2_4.xlsx'!D11</f>
        <v>1.2806699511475851E-3</v>
      </c>
    </row>
    <row r="12" spans="1:10" x14ac:dyDescent="0.35">
      <c r="A12" t="str">
        <f>'[1]Cycle 1-2_4.xlsx'!A12</f>
        <v>B2</v>
      </c>
      <c r="B12">
        <f>'[1]Cycle 1-2_4.xlsx'!B12 + 66</f>
        <v>171.47202075525001</v>
      </c>
      <c r="C12">
        <f>'[1]Cycle 1-2_4.xlsx'!C12</f>
        <v>6.2414578165666753E-5</v>
      </c>
      <c r="D12">
        <f>'[1]Cycle 1-2_4.xlsx'!D12</f>
        <v>1.36694018997707E-3</v>
      </c>
      <c r="F12" s="2" t="s">
        <v>61</v>
      </c>
      <c r="G12">
        <f>(16*G5^2)</f>
        <v>0.17506342640661271</v>
      </c>
      <c r="H12">
        <f>(16*H5^2)</f>
        <v>0.96916619335478638</v>
      </c>
      <c r="I12">
        <f>(16*I5^2)</f>
        <v>1.9054856663331712</v>
      </c>
    </row>
    <row r="13" spans="1:10" x14ac:dyDescent="0.35">
      <c r="A13" t="str">
        <f>'[1]Cycle 1-2_4.xlsx'!A13</f>
        <v>A2</v>
      </c>
      <c r="B13">
        <f>'[1]Cycle 1-2_4.xlsx'!B13 + 66</f>
        <v>166.94455544041699</v>
      </c>
      <c r="C13">
        <f>'[1]Cycle 1-2_4.xlsx'!C13</f>
        <v>7.235223656066647E-5</v>
      </c>
      <c r="D13">
        <f>'[1]Cycle 1-2_4.xlsx'!D13</f>
        <v>1.484843573936568E-3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1-2_4.xlsx'!A14</f>
        <v>A3</v>
      </c>
      <c r="B14">
        <f>'[1]Cycle 1-2_4.xlsx'!B14 + 66</f>
        <v>131.2884379447778</v>
      </c>
      <c r="C14">
        <f>'[1]Cycle 1-2_4.xlsx'!C14</f>
        <v>4.4870488327842439E-5</v>
      </c>
      <c r="D14">
        <f>'[1]Cycle 1-2_4.xlsx'!D14</f>
        <v>1.535827840855999E-3</v>
      </c>
      <c r="F14" s="2" t="s">
        <v>63</v>
      </c>
      <c r="G14">
        <f>G12/G13</f>
        <v>2.1152895650177732</v>
      </c>
      <c r="H14">
        <f>H12/H13</f>
        <v>11.710425059371165</v>
      </c>
      <c r="I14">
        <f>I12/I13</f>
        <v>23.023963537213419</v>
      </c>
    </row>
    <row r="15" spans="1:10" x14ac:dyDescent="0.35">
      <c r="A15" t="str">
        <f>'[1]Cycle 1-2_4.xlsx'!A15</f>
        <v>B3</v>
      </c>
      <c r="B15">
        <f>'[1]Cycle 1-2_4.xlsx'!B15 + 66</f>
        <v>150.3694186761667</v>
      </c>
      <c r="C15">
        <f>'[1]Cycle 1-2_4.xlsx'!C15</f>
        <v>5.3075507118946969E-5</v>
      </c>
      <c r="D15">
        <f>'[1]Cycle 1-2_4.xlsx'!D15</f>
        <v>1.3180005089621541E-3</v>
      </c>
      <c r="F15" s="2" t="s">
        <v>64</v>
      </c>
      <c r="G15">
        <f>ROUND(G14,0)</f>
        <v>2</v>
      </c>
      <c r="H15">
        <f>ROUND(H14,0)</f>
        <v>12</v>
      </c>
      <c r="I15">
        <f>ROUND(I14,0)</f>
        <v>23</v>
      </c>
    </row>
    <row r="16" spans="1:10" x14ac:dyDescent="0.35">
      <c r="A16" t="str">
        <f>'[1]Cycle 1-2_4.xlsx'!A16</f>
        <v>C3</v>
      </c>
      <c r="B16" t="str">
        <f>'[1]Cycle 1-2_4.xlsx'!B16</f>
        <v>N/A</v>
      </c>
      <c r="C16" t="str">
        <f>'[1]Cycle 1-2_4.xlsx'!C16</f>
        <v>N/A</v>
      </c>
      <c r="D16">
        <f>'[1]Cycle 1-2_4.xlsx'!D16</f>
        <v>1.2132166064316729E-3</v>
      </c>
    </row>
    <row r="17" spans="1:4" x14ac:dyDescent="0.35">
      <c r="A17" t="str">
        <f>'[1]Cycle 1-2_4.xlsx'!A17</f>
        <v>D3</v>
      </c>
      <c r="B17" t="str">
        <f>'[1]Cycle 1-2_4.xlsx'!B17</f>
        <v>N/A</v>
      </c>
      <c r="C17" t="str">
        <f>'[1]Cycle 1-2_4.xlsx'!C17</f>
        <v>N/A</v>
      </c>
      <c r="D17">
        <f>'[1]Cycle 1-2_4.xlsx'!D17</f>
        <v>2.2119371656388808E-3</v>
      </c>
    </row>
    <row r="18" spans="1:4" x14ac:dyDescent="0.35">
      <c r="A18" t="str">
        <f>'[1]Cycle 1-2_4.xlsx'!A18</f>
        <v>E3</v>
      </c>
      <c r="B18">
        <f>'[1]Cycle 1-2_4.xlsx'!B18 + 66</f>
        <v>128.7735979753611</v>
      </c>
      <c r="C18">
        <f>'[1]Cycle 1-2_4.xlsx'!C18</f>
        <v>5.6219304938429703E-5</v>
      </c>
      <c r="D18">
        <f>'[1]Cycle 1-2_4.xlsx'!D18</f>
        <v>1.532314753585545E-3</v>
      </c>
    </row>
    <row r="19" spans="1:4" x14ac:dyDescent="0.35">
      <c r="A19" t="str">
        <f>'[1]Cycle 1-2_4.xlsx'!A19</f>
        <v>F3</v>
      </c>
      <c r="B19" t="str">
        <f>'[1]Cycle 1-2_4.xlsx'!B19</f>
        <v>N/A</v>
      </c>
      <c r="C19" t="str">
        <f>'[1]Cycle 1-2_4.xlsx'!C19</f>
        <v>N/A</v>
      </c>
      <c r="D19">
        <f>'[1]Cycle 1-2_4.xlsx'!D19</f>
        <v>8.705920106763063E-4</v>
      </c>
    </row>
    <row r="20" spans="1:4" x14ac:dyDescent="0.35">
      <c r="A20" t="str">
        <f>'[1]Cycle 1-2_4.xlsx'!A20</f>
        <v>F4</v>
      </c>
      <c r="B20" t="str">
        <f>'[1]Cycle 1-2_4.xlsx'!B20</f>
        <v>N/A</v>
      </c>
      <c r="C20" t="str">
        <f>'[1]Cycle 1-2_4.xlsx'!C20</f>
        <v>N/A</v>
      </c>
      <c r="D20">
        <f>'[1]Cycle 1-2_4.xlsx'!D20</f>
        <v>1.0548322906394809E-3</v>
      </c>
    </row>
    <row r="21" spans="1:4" x14ac:dyDescent="0.35">
      <c r="A21" t="str">
        <f>'[1]Cycle 1-2_4.xlsx'!A21</f>
        <v>E4</v>
      </c>
      <c r="B21">
        <f>'[1]Cycle 1-2_4.xlsx'!B21 + 66</f>
        <v>159.92132840902781</v>
      </c>
      <c r="C21">
        <f>'[1]Cycle 1-2_4.xlsx'!C21</f>
        <v>6.1248357174002133E-5</v>
      </c>
      <c r="D21">
        <f>'[1]Cycle 1-2_4.xlsx'!D21</f>
        <v>1.3293551762710569E-3</v>
      </c>
    </row>
    <row r="22" spans="1:4" x14ac:dyDescent="0.35">
      <c r="A22" t="str">
        <f>'[1]Cycle 1-2_4.xlsx'!A22</f>
        <v>D4</v>
      </c>
      <c r="B22">
        <f>'[1]Cycle 1-2_4.xlsx'!B22 + 66</f>
        <v>137.81550231997221</v>
      </c>
      <c r="C22">
        <f>'[1]Cycle 1-2_4.xlsx'!C22</f>
        <v>4.6239669012743129E-5</v>
      </c>
      <c r="D22">
        <f>'[1]Cycle 1-2_4.xlsx'!D22</f>
        <v>1.2037735607304189E-3</v>
      </c>
    </row>
    <row r="23" spans="1:4" x14ac:dyDescent="0.35">
      <c r="A23" t="str">
        <f>'[1]Cycle 1-2_4.xlsx'!A23</f>
        <v>C4</v>
      </c>
      <c r="B23" t="str">
        <f>'[1]Cycle 1-2_4.xlsx'!B23</f>
        <v>N/A</v>
      </c>
      <c r="C23" t="str">
        <f>'[1]Cycle 1-2_4.xlsx'!C23</f>
        <v>N/A</v>
      </c>
      <c r="D23">
        <f>'[1]Cycle 1-2_4.xlsx'!D23</f>
        <v>8.006638614785561E-4</v>
      </c>
    </row>
    <row r="24" spans="1:4" x14ac:dyDescent="0.35">
      <c r="A24" t="str">
        <f>'[1]Cycle 1-2_4.xlsx'!A24</f>
        <v>B4</v>
      </c>
      <c r="B24">
        <f>'[1]Cycle 1-2_4.xlsx'!B24 + 66</f>
        <v>150.3694186761667</v>
      </c>
      <c r="C24">
        <f>'[1]Cycle 1-2_4.xlsx'!C24</f>
        <v>6.6752316913664691E-5</v>
      </c>
      <c r="D24">
        <f>'[1]Cycle 1-2_4.xlsx'!D24</f>
        <v>1.5957812592208871E-3</v>
      </c>
    </row>
    <row r="25" spans="1:4" x14ac:dyDescent="0.35">
      <c r="A25" t="str">
        <f>'[1]Cycle 1-2_4.xlsx'!A25</f>
        <v>A4</v>
      </c>
      <c r="B25" t="str">
        <f>'[1]Cycle 1-2_4.xlsx'!B25</f>
        <v>N/A</v>
      </c>
      <c r="C25" t="str">
        <f>'[1]Cycle 1-2_4.xlsx'!C25</f>
        <v>N/A</v>
      </c>
      <c r="D25">
        <f>'[1]Cycle 1-2_4.xlsx'!D25</f>
        <v>5.2964890411203336E-4</v>
      </c>
    </row>
    <row r="26" spans="1:4" x14ac:dyDescent="0.35">
      <c r="A26" t="str">
        <f>'[1]Cycle 1-2_4.xlsx'!A26</f>
        <v>A5</v>
      </c>
      <c r="B26">
        <f>'[1]Cycle 1-2_4.xlsx'!B26 + 66</f>
        <v>160.42571692463889</v>
      </c>
      <c r="C26">
        <f>'[1]Cycle 1-2_4.xlsx'!C26</f>
        <v>6.2833131290431732E-5</v>
      </c>
      <c r="D26">
        <f>'[1]Cycle 1-2_4.xlsx'!D26</f>
        <v>7.5555345559911329E-4</v>
      </c>
    </row>
    <row r="27" spans="1:4" x14ac:dyDescent="0.35">
      <c r="A27" t="str">
        <f>'[1]Cycle 1-2_4.xlsx'!A27</f>
        <v>B5</v>
      </c>
      <c r="B27" t="str">
        <f>'[1]Cycle 1-2_4.xlsx'!B27</f>
        <v>N/A</v>
      </c>
      <c r="C27" t="str">
        <f>'[1]Cycle 1-2_4.xlsx'!C27</f>
        <v>N/A</v>
      </c>
      <c r="D27">
        <f>'[1]Cycle 1-2_4.xlsx'!D27</f>
        <v>1.3276603932261869E-3</v>
      </c>
    </row>
    <row r="28" spans="1:4" x14ac:dyDescent="0.35">
      <c r="A28" t="str">
        <f>'[1]Cycle 1-2_4.xlsx'!A28</f>
        <v>C5</v>
      </c>
      <c r="B28">
        <f>'[1]Cycle 1-2_4.xlsx'!B28 + 66</f>
        <v>177.99311844944401</v>
      </c>
      <c r="C28">
        <f>'[1]Cycle 1-2_4.xlsx'!C28</f>
        <v>6.9202752929226039E-5</v>
      </c>
      <c r="D28">
        <f>'[1]Cycle 1-2_4.xlsx'!D28</f>
        <v>1.2135833763845499E-3</v>
      </c>
    </row>
    <row r="29" spans="1:4" x14ac:dyDescent="0.35">
      <c r="A29" t="str">
        <f>'[1]Cycle 1-2_4.xlsx'!A29</f>
        <v>D5</v>
      </c>
      <c r="B29" t="str">
        <f>'[1]Cycle 1-2_4.xlsx'!B29</f>
        <v>N/A</v>
      </c>
      <c r="C29" t="str">
        <f>'[1]Cycle 1-2_4.xlsx'!C29</f>
        <v>N/A</v>
      </c>
      <c r="D29">
        <f>'[1]Cycle 1-2_4.xlsx'!D29</f>
        <v>1.0646323873790169E-3</v>
      </c>
    </row>
    <row r="30" spans="1:4" x14ac:dyDescent="0.35">
      <c r="A30" t="str">
        <f>'[1]Cycle 1-2_4.xlsx'!A30</f>
        <v>E5</v>
      </c>
      <c r="B30" t="str">
        <f>'[1]Cycle 1-2_4.xlsx'!B30</f>
        <v>N/A</v>
      </c>
      <c r="C30" t="str">
        <f>'[1]Cycle 1-2_4.xlsx'!C30</f>
        <v>N/A</v>
      </c>
      <c r="D30">
        <f>'[1]Cycle 1-2_4.xlsx'!D30</f>
        <v>1.5143495805306981E-3</v>
      </c>
    </row>
    <row r="31" spans="1:4" x14ac:dyDescent="0.35">
      <c r="A31" t="str">
        <f>'[1]Cycle 1-2_4.xlsx'!A31</f>
        <v>F5</v>
      </c>
      <c r="B31">
        <f>'[1]Cycle 1-2_4.xlsx'!B31 + 66</f>
        <v>168.95503324825</v>
      </c>
      <c r="C31">
        <f>'[1]Cycle 1-2_4.xlsx'!C31</f>
        <v>6.748505217405404E-5</v>
      </c>
      <c r="D31">
        <f>'[1]Cycle 1-2_4.xlsx'!D31</f>
        <v>1.353957364011884E-3</v>
      </c>
    </row>
    <row r="32" spans="1:4" x14ac:dyDescent="0.35">
      <c r="A32" t="str">
        <f>'[1]Cycle 1-2_4.xlsx'!A32</f>
        <v>F6</v>
      </c>
      <c r="B32">
        <f>'[1]Cycle 1-2_4.xlsx'!B32 + 66</f>
        <v>174.48459848661099</v>
      </c>
      <c r="C32">
        <f>'[1]Cycle 1-2_4.xlsx'!C32</f>
        <v>7.3483974649552215E-5</v>
      </c>
      <c r="D32">
        <f>'[1]Cycle 1-2_4.xlsx'!D32</f>
        <v>1.670205097838652E-3</v>
      </c>
    </row>
    <row r="33" spans="1:4" x14ac:dyDescent="0.35">
      <c r="A33" t="str">
        <f>'[1]Cycle 1-2_4.xlsx'!A33</f>
        <v>E6</v>
      </c>
      <c r="B33" t="str">
        <f>'[1]Cycle 1-2_4.xlsx'!B33</f>
        <v>N/A</v>
      </c>
      <c r="C33" t="str">
        <f>'[1]Cycle 1-2_4.xlsx'!C33</f>
        <v>N/A</v>
      </c>
      <c r="D33">
        <f>'[1]Cycle 1-2_4.xlsx'!D33</f>
        <v>1.1832484233112229E-3</v>
      </c>
    </row>
    <row r="34" spans="1:4" x14ac:dyDescent="0.35">
      <c r="A34" t="str">
        <f>'[1]Cycle 1-2_4.xlsx'!A34</f>
        <v>D6</v>
      </c>
      <c r="B34">
        <f>'[1]Cycle 1-2_4.xlsx'!B34 + 66</f>
        <v>156.39678632344442</v>
      </c>
      <c r="C34">
        <f>'[1]Cycle 1-2_4.xlsx'!C34</f>
        <v>6.0709731285477212E-5</v>
      </c>
      <c r="D34">
        <f>'[1]Cycle 1-2_4.xlsx'!D34</f>
        <v>7.5400304049100285E-4</v>
      </c>
    </row>
    <row r="35" spans="1:4" x14ac:dyDescent="0.35">
      <c r="A35" t="str">
        <f>'[1]Cycle 1-2_4.xlsx'!A35</f>
        <v>C6</v>
      </c>
      <c r="B35">
        <f>'[1]Cycle 1-2_4.xlsx'!B35 + 66</f>
        <v>145.8587818361944</v>
      </c>
      <c r="C35">
        <f>'[1]Cycle 1-2_4.xlsx'!C35</f>
        <v>6.2968269822419125E-5</v>
      </c>
      <c r="D35">
        <f>'[1]Cycle 1-2_4.xlsx'!D35</f>
        <v>1.8050688473767789E-3</v>
      </c>
    </row>
    <row r="36" spans="1:4" x14ac:dyDescent="0.35">
      <c r="A36" t="str">
        <f>'[1]Cycle 1-2_4.xlsx'!A36</f>
        <v>B6</v>
      </c>
      <c r="B36" t="str">
        <f>'[1]Cycle 1-2_4.xlsx'!B36</f>
        <v>N/A</v>
      </c>
      <c r="C36" t="str">
        <f>'[1]Cycle 1-2_4.xlsx'!C36</f>
        <v>N/A</v>
      </c>
      <c r="D36">
        <f>'[1]Cycle 1-2_4.xlsx'!D36</f>
        <v>7.6150049066331892E-4</v>
      </c>
    </row>
    <row r="37" spans="1:4" x14ac:dyDescent="0.35">
      <c r="A37" t="str">
        <f>'[1]Cycle 1-2_4.xlsx'!A37</f>
        <v>A6</v>
      </c>
      <c r="B37" t="str">
        <f>'[1]Cycle 1-2_4.xlsx'!B37</f>
        <v>N/A</v>
      </c>
      <c r="C37" t="str">
        <f>'[1]Cycle 1-2_4.xlsx'!C37</f>
        <v>N/A</v>
      </c>
      <c r="D37">
        <f>'[1]Cycle 1-2_4.xlsx'!D37</f>
        <v>1.0048748743099901E-3</v>
      </c>
    </row>
    <row r="38" spans="1:4" x14ac:dyDescent="0.35">
      <c r="A38" t="str">
        <f>'[1]Cycle 1-2_4.xlsx'!A38</f>
        <v>A7</v>
      </c>
      <c r="B38">
        <f>'[1]Cycle 1-2_4.xlsx'!B38 + 66</f>
        <v>137.31412212519439</v>
      </c>
      <c r="C38">
        <f>'[1]Cycle 1-2_4.xlsx'!C38</f>
        <v>6.7580357129157003E-5</v>
      </c>
      <c r="D38">
        <f>'[1]Cycle 1-2_4.xlsx'!D38</f>
        <v>2.9861443498642392E-3</v>
      </c>
    </row>
    <row r="39" spans="1:4" x14ac:dyDescent="0.35">
      <c r="A39" t="str">
        <f>'[1]Cycle 1-2_4.xlsx'!A39</f>
        <v>B7</v>
      </c>
      <c r="B39" t="str">
        <f>'[1]Cycle 1-2_4.xlsx'!B39</f>
        <v>N/A</v>
      </c>
      <c r="C39" t="str">
        <f>'[1]Cycle 1-2_4.xlsx'!C39</f>
        <v>N/A</v>
      </c>
      <c r="D39">
        <f>'[1]Cycle 1-2_4.xlsx'!D39</f>
        <v>1.0681832456103399E-3</v>
      </c>
    </row>
    <row r="40" spans="1:4" x14ac:dyDescent="0.35">
      <c r="A40" t="str">
        <f>'[1]Cycle 1-2_4.xlsx'!A40</f>
        <v>C7</v>
      </c>
      <c r="B40">
        <f>'[1]Cycle 1-2_4.xlsx'!B40 + 66</f>
        <v>129.77895109922218</v>
      </c>
      <c r="C40">
        <f>'[1]Cycle 1-2_4.xlsx'!C40</f>
        <v>4.2351725406025262E-5</v>
      </c>
      <c r="D40">
        <f>'[1]Cycle 1-2_4.xlsx'!D40</f>
        <v>2.0435813609390369E-3</v>
      </c>
    </row>
    <row r="41" spans="1:4" x14ac:dyDescent="0.35">
      <c r="A41" t="str">
        <f>'[1]Cycle 1-2_4.xlsx'!A41</f>
        <v>D7</v>
      </c>
      <c r="B41" t="str">
        <f>'[1]Cycle 1-2_4.xlsx'!B41</f>
        <v>N/A</v>
      </c>
      <c r="C41" t="str">
        <f>'[1]Cycle 1-2_4.xlsx'!C41</f>
        <v>N/A</v>
      </c>
      <c r="D41">
        <f>'[1]Cycle 1-2_4.xlsx'!D41</f>
        <v>1.330584163810351E-3</v>
      </c>
    </row>
    <row r="42" spans="1:4" x14ac:dyDescent="0.35">
      <c r="A42" t="str">
        <f>'[1]Cycle 1-2_4.xlsx'!A42</f>
        <v>E7</v>
      </c>
      <c r="B42" t="str">
        <f>'[1]Cycle 1-2_4.xlsx'!B42</f>
        <v>N/A</v>
      </c>
      <c r="C42" t="str">
        <f>'[1]Cycle 1-2_4.xlsx'!C42</f>
        <v>N/A</v>
      </c>
      <c r="D42">
        <f>'[1]Cycle 1-2_4.xlsx'!D42</f>
        <v>9.7495692444786442E-4</v>
      </c>
    </row>
    <row r="43" spans="1:4" x14ac:dyDescent="0.35">
      <c r="A43" t="str">
        <f>'[1]Cycle 1-2_4.xlsx'!A43</f>
        <v>F7</v>
      </c>
      <c r="B43" t="str">
        <f>'[1]Cycle 1-2_4.xlsx'!B43</f>
        <v>N/A</v>
      </c>
      <c r="C43" t="str">
        <f>'[1]Cycle 1-2_4.xlsx'!C43</f>
        <v>N/A</v>
      </c>
      <c r="D43">
        <f>'[1]Cycle 1-2_4.xlsx'!D43</f>
        <v>1.270608448709072E-3</v>
      </c>
    </row>
    <row r="44" spans="1:4" x14ac:dyDescent="0.35">
      <c r="A44" t="str">
        <f>'[1]Cycle 1-2_4.xlsx'!A44</f>
        <v>F8</v>
      </c>
      <c r="B44" t="str">
        <f>'[1]Cycle 1-2_4.xlsx'!B44</f>
        <v>N/A</v>
      </c>
      <c r="C44" t="str">
        <f>'[1]Cycle 1-2_4.xlsx'!C44</f>
        <v>N/A</v>
      </c>
      <c r="D44">
        <f>'[1]Cycle 1-2_4.xlsx'!D44</f>
        <v>3.9351923210565988E-4</v>
      </c>
    </row>
    <row r="45" spans="1:4" x14ac:dyDescent="0.35">
      <c r="A45" t="str">
        <f>'[1]Cycle 1-2_4.xlsx'!A45</f>
        <v>E8</v>
      </c>
      <c r="B45" t="str">
        <f>'[1]Cycle 1-2_4.xlsx'!B45</f>
        <v>N/A</v>
      </c>
      <c r="C45" t="str">
        <f>'[1]Cycle 1-2_4.xlsx'!C45</f>
        <v>N/A</v>
      </c>
      <c r="D45">
        <f>'[1]Cycle 1-2_4.xlsx'!D45</f>
        <v>1.441457675077432E-3</v>
      </c>
    </row>
    <row r="46" spans="1:4" x14ac:dyDescent="0.35">
      <c r="A46" t="str">
        <f>'[1]Cycle 1-2_4.xlsx'!A46</f>
        <v>D8</v>
      </c>
      <c r="B46">
        <f>'[1]Cycle 1-2_4.xlsx'!B46 + 66</f>
        <v>130.28199798302779</v>
      </c>
      <c r="C46">
        <f>'[1]Cycle 1-2_4.xlsx'!C46</f>
        <v>1.7481737828115249E-5</v>
      </c>
      <c r="D46">
        <f>'[1]Cycle 1-2_4.xlsx'!D46</f>
        <v>1.555438708365718E-3</v>
      </c>
    </row>
    <row r="47" spans="1:4" x14ac:dyDescent="0.35">
      <c r="A47" t="str">
        <f>'[1]Cycle 1-2_4.xlsx'!A47</f>
        <v>C8</v>
      </c>
      <c r="B47" t="str">
        <f>'[1]Cycle 1-2_4.xlsx'!B47</f>
        <v>N/A</v>
      </c>
      <c r="C47" t="str">
        <f>'[1]Cycle 1-2_4.xlsx'!C47</f>
        <v>N/A</v>
      </c>
      <c r="D47">
        <f>'[1]Cycle 1-2_4.xlsx'!D47</f>
        <v>5.899249468824851E-4</v>
      </c>
    </row>
    <row r="48" spans="1:4" x14ac:dyDescent="0.35">
      <c r="A48" t="str">
        <f>'[1]Cycle 1-2_4.xlsx'!A48</f>
        <v>B8</v>
      </c>
      <c r="B48" t="str">
        <f>'[1]Cycle 1-2_4.xlsx'!B48</f>
        <v>N/A</v>
      </c>
      <c r="C48" t="str">
        <f>'[1]Cycle 1-2_4.xlsx'!C48</f>
        <v>N/A</v>
      </c>
      <c r="D48">
        <f>'[1]Cycle 1-2_4.xlsx'!D48</f>
        <v>1.079360071891456E-3</v>
      </c>
    </row>
    <row r="49" spans="1:4" x14ac:dyDescent="0.35">
      <c r="A49" t="str">
        <f>'[1]Cycle 1-2_4.xlsx'!A49</f>
        <v>A8</v>
      </c>
      <c r="B49">
        <f>'[1]Cycle 1-2_4.xlsx'!B49 + 66</f>
        <v>127.7690938121944</v>
      </c>
      <c r="C49">
        <f>'[1]Cycle 1-2_4.xlsx'!C49</f>
        <v>3.3838822118810078E-5</v>
      </c>
      <c r="D49">
        <f>'[1]Cycle 1-2_4.xlsx'!D49</f>
        <v>1.355956698331217E-3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A625-7BDB-44EC-8FB4-6C0C3460EF23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1-2_5.xlsx'!A2</f>
        <v>A1</v>
      </c>
      <c r="B2">
        <f>'[1]Cycle 1-2_5.xlsx'!B2 + 66</f>
        <v>140.82930726430561</v>
      </c>
      <c r="C2">
        <f>'[1]Cycle 1-2_5.xlsx'!C2</f>
        <v>7.0191860425792619E-5</v>
      </c>
      <c r="D2">
        <f>'[1]Cycle 1-2_5.xlsx'!D2</f>
        <v>1.4202107749664271E-3</v>
      </c>
      <c r="F2" s="2" t="s">
        <v>53</v>
      </c>
      <c r="G2">
        <f>AVERAGE(B2:B49)</f>
        <v>141.86639806883608</v>
      </c>
      <c r="H2">
        <f>AVERAGE(C2:C49)</f>
        <v>8.4903961781079214E-5</v>
      </c>
      <c r="I2">
        <f>AVERAGE(D2:D49)</f>
        <v>2.0064287528391909E-3</v>
      </c>
      <c r="J2">
        <v>0.25</v>
      </c>
    </row>
    <row r="3" spans="1:10" x14ac:dyDescent="0.35">
      <c r="A3" t="str">
        <f>'[1]Cycle 1-2_5.xlsx'!A3</f>
        <v>B1</v>
      </c>
      <c r="B3">
        <f>'[1]Cycle 1-2_5.xlsx'!B3 + 66</f>
        <v>125.26091083152781</v>
      </c>
      <c r="C3">
        <f>'[1]Cycle 1-2_5.xlsx'!C3</f>
        <v>7.9554767394373393E-5</v>
      </c>
      <c r="D3">
        <f>'[1]Cycle 1-2_5.xlsx'!D3</f>
        <v>1.986800135395816E-3</v>
      </c>
      <c r="F3" s="2" t="s">
        <v>54</v>
      </c>
      <c r="G3">
        <f>G4/SQRT(COUNT(B2:B49))</f>
        <v>3.8160042819886058</v>
      </c>
      <c r="H3">
        <f>H4/SQRT(COUNT(C2:C49))</f>
        <v>3.5894476279003346E-6</v>
      </c>
      <c r="I3">
        <f>I4/SQRT(COUNT(D2:D49))</f>
        <v>7.411489612895418E-5</v>
      </c>
    </row>
    <row r="4" spans="1:10" x14ac:dyDescent="0.35">
      <c r="A4" t="str">
        <f>'[1]Cycle 1-2_5.xlsx'!A4</f>
        <v>C1</v>
      </c>
      <c r="B4" t="str">
        <f>'[1]Cycle 1-2_5.xlsx'!B4</f>
        <v>N/A</v>
      </c>
      <c r="C4" t="str">
        <f>'[1]Cycle 1-2_5.xlsx'!C4</f>
        <v>N/A</v>
      </c>
      <c r="D4">
        <f>'[1]Cycle 1-2_5.xlsx'!D4</f>
        <v>1.1553384986727709E-3</v>
      </c>
      <c r="F4" s="2" t="s">
        <v>55</v>
      </c>
      <c r="G4">
        <f>_xlfn.STDEV.S(B2:B49)</f>
        <v>24.134530184078891</v>
      </c>
      <c r="H4">
        <f>_xlfn.STDEV.S(C2:C196)</f>
        <v>2.270166009210722E-5</v>
      </c>
      <c r="I4">
        <f>_xlfn.STDEV.S(D2:D196)</f>
        <v>5.1348306277215414E-4</v>
      </c>
    </row>
    <row r="5" spans="1:10" x14ac:dyDescent="0.35">
      <c r="A5" t="str">
        <f>'[1]Cycle 1-2_5.xlsx'!A5</f>
        <v>D1</v>
      </c>
      <c r="B5">
        <f>'[1]Cycle 1-2_5.xlsx'!B5 + 66</f>
        <v>126.2640241881389</v>
      </c>
      <c r="C5">
        <f>'[1]Cycle 1-2_5.xlsx'!C5</f>
        <v>3.7179077157286593E-5</v>
      </c>
      <c r="D5">
        <f>'[1]Cycle 1-2_5.xlsx'!D5</f>
        <v>2.084799476754556E-3</v>
      </c>
      <c r="F5" s="2" t="s">
        <v>56</v>
      </c>
      <c r="G5" s="3">
        <f>G4/G2</f>
        <v>0.17012154049592768</v>
      </c>
      <c r="H5" s="3">
        <f>H4/H2</f>
        <v>0.26738045688188683</v>
      </c>
      <c r="I5" s="3">
        <f>I4/I2</f>
        <v>0.25591891167107306</v>
      </c>
    </row>
    <row r="6" spans="1:10" x14ac:dyDescent="0.35">
      <c r="A6" t="str">
        <f>'[1]Cycle 1-2_5.xlsx'!A6</f>
        <v>E1</v>
      </c>
      <c r="B6">
        <f>'[1]Cycle 1-2_5.xlsx'!B6 + 66</f>
        <v>132.8007383646389</v>
      </c>
      <c r="C6">
        <f>'[1]Cycle 1-2_5.xlsx'!C6</f>
        <v>8.5643471893118636E-5</v>
      </c>
      <c r="D6">
        <f>'[1]Cycle 1-2_5.xlsx'!D6</f>
        <v>2.4364588433305819E-3</v>
      </c>
      <c r="F6" s="2" t="s">
        <v>57</v>
      </c>
      <c r="G6">
        <f>COUNT(B2:B196)</f>
        <v>40</v>
      </c>
      <c r="H6">
        <f>COUNT(C2:C196)</f>
        <v>40</v>
      </c>
      <c r="I6">
        <f>COUNT(D2:D196)</f>
        <v>48</v>
      </c>
    </row>
    <row r="7" spans="1:10" x14ac:dyDescent="0.35">
      <c r="A7" t="str">
        <f>'[1]Cycle 1-2_5.xlsx'!A7</f>
        <v>F1</v>
      </c>
      <c r="B7">
        <f>'[1]Cycle 1-2_5.xlsx'!B7 + 66</f>
        <v>133.80863642177781</v>
      </c>
      <c r="C7">
        <f>'[1]Cycle 1-2_5.xlsx'!C7</f>
        <v>7.5178493799725032E-5</v>
      </c>
      <c r="D7">
        <f>'[1]Cycle 1-2_5.xlsx'!D7</f>
        <v>1.9821932962974442E-3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1-2_5.xlsx'!A8</f>
        <v>F2</v>
      </c>
      <c r="B8">
        <f>'[1]Cycle 1-2_5.xlsx'!B8 + 66</f>
        <v>127.77074770999999</v>
      </c>
      <c r="C8">
        <f>'[1]Cycle 1-2_5.xlsx'!C8</f>
        <v>7.0330690359716265E-5</v>
      </c>
      <c r="D8">
        <f>'[1]Cycle 1-2_5.xlsx'!D8</f>
        <v>1.736863083980889E-3</v>
      </c>
    </row>
    <row r="9" spans="1:10" x14ac:dyDescent="0.35">
      <c r="A9" t="str">
        <f>'[1]Cycle 1-2_5.xlsx'!A9</f>
        <v>E2</v>
      </c>
      <c r="B9">
        <f>'[1]Cycle 1-2_5.xlsx'!B9 + 66</f>
        <v>146.86512237636111</v>
      </c>
      <c r="C9">
        <f>'[1]Cycle 1-2_5.xlsx'!C9</f>
        <v>6.7366508302507986E-5</v>
      </c>
      <c r="D9">
        <f>'[1]Cycle 1-2_5.xlsx'!D9</f>
        <v>1.452384142486526E-3</v>
      </c>
      <c r="F9" s="2" t="s">
        <v>59</v>
      </c>
      <c r="G9">
        <f>MAX(B2:B49)</f>
        <v>180.50844342847199</v>
      </c>
      <c r="H9">
        <f>MAX(C2:C49)</f>
        <v>1.365887179597025E-4</v>
      </c>
      <c r="I9">
        <f>MAX(D2:D49)</f>
        <v>3.6877623758148062E-3</v>
      </c>
    </row>
    <row r="10" spans="1:10" x14ac:dyDescent="0.35">
      <c r="A10" t="str">
        <f>'[1]Cycle 1-2_5.xlsx'!A10</f>
        <v>D2</v>
      </c>
      <c r="B10">
        <f>'[1]Cycle 1-2_5.xlsx'!B10 + 66</f>
        <v>142.83969914252782</v>
      </c>
      <c r="C10">
        <f>'[1]Cycle 1-2_5.xlsx'!C10</f>
        <v>1.032989181332354E-4</v>
      </c>
      <c r="D10">
        <f>'[1]Cycle 1-2_5.xlsx'!D10</f>
        <v>2.2167643070380959E-3</v>
      </c>
      <c r="F10" s="2" t="s">
        <v>60</v>
      </c>
      <c r="G10">
        <f>MIN(B2:B49)</f>
        <v>67.533742031305565</v>
      </c>
      <c r="H10">
        <f>MIN(C2:C49)</f>
        <v>2.7719828785548061E-5</v>
      </c>
      <c r="I10">
        <f>MIN(D2:D49)</f>
        <v>5.9241753458717556E-4</v>
      </c>
    </row>
    <row r="11" spans="1:10" x14ac:dyDescent="0.35">
      <c r="A11" t="str">
        <f>'[1]Cycle 1-2_5.xlsx'!A11</f>
        <v>C2</v>
      </c>
      <c r="B11">
        <f>'[1]Cycle 1-2_5.xlsx'!B11 + 66</f>
        <v>177.493993355111</v>
      </c>
      <c r="C11">
        <f>'[1]Cycle 1-2_5.xlsx'!C11</f>
        <v>9.6865140634264164E-5</v>
      </c>
      <c r="D11">
        <f>'[1]Cycle 1-2_5.xlsx'!D11</f>
        <v>3.6877623758148062E-3</v>
      </c>
    </row>
    <row r="12" spans="1:10" x14ac:dyDescent="0.35">
      <c r="A12" t="str">
        <f>'[1]Cycle 1-2_5.xlsx'!A12</f>
        <v>B2</v>
      </c>
      <c r="B12">
        <f>'[1]Cycle 1-2_5.xlsx'!B12 + 66</f>
        <v>172.98277036644402</v>
      </c>
      <c r="C12">
        <f>'[1]Cycle 1-2_5.xlsx'!C12</f>
        <v>8.4495513922265282E-5</v>
      </c>
      <c r="D12">
        <f>'[1]Cycle 1-2_5.xlsx'!D12</f>
        <v>1.5544188514113239E-3</v>
      </c>
      <c r="F12" s="2" t="s">
        <v>61</v>
      </c>
      <c r="G12">
        <f>(16*G5^2)</f>
        <v>0.46306141665132095</v>
      </c>
      <c r="H12">
        <f>(16*H5^2)</f>
        <v>1.1438769395578647</v>
      </c>
      <c r="I12">
        <f>(16*I5^2)</f>
        <v>1.0479118296145038</v>
      </c>
    </row>
    <row r="13" spans="1:10" x14ac:dyDescent="0.35">
      <c r="A13" t="str">
        <f>'[1]Cycle 1-2_5.xlsx'!A13</f>
        <v>A2</v>
      </c>
      <c r="B13">
        <f>'[1]Cycle 1-2_5.xlsx'!B13 + 66</f>
        <v>132.8007383646389</v>
      </c>
      <c r="C13">
        <f>'[1]Cycle 1-2_5.xlsx'!C13</f>
        <v>8.1035419468596304E-5</v>
      </c>
      <c r="D13">
        <f>'[1]Cycle 1-2_5.xlsx'!D13</f>
        <v>1.9842761653828971E-3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1-2_5.xlsx'!A14</f>
        <v>A3</v>
      </c>
      <c r="B14">
        <f>'[1]Cycle 1-2_5.xlsx'!B14 + 66</f>
        <v>180.50844342847199</v>
      </c>
      <c r="C14">
        <f>'[1]Cycle 1-2_5.xlsx'!C14</f>
        <v>1.0320244857354959E-4</v>
      </c>
      <c r="D14">
        <f>'[1]Cycle 1-2_5.xlsx'!D14</f>
        <v>2.002340552055332E-3</v>
      </c>
      <c r="F14" s="2" t="s">
        <v>63</v>
      </c>
      <c r="G14">
        <f>G12/G13</f>
        <v>5.5951662932143282</v>
      </c>
      <c r="H14">
        <f>H12/H13</f>
        <v>13.821453193148631</v>
      </c>
      <c r="I14">
        <f>I12/I13</f>
        <v>12.661907765324724</v>
      </c>
    </row>
    <row r="15" spans="1:10" x14ac:dyDescent="0.35">
      <c r="A15" t="str">
        <f>'[1]Cycle 1-2_5.xlsx'!A15</f>
        <v>B3</v>
      </c>
      <c r="B15">
        <f>'[1]Cycle 1-2_5.xlsx'!B15 + 66</f>
        <v>162.93483742536108</v>
      </c>
      <c r="C15">
        <f>'[1]Cycle 1-2_5.xlsx'!C15</f>
        <v>7.8807528690894428E-5</v>
      </c>
      <c r="D15">
        <f>'[1]Cycle 1-2_5.xlsx'!D15</f>
        <v>1.4799429691230649E-3</v>
      </c>
      <c r="F15" s="2" t="s">
        <v>64</v>
      </c>
      <c r="G15">
        <f>ROUND(G14,0)</f>
        <v>6</v>
      </c>
      <c r="H15">
        <f>ROUND(H14,0)</f>
        <v>14</v>
      </c>
      <c r="I15">
        <f>ROUND(I14,0)</f>
        <v>13</v>
      </c>
    </row>
    <row r="16" spans="1:10" x14ac:dyDescent="0.35">
      <c r="A16" t="str">
        <f>'[1]Cycle 1-2_5.xlsx'!A16</f>
        <v>C3</v>
      </c>
      <c r="B16">
        <f>'[1]Cycle 1-2_5.xlsx'!B16 + 66</f>
        <v>173.486769970583</v>
      </c>
      <c r="C16">
        <f>'[1]Cycle 1-2_5.xlsx'!C16</f>
        <v>8.861387317915367E-5</v>
      </c>
      <c r="D16">
        <f>'[1]Cycle 1-2_5.xlsx'!D16</f>
        <v>2.2269994074968881E-3</v>
      </c>
    </row>
    <row r="17" spans="1:4" x14ac:dyDescent="0.35">
      <c r="A17" t="str">
        <f>'[1]Cycle 1-2_5.xlsx'!A17</f>
        <v>D3</v>
      </c>
      <c r="B17">
        <f>'[1]Cycle 1-2_5.xlsx'!B17 + 66</f>
        <v>146.36506010599999</v>
      </c>
      <c r="C17">
        <f>'[1]Cycle 1-2_5.xlsx'!C17</f>
        <v>1.026972911492919E-4</v>
      </c>
      <c r="D17">
        <f>'[1]Cycle 1-2_5.xlsx'!D17</f>
        <v>2.298948295095415E-3</v>
      </c>
    </row>
    <row r="18" spans="1:4" x14ac:dyDescent="0.35">
      <c r="A18" t="str">
        <f>'[1]Cycle 1-2_5.xlsx'!A18</f>
        <v>E3</v>
      </c>
      <c r="B18">
        <f>'[1]Cycle 1-2_5.xlsx'!B18 + 66</f>
        <v>145.86096424783329</v>
      </c>
      <c r="C18">
        <f>'[1]Cycle 1-2_5.xlsx'!C18</f>
        <v>6.4818771297850541E-5</v>
      </c>
      <c r="D18">
        <f>'[1]Cycle 1-2_5.xlsx'!D18</f>
        <v>2.154095773345549E-3</v>
      </c>
    </row>
    <row r="19" spans="1:4" x14ac:dyDescent="0.35">
      <c r="A19" t="str">
        <f>'[1]Cycle 1-2_5.xlsx'!A19</f>
        <v>F3</v>
      </c>
      <c r="B19">
        <f>'[1]Cycle 1-2_5.xlsx'!B19 + 66</f>
        <v>171.47474672419401</v>
      </c>
      <c r="C19">
        <f>'[1]Cycle 1-2_5.xlsx'!C19</f>
        <v>9.8126364563497489E-5</v>
      </c>
      <c r="D19">
        <f>'[1]Cycle 1-2_5.xlsx'!D19</f>
        <v>1.921334934491232E-3</v>
      </c>
    </row>
    <row r="20" spans="1:4" x14ac:dyDescent="0.35">
      <c r="A20" t="str">
        <f>'[1]Cycle 1-2_5.xlsx'!A20</f>
        <v>F4</v>
      </c>
      <c r="B20" t="str">
        <f>'[1]Cycle 1-2_5.xlsx'!B20</f>
        <v>N/A</v>
      </c>
      <c r="C20" t="str">
        <f>'[1]Cycle 1-2_5.xlsx'!C20</f>
        <v>N/A</v>
      </c>
      <c r="D20">
        <f>'[1]Cycle 1-2_5.xlsx'!D20</f>
        <v>1.6805058845015071E-3</v>
      </c>
    </row>
    <row r="21" spans="1:4" x14ac:dyDescent="0.35">
      <c r="A21" t="str">
        <f>'[1]Cycle 1-2_5.xlsx'!A21</f>
        <v>E4</v>
      </c>
      <c r="B21">
        <f>'[1]Cycle 1-2_5.xlsx'!B21 + 66</f>
        <v>119.7535897992222</v>
      </c>
      <c r="C21">
        <f>'[1]Cycle 1-2_5.xlsx'!C21</f>
        <v>1.029346643183457E-4</v>
      </c>
      <c r="D21">
        <f>'[1]Cycle 1-2_5.xlsx'!D21</f>
        <v>2.7105230325380862E-3</v>
      </c>
    </row>
    <row r="22" spans="1:4" x14ac:dyDescent="0.35">
      <c r="A22" t="str">
        <f>'[1]Cycle 1-2_5.xlsx'!A22</f>
        <v>D4</v>
      </c>
      <c r="B22">
        <f>'[1]Cycle 1-2_5.xlsx'!B22 + 66</f>
        <v>111.21366112988889</v>
      </c>
      <c r="C22">
        <f>'[1]Cycle 1-2_5.xlsx'!C22</f>
        <v>8.0929305419021803E-5</v>
      </c>
      <c r="D22">
        <f>'[1]Cycle 1-2_5.xlsx'!D22</f>
        <v>2.8624991196376688E-3</v>
      </c>
    </row>
    <row r="23" spans="1:4" x14ac:dyDescent="0.35">
      <c r="A23" t="str">
        <f>'[1]Cycle 1-2_5.xlsx'!A23</f>
        <v>C4</v>
      </c>
      <c r="B23">
        <f>'[1]Cycle 1-2_5.xlsx'!B23 + 66</f>
        <v>109.2098752716944</v>
      </c>
      <c r="C23">
        <f>'[1]Cycle 1-2_5.xlsx'!C23</f>
        <v>8.1936556693198181E-5</v>
      </c>
      <c r="D23">
        <f>'[1]Cycle 1-2_5.xlsx'!D23</f>
        <v>2.2181464711808689E-3</v>
      </c>
    </row>
    <row r="24" spans="1:4" x14ac:dyDescent="0.35">
      <c r="A24" t="str">
        <f>'[1]Cycle 1-2_5.xlsx'!A24</f>
        <v>B4</v>
      </c>
      <c r="B24">
        <f>'[1]Cycle 1-2_5.xlsx'!B24 + 66</f>
        <v>138.31880549330549</v>
      </c>
      <c r="C24">
        <f>'[1]Cycle 1-2_5.xlsx'!C24</f>
        <v>9.5687237078406529E-5</v>
      </c>
      <c r="D24">
        <f>'[1]Cycle 1-2_5.xlsx'!D24</f>
        <v>2.3738232190554519E-3</v>
      </c>
    </row>
    <row r="25" spans="1:4" x14ac:dyDescent="0.35">
      <c r="A25" t="str">
        <f>'[1]Cycle 1-2_5.xlsx'!A25</f>
        <v>A4</v>
      </c>
      <c r="B25">
        <f>'[1]Cycle 1-2_5.xlsx'!B25 + 66</f>
        <v>141.83385606919438</v>
      </c>
      <c r="C25">
        <f>'[1]Cycle 1-2_5.xlsx'!C25</f>
        <v>1.082663944794421E-4</v>
      </c>
      <c r="D25">
        <f>'[1]Cycle 1-2_5.xlsx'!D25</f>
        <v>2.1748338746398082E-3</v>
      </c>
    </row>
    <row r="26" spans="1:4" x14ac:dyDescent="0.35">
      <c r="A26" t="str">
        <f>'[1]Cycle 1-2_5.xlsx'!A26</f>
        <v>A5</v>
      </c>
      <c r="B26" t="str">
        <f>'[1]Cycle 1-2_5.xlsx'!B26</f>
        <v>N/A</v>
      </c>
      <c r="C26" t="str">
        <f>'[1]Cycle 1-2_5.xlsx'!C26</f>
        <v>N/A</v>
      </c>
      <c r="D26">
        <f>'[1]Cycle 1-2_5.xlsx'!D26</f>
        <v>1.661671557472951E-3</v>
      </c>
    </row>
    <row r="27" spans="1:4" x14ac:dyDescent="0.35">
      <c r="A27" t="str">
        <f>'[1]Cycle 1-2_5.xlsx'!A27</f>
        <v>B5</v>
      </c>
      <c r="B27">
        <f>'[1]Cycle 1-2_5.xlsx'!B27 + 66</f>
        <v>176.99222096538898</v>
      </c>
      <c r="C27">
        <f>'[1]Cycle 1-2_5.xlsx'!C27</f>
        <v>1.365887179597025E-4</v>
      </c>
      <c r="D27">
        <f>'[1]Cycle 1-2_5.xlsx'!D27</f>
        <v>1.81304620061762E-3</v>
      </c>
    </row>
    <row r="28" spans="1:4" x14ac:dyDescent="0.35">
      <c r="A28" t="str">
        <f>'[1]Cycle 1-2_5.xlsx'!A28</f>
        <v>C5</v>
      </c>
      <c r="B28">
        <f>'[1]Cycle 1-2_5.xlsx'!B28 + 66</f>
        <v>154.88962523697219</v>
      </c>
      <c r="C28">
        <f>'[1]Cycle 1-2_5.xlsx'!C28</f>
        <v>1.192866245659829E-4</v>
      </c>
      <c r="D28">
        <f>'[1]Cycle 1-2_5.xlsx'!D28</f>
        <v>2.2009334140579858E-3</v>
      </c>
    </row>
    <row r="29" spans="1:4" x14ac:dyDescent="0.35">
      <c r="A29" t="str">
        <f>'[1]Cycle 1-2_5.xlsx'!A29</f>
        <v>D5</v>
      </c>
      <c r="B29">
        <f>'[1]Cycle 1-2_5.xlsx'!B29 + 66</f>
        <v>145.35668559872221</v>
      </c>
      <c r="C29">
        <f>'[1]Cycle 1-2_5.xlsx'!C29</f>
        <v>8.0679212641649166E-5</v>
      </c>
      <c r="D29">
        <f>'[1]Cycle 1-2_5.xlsx'!D29</f>
        <v>2.0507522011202969E-3</v>
      </c>
    </row>
    <row r="30" spans="1:4" x14ac:dyDescent="0.35">
      <c r="A30" t="str">
        <f>'[1]Cycle 1-2_5.xlsx'!A30</f>
        <v>E5</v>
      </c>
      <c r="B30">
        <f>'[1]Cycle 1-2_5.xlsx'!B30 + 66</f>
        <v>115.22762942130561</v>
      </c>
      <c r="C30">
        <f>'[1]Cycle 1-2_5.xlsx'!C30</f>
        <v>8.4864853583791492E-5</v>
      </c>
      <c r="D30">
        <f>'[1]Cycle 1-2_5.xlsx'!D30</f>
        <v>2.4888692399728731E-3</v>
      </c>
    </row>
    <row r="31" spans="1:4" x14ac:dyDescent="0.35">
      <c r="A31" t="str">
        <f>'[1]Cycle 1-2_5.xlsx'!A31</f>
        <v>F5</v>
      </c>
      <c r="B31" t="str">
        <f>'[1]Cycle 1-2_5.xlsx'!B31</f>
        <v>N/A</v>
      </c>
      <c r="C31" t="str">
        <f>'[1]Cycle 1-2_5.xlsx'!C31</f>
        <v>N/A</v>
      </c>
      <c r="D31">
        <f>'[1]Cycle 1-2_5.xlsx'!D31</f>
        <v>2.1164260036468691E-3</v>
      </c>
    </row>
    <row r="32" spans="1:4" x14ac:dyDescent="0.35">
      <c r="A32" t="str">
        <f>'[1]Cycle 1-2_5.xlsx'!A32</f>
        <v>F6</v>
      </c>
      <c r="B32" t="str">
        <f>'[1]Cycle 1-2_5.xlsx'!B32</f>
        <v>N/A</v>
      </c>
      <c r="C32" t="str">
        <f>'[1]Cycle 1-2_5.xlsx'!C32</f>
        <v>N/A</v>
      </c>
      <c r="D32">
        <f>'[1]Cycle 1-2_5.xlsx'!D32</f>
        <v>1.7078880855553079E-3</v>
      </c>
    </row>
    <row r="33" spans="1:4" x14ac:dyDescent="0.35">
      <c r="A33" t="str">
        <f>'[1]Cycle 1-2_5.xlsx'!A33</f>
        <v>E6</v>
      </c>
      <c r="B33">
        <f>'[1]Cycle 1-2_5.xlsx'!B33 + 66</f>
        <v>116.7361128588056</v>
      </c>
      <c r="C33">
        <f>'[1]Cycle 1-2_5.xlsx'!C33</f>
        <v>1.3238783524533739E-4</v>
      </c>
      <c r="D33">
        <f>'[1]Cycle 1-2_5.xlsx'!D33</f>
        <v>2.1233405394479698E-3</v>
      </c>
    </row>
    <row r="34" spans="1:4" x14ac:dyDescent="0.35">
      <c r="A34" t="str">
        <f>'[1]Cycle 1-2_5.xlsx'!A34</f>
        <v>D6</v>
      </c>
      <c r="B34">
        <f>'[1]Cycle 1-2_5.xlsx'!B34 + 66</f>
        <v>145.35668559872221</v>
      </c>
      <c r="C34">
        <f>'[1]Cycle 1-2_5.xlsx'!C34</f>
        <v>5.6637078915751673E-5</v>
      </c>
      <c r="D34">
        <f>'[1]Cycle 1-2_5.xlsx'!D34</f>
        <v>2.363189513134213E-3</v>
      </c>
    </row>
    <row r="35" spans="1:4" x14ac:dyDescent="0.35">
      <c r="A35" t="str">
        <f>'[1]Cycle 1-2_5.xlsx'!A35</f>
        <v>C6</v>
      </c>
      <c r="B35">
        <f>'[1]Cycle 1-2_5.xlsx'!B35 + 66</f>
        <v>143.84622128533329</v>
      </c>
      <c r="C35">
        <f>'[1]Cycle 1-2_5.xlsx'!C35</f>
        <v>1.0997572869066129E-4</v>
      </c>
      <c r="D35">
        <f>'[1]Cycle 1-2_5.xlsx'!D35</f>
        <v>1.841310786720296E-3</v>
      </c>
    </row>
    <row r="36" spans="1:4" x14ac:dyDescent="0.35">
      <c r="A36" t="str">
        <f>'[1]Cycle 1-2_5.xlsx'!A36</f>
        <v>B6</v>
      </c>
      <c r="B36">
        <f>'[1]Cycle 1-2_5.xlsx'!B36 + 66</f>
        <v>156.9024813734722</v>
      </c>
      <c r="C36">
        <f>'[1]Cycle 1-2_5.xlsx'!C36</f>
        <v>6.3497319479809177E-5</v>
      </c>
      <c r="D36">
        <f>'[1]Cycle 1-2_5.xlsx'!D36</f>
        <v>1.819237183060357E-3</v>
      </c>
    </row>
    <row r="37" spans="1:4" x14ac:dyDescent="0.35">
      <c r="A37" t="str">
        <f>'[1]Cycle 1-2_5.xlsx'!A37</f>
        <v>A6</v>
      </c>
      <c r="B37">
        <f>'[1]Cycle 1-2_5.xlsx'!B37 + 66</f>
        <v>162.93483742536108</v>
      </c>
      <c r="C37">
        <f>'[1]Cycle 1-2_5.xlsx'!C37</f>
        <v>5.8683114194100878E-5</v>
      </c>
      <c r="D37">
        <f>'[1]Cycle 1-2_5.xlsx'!D37</f>
        <v>5.9241753458717556E-4</v>
      </c>
    </row>
    <row r="38" spans="1:4" x14ac:dyDescent="0.35">
      <c r="A38" t="str">
        <f>'[1]Cycle 1-2_5.xlsx'!A38</f>
        <v>A7</v>
      </c>
      <c r="B38" t="str">
        <f>'[1]Cycle 1-2_5.xlsx'!B38</f>
        <v>N/A</v>
      </c>
      <c r="C38" t="str">
        <f>'[1]Cycle 1-2_5.xlsx'!C38</f>
        <v>N/A</v>
      </c>
      <c r="D38">
        <f>'[1]Cycle 1-2_5.xlsx'!D38</f>
        <v>1.7975253129871511E-3</v>
      </c>
    </row>
    <row r="39" spans="1:4" x14ac:dyDescent="0.35">
      <c r="A39" t="str">
        <f>'[1]Cycle 1-2_5.xlsx'!A39</f>
        <v>B7</v>
      </c>
      <c r="B39" t="str">
        <f>'[1]Cycle 1-2_5.xlsx'!B39</f>
        <v>N/A</v>
      </c>
      <c r="C39" t="str">
        <f>'[1]Cycle 1-2_5.xlsx'!C39</f>
        <v>N/A</v>
      </c>
      <c r="D39">
        <f>'[1]Cycle 1-2_5.xlsx'!D39</f>
        <v>1.7046774424720661E-3</v>
      </c>
    </row>
    <row r="40" spans="1:4" x14ac:dyDescent="0.35">
      <c r="A40" t="str">
        <f>'[1]Cycle 1-2_5.xlsx'!A40</f>
        <v>C7</v>
      </c>
      <c r="B40">
        <f>'[1]Cycle 1-2_5.xlsx'!B40 + 66</f>
        <v>134.31275144438888</v>
      </c>
      <c r="C40">
        <f>'[1]Cycle 1-2_5.xlsx'!C40</f>
        <v>8.7749896675801429E-5</v>
      </c>
      <c r="D40">
        <f>'[1]Cycle 1-2_5.xlsx'!D40</f>
        <v>1.7828162881751619E-3</v>
      </c>
    </row>
    <row r="41" spans="1:4" x14ac:dyDescent="0.35">
      <c r="A41" t="str">
        <f>'[1]Cycle 1-2_5.xlsx'!A41</f>
        <v>D7</v>
      </c>
      <c r="B41">
        <f>'[1]Cycle 1-2_5.xlsx'!B41 + 66</f>
        <v>168.45431035552798</v>
      </c>
      <c r="C41">
        <f>'[1]Cycle 1-2_5.xlsx'!C41</f>
        <v>7.2517057162792739E-5</v>
      </c>
      <c r="D41">
        <f>'[1]Cycle 1-2_5.xlsx'!D41</f>
        <v>3.110418840645445E-3</v>
      </c>
    </row>
    <row r="42" spans="1:4" x14ac:dyDescent="0.35">
      <c r="A42" t="str">
        <f>'[1]Cycle 1-2_5.xlsx'!A42</f>
        <v>E7</v>
      </c>
      <c r="B42">
        <f>'[1]Cycle 1-2_5.xlsx'!B42 + 66</f>
        <v>180.005856312167</v>
      </c>
      <c r="C42">
        <f>'[1]Cycle 1-2_5.xlsx'!C42</f>
        <v>5.9010860188907312E-5</v>
      </c>
      <c r="D42">
        <f>'[1]Cycle 1-2_5.xlsx'!D42</f>
        <v>2.3816410238624488E-3</v>
      </c>
    </row>
    <row r="43" spans="1:4" x14ac:dyDescent="0.35">
      <c r="A43" t="str">
        <f>'[1]Cycle 1-2_5.xlsx'!A43</f>
        <v>F7</v>
      </c>
      <c r="B43">
        <f>'[1]Cycle 1-2_5.xlsx'!B43 + 66</f>
        <v>140.32708836455561</v>
      </c>
      <c r="C43">
        <f>'[1]Cycle 1-2_5.xlsx'!C43</f>
        <v>6.9212588860350795E-5</v>
      </c>
      <c r="D43">
        <f>'[1]Cycle 1-2_5.xlsx'!D43</f>
        <v>1.780663220899097E-3</v>
      </c>
    </row>
    <row r="44" spans="1:4" x14ac:dyDescent="0.35">
      <c r="A44" t="str">
        <f>'[1]Cycle 1-2_5.xlsx'!A44</f>
        <v>F8</v>
      </c>
      <c r="B44" t="str">
        <f>'[1]Cycle 1-2_5.xlsx'!B44</f>
        <v>N/A</v>
      </c>
      <c r="C44" t="str">
        <f>'[1]Cycle 1-2_5.xlsx'!C44</f>
        <v>N/A</v>
      </c>
      <c r="D44">
        <f>'[1]Cycle 1-2_5.xlsx'!D44</f>
        <v>9.435386862588405E-4</v>
      </c>
    </row>
    <row r="45" spans="1:4" x14ac:dyDescent="0.35">
      <c r="A45" t="str">
        <f>'[1]Cycle 1-2_5.xlsx'!A45</f>
        <v>E8</v>
      </c>
      <c r="B45">
        <f>'[1]Cycle 1-2_5.xlsx'!B45 + 66</f>
        <v>150.3716234236667</v>
      </c>
      <c r="C45">
        <f>'[1]Cycle 1-2_5.xlsx'!C45</f>
        <v>9.0892059072263963E-5</v>
      </c>
      <c r="D45">
        <f>'[1]Cycle 1-2_5.xlsx'!D45</f>
        <v>1.854568051739265E-3</v>
      </c>
    </row>
    <row r="46" spans="1:4" x14ac:dyDescent="0.35">
      <c r="A46" t="str">
        <f>'[1]Cycle 1-2_5.xlsx'!A46</f>
        <v>D8</v>
      </c>
      <c r="B46">
        <f>'[1]Cycle 1-2_5.xlsx'!B46 + 66</f>
        <v>107.7080130671667</v>
      </c>
      <c r="C46">
        <f>'[1]Cycle 1-2_5.xlsx'!C46</f>
        <v>8.0104358545768966E-5</v>
      </c>
      <c r="D46">
        <f>'[1]Cycle 1-2_5.xlsx'!D46</f>
        <v>2.305533410319807E-3</v>
      </c>
    </row>
    <row r="47" spans="1:4" x14ac:dyDescent="0.35">
      <c r="A47" t="str">
        <f>'[1]Cycle 1-2_5.xlsx'!A47</f>
        <v>C8</v>
      </c>
      <c r="B47">
        <f>'[1]Cycle 1-2_5.xlsx'!B47 + 66</f>
        <v>67.533742031305565</v>
      </c>
      <c r="C47">
        <f>'[1]Cycle 1-2_5.xlsx'!C47</f>
        <v>2.7719828785548061E-5</v>
      </c>
      <c r="D47">
        <f>'[1]Cycle 1-2_5.xlsx'!D47</f>
        <v>2.1647737384170029E-3</v>
      </c>
    </row>
    <row r="48" spans="1:4" x14ac:dyDescent="0.35">
      <c r="A48" t="str">
        <f>'[1]Cycle 1-2_5.xlsx'!A48</f>
        <v>B8</v>
      </c>
      <c r="B48">
        <f>'[1]Cycle 1-2_5.xlsx'!B48 + 66</f>
        <v>118.74959070233331</v>
      </c>
      <c r="C48">
        <f>'[1]Cycle 1-2_5.xlsx'!C48</f>
        <v>9.2545807408288356E-5</v>
      </c>
      <c r="D48">
        <f>'[1]Cycle 1-2_5.xlsx'!D48</f>
        <v>2.164604583002563E-3</v>
      </c>
    </row>
    <row r="49" spans="1:4" x14ac:dyDescent="0.35">
      <c r="A49" t="str">
        <f>'[1]Cycle 1-2_5.xlsx'!A49</f>
        <v>A8</v>
      </c>
      <c r="B49">
        <f>'[1]Cycle 1-2_5.xlsx'!B49 + 66</f>
        <v>128.27314923702781</v>
      </c>
      <c r="C49">
        <f>'[1]Cycle 1-2_5.xlsx'!C49</f>
        <v>1.166452323331264E-4</v>
      </c>
      <c r="D49">
        <f>'[1]Cycle 1-2_5.xlsx'!D49</f>
        <v>1.736473793415406E-3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B74-61BD-404B-A88F-27A80D1A0448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1-2_6.xlsx'!A2</f>
        <v>A1</v>
      </c>
      <c r="B2" t="str">
        <f>'[1]Cycle 1-2_6.xlsx'!B2</f>
        <v>N/A</v>
      </c>
      <c r="C2" t="str">
        <f>'[1]Cycle 1-2_6.xlsx'!C2</f>
        <v>N/A</v>
      </c>
      <c r="D2">
        <f>'[1]Cycle 1-2_6.xlsx'!D2</f>
        <v>1.0525455979026889E-3</v>
      </c>
      <c r="F2" s="2" t="s">
        <v>53</v>
      </c>
      <c r="G2">
        <f>AVERAGE(B2:B49)</f>
        <v>158.15101649202535</v>
      </c>
      <c r="H2">
        <f>AVERAGE(C2:C49)</f>
        <v>6.6330666114638651E-5</v>
      </c>
      <c r="I2">
        <f>AVERAGE(D2:D49)</f>
        <v>1.7033797394838705E-3</v>
      </c>
      <c r="J2">
        <v>0.25</v>
      </c>
    </row>
    <row r="3" spans="1:10" x14ac:dyDescent="0.35">
      <c r="A3" t="str">
        <f>'[1]Cycle 1-2_6.xlsx'!A3</f>
        <v>B1</v>
      </c>
      <c r="B3">
        <f>'[1]Cycle 1-2_6.xlsx'!B3 + 66</f>
        <v>92.633566200416695</v>
      </c>
      <c r="C3">
        <f>'[1]Cycle 1-2_6.xlsx'!C3</f>
        <v>2.4011969593501829E-5</v>
      </c>
      <c r="D3">
        <f>'[1]Cycle 1-2_6.xlsx'!D3</f>
        <v>1.7592838653478029E-3</v>
      </c>
      <c r="F3" s="2" t="s">
        <v>54</v>
      </c>
      <c r="G3">
        <f>G4/SQRT(COUNT(B2:B49))</f>
        <v>5.363595005665462</v>
      </c>
      <c r="H3">
        <f>H4/SQRT(COUNT(C2:C49))</f>
        <v>4.4831788470637695E-6</v>
      </c>
      <c r="I3">
        <f>I4/SQRT(COUNT(D2:D49))</f>
        <v>8.8213285777030638E-5</v>
      </c>
    </row>
    <row r="4" spans="1:10" x14ac:dyDescent="0.35">
      <c r="A4" t="str">
        <f>'[1]Cycle 1-2_6.xlsx'!A4</f>
        <v>C1</v>
      </c>
      <c r="B4" t="str">
        <f>'[1]Cycle 1-2_6.xlsx'!B4</f>
        <v>N/A</v>
      </c>
      <c r="C4" t="str">
        <f>'[1]Cycle 1-2_6.xlsx'!C4</f>
        <v>N/A</v>
      </c>
      <c r="D4">
        <f>'[1]Cycle 1-2_6.xlsx'!D4</f>
        <v>1.4385749995345989E-3</v>
      </c>
      <c r="F4" s="2" t="s">
        <v>55</v>
      </c>
      <c r="G4">
        <f>_xlfn.STDEV.S(B2:B49)</f>
        <v>25.722898006453086</v>
      </c>
      <c r="H4">
        <f>_xlfn.STDEV.S(C2:C196)</f>
        <v>2.1500570439397196E-5</v>
      </c>
      <c r="I4">
        <f>_xlfn.STDEV.S(D2:D196)</f>
        <v>6.1115957147364023E-4</v>
      </c>
    </row>
    <row r="5" spans="1:10" x14ac:dyDescent="0.35">
      <c r="A5" t="str">
        <f>'[1]Cycle 1-2_6.xlsx'!A5</f>
        <v>D1</v>
      </c>
      <c r="B5">
        <f>'[1]Cycle 1-2_6.xlsx'!B5 + 66</f>
        <v>161.9348961991667</v>
      </c>
      <c r="C5">
        <f>'[1]Cycle 1-2_6.xlsx'!C5</f>
        <v>6.7202172145703953E-5</v>
      </c>
      <c r="D5">
        <f>'[1]Cycle 1-2_6.xlsx'!D5</f>
        <v>1.543658806466642E-3</v>
      </c>
      <c r="F5" s="2" t="s">
        <v>56</v>
      </c>
      <c r="G5" s="3">
        <f>G4/G2</f>
        <v>0.16264769317970298</v>
      </c>
      <c r="H5" s="3">
        <f>H4/H2</f>
        <v>0.32414223614516352</v>
      </c>
      <c r="I5" s="3">
        <f>I4/I2</f>
        <v>0.35879232170439196</v>
      </c>
    </row>
    <row r="6" spans="1:10" x14ac:dyDescent="0.35">
      <c r="A6" t="str">
        <f>'[1]Cycle 1-2_6.xlsx'!A6</f>
        <v>E1</v>
      </c>
      <c r="B6" t="str">
        <f>'[1]Cycle 1-2_6.xlsx'!B6</f>
        <v>N/A</v>
      </c>
      <c r="C6" t="str">
        <f>'[1]Cycle 1-2_6.xlsx'!C6</f>
        <v>N/A</v>
      </c>
      <c r="D6">
        <f>'[1]Cycle 1-2_6.xlsx'!D6</f>
        <v>1.432676247373049E-3</v>
      </c>
      <c r="F6" s="2" t="s">
        <v>57</v>
      </c>
      <c r="G6">
        <f>COUNT(B2:B196)</f>
        <v>23</v>
      </c>
      <c r="H6">
        <f>COUNT(C2:C196)</f>
        <v>23</v>
      </c>
      <c r="I6">
        <f>COUNT(D2:D196)</f>
        <v>48</v>
      </c>
    </row>
    <row r="7" spans="1:10" x14ac:dyDescent="0.35">
      <c r="A7" t="str">
        <f>'[1]Cycle 1-2_6.xlsx'!A7</f>
        <v>F1</v>
      </c>
      <c r="B7" t="str">
        <f>'[1]Cycle 1-2_6.xlsx'!B7</f>
        <v>N/A</v>
      </c>
      <c r="C7" t="str">
        <f>'[1]Cycle 1-2_6.xlsx'!C7</f>
        <v>N/A</v>
      </c>
      <c r="D7">
        <f>'[1]Cycle 1-2_6.xlsx'!D7</f>
        <v>1.3979646503194741E-3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1-2_6.xlsx'!A8</f>
        <v>F2</v>
      </c>
      <c r="B8">
        <f>'[1]Cycle 1-2_6.xlsx'!B8 + 66</f>
        <v>131.79478266783332</v>
      </c>
      <c r="C8">
        <f>'[1]Cycle 1-2_6.xlsx'!C8</f>
        <v>3.9773868888621338E-5</v>
      </c>
      <c r="D8">
        <f>'[1]Cycle 1-2_6.xlsx'!D8</f>
        <v>2.3902456380358668E-3</v>
      </c>
    </row>
    <row r="9" spans="1:10" x14ac:dyDescent="0.35">
      <c r="A9" t="str">
        <f>'[1]Cycle 1-2_6.xlsx'!A9</f>
        <v>E2</v>
      </c>
      <c r="B9" t="str">
        <f>'[1]Cycle 1-2_6.xlsx'!B9</f>
        <v>N/A</v>
      </c>
      <c r="C9" t="str">
        <f>'[1]Cycle 1-2_6.xlsx'!C9</f>
        <v>N/A</v>
      </c>
      <c r="D9">
        <f>'[1]Cycle 1-2_6.xlsx'!D9</f>
        <v>1.7966495061641731E-3</v>
      </c>
      <c r="F9" s="2" t="s">
        <v>59</v>
      </c>
      <c r="G9">
        <f>MAX(B2:B49)</f>
        <v>196.587927394389</v>
      </c>
      <c r="H9">
        <f>MAX(C2:C49)</f>
        <v>1.042805847756914E-4</v>
      </c>
      <c r="I9">
        <f>MAX(D2:D49)</f>
        <v>3.401747096831928E-3</v>
      </c>
    </row>
    <row r="10" spans="1:10" x14ac:dyDescent="0.35">
      <c r="A10" t="str">
        <f>'[1]Cycle 1-2_6.xlsx'!A10</f>
        <v>D2</v>
      </c>
      <c r="B10" t="str">
        <f>'[1]Cycle 1-2_6.xlsx'!B10</f>
        <v>N/A</v>
      </c>
      <c r="C10" t="str">
        <f>'[1]Cycle 1-2_6.xlsx'!C10</f>
        <v>N/A</v>
      </c>
      <c r="D10">
        <f>'[1]Cycle 1-2_6.xlsx'!D10</f>
        <v>1.585494584077359E-3</v>
      </c>
      <c r="F10" s="2" t="s">
        <v>60</v>
      </c>
      <c r="G10">
        <f>MIN(B2:B49)</f>
        <v>92.633566200416695</v>
      </c>
      <c r="H10">
        <f>MIN(C2:C49)</f>
        <v>2.4011969593501829E-5</v>
      </c>
      <c r="I10">
        <f>MIN(D2:D49)</f>
        <v>1.9919196794098969E-4</v>
      </c>
    </row>
    <row r="11" spans="1:10" x14ac:dyDescent="0.35">
      <c r="A11" t="str">
        <f>'[1]Cycle 1-2_6.xlsx'!A11</f>
        <v>C2</v>
      </c>
      <c r="B11">
        <f>'[1]Cycle 1-2_6.xlsx'!B11 + 66</f>
        <v>133.80971483308332</v>
      </c>
      <c r="C11">
        <f>'[1]Cycle 1-2_6.xlsx'!C11</f>
        <v>7.9950611373748548E-5</v>
      </c>
      <c r="D11">
        <f>'[1]Cycle 1-2_6.xlsx'!D11</f>
        <v>2.328869899072951E-3</v>
      </c>
    </row>
    <row r="12" spans="1:10" x14ac:dyDescent="0.35">
      <c r="A12" t="str">
        <f>'[1]Cycle 1-2_6.xlsx'!A12</f>
        <v>B2</v>
      </c>
      <c r="B12" t="str">
        <f>'[1]Cycle 1-2_6.xlsx'!B12</f>
        <v>N/A</v>
      </c>
      <c r="C12" t="str">
        <f>'[1]Cycle 1-2_6.xlsx'!C12</f>
        <v>N/A</v>
      </c>
      <c r="D12">
        <f>'[1]Cycle 1-2_6.xlsx'!D12</f>
        <v>1.4071163848941529E-3</v>
      </c>
      <c r="F12" s="2" t="s">
        <v>61</v>
      </c>
      <c r="G12">
        <f>(16*G5^2)</f>
        <v>0.42326835354686082</v>
      </c>
      <c r="H12">
        <f>(16*H5^2)</f>
        <v>1.6810910280509912</v>
      </c>
      <c r="I12">
        <f>(16*I5^2)</f>
        <v>2.0597108818244463</v>
      </c>
    </row>
    <row r="13" spans="1:10" x14ac:dyDescent="0.35">
      <c r="A13" t="str">
        <f>'[1]Cycle 1-2_6.xlsx'!A13</f>
        <v>A2</v>
      </c>
      <c r="B13">
        <f>'[1]Cycle 1-2_6.xlsx'!B13 + 66</f>
        <v>156.40082908594439</v>
      </c>
      <c r="C13">
        <f>'[1]Cycle 1-2_6.xlsx'!C13</f>
        <v>3.7210906447901457E-5</v>
      </c>
      <c r="D13">
        <f>'[1]Cycle 1-2_6.xlsx'!D13</f>
        <v>2.9162560788040751E-3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1-2_6.xlsx'!A14</f>
        <v>A3</v>
      </c>
      <c r="B14">
        <f>'[1]Cycle 1-2_6.xlsx'!B14 + 66</f>
        <v>180.00824566380601</v>
      </c>
      <c r="C14">
        <f>'[1]Cycle 1-2_6.xlsx'!C14</f>
        <v>4.8633911542326538E-5</v>
      </c>
      <c r="D14">
        <f>'[1]Cycle 1-2_6.xlsx'!D14</f>
        <v>1.8214445740429039E-3</v>
      </c>
      <c r="F14" s="2" t="s">
        <v>63</v>
      </c>
      <c r="G14">
        <f>G12/G13</f>
        <v>5.1143471245694103</v>
      </c>
      <c r="H14">
        <f>H12/H13</f>
        <v>20.312605450906112</v>
      </c>
      <c r="I14">
        <f>I12/I13</f>
        <v>24.887465215934068</v>
      </c>
    </row>
    <row r="15" spans="1:10" x14ac:dyDescent="0.35">
      <c r="A15" t="str">
        <f>'[1]Cycle 1-2_6.xlsx'!A15</f>
        <v>B3</v>
      </c>
      <c r="B15">
        <f>'[1]Cycle 1-2_6.xlsx'!B15 + 66</f>
        <v>138.32010541908329</v>
      </c>
      <c r="C15">
        <f>'[1]Cycle 1-2_6.xlsx'!C15</f>
        <v>2.9579084973502609E-5</v>
      </c>
      <c r="D15">
        <f>'[1]Cycle 1-2_6.xlsx'!D15</f>
        <v>4.4806398293395971E-4</v>
      </c>
      <c r="F15" s="2" t="s">
        <v>64</v>
      </c>
      <c r="G15">
        <f>ROUND(G14,0)</f>
        <v>5</v>
      </c>
      <c r="H15">
        <f>ROUND(H14,0)</f>
        <v>20</v>
      </c>
      <c r="I15">
        <f>ROUND(I14,0)</f>
        <v>25</v>
      </c>
    </row>
    <row r="16" spans="1:10" x14ac:dyDescent="0.35">
      <c r="A16" t="str">
        <f>'[1]Cycle 1-2_6.xlsx'!A16</f>
        <v>C3</v>
      </c>
      <c r="B16" t="str">
        <f>'[1]Cycle 1-2_6.xlsx'!B16</f>
        <v>N/A</v>
      </c>
      <c r="C16" t="str">
        <f>'[1]Cycle 1-2_6.xlsx'!C16</f>
        <v>N/A</v>
      </c>
      <c r="D16">
        <f>'[1]Cycle 1-2_6.xlsx'!D16</f>
        <v>6.5492820512817252E-4</v>
      </c>
    </row>
    <row r="17" spans="1:4" x14ac:dyDescent="0.35">
      <c r="A17" t="str">
        <f>'[1]Cycle 1-2_6.xlsx'!A17</f>
        <v>D3</v>
      </c>
      <c r="B17">
        <f>'[1]Cycle 1-2_6.xlsx'!B17 + 66</f>
        <v>183.52698535988901</v>
      </c>
      <c r="C17">
        <f>'[1]Cycle 1-2_6.xlsx'!C17</f>
        <v>6.4471739057160942E-5</v>
      </c>
      <c r="D17">
        <f>'[1]Cycle 1-2_6.xlsx'!D17</f>
        <v>9.7793049244933707E-4</v>
      </c>
    </row>
    <row r="18" spans="1:4" x14ac:dyDescent="0.35">
      <c r="A18" t="str">
        <f>'[1]Cycle 1-2_6.xlsx'!A18</f>
        <v>E3</v>
      </c>
      <c r="B18">
        <f>'[1]Cycle 1-2_6.xlsx'!B18 + 66</f>
        <v>167.95375510991698</v>
      </c>
      <c r="C18">
        <f>'[1]Cycle 1-2_6.xlsx'!C18</f>
        <v>7.4555661587490541E-5</v>
      </c>
      <c r="D18">
        <f>'[1]Cycle 1-2_6.xlsx'!D18</f>
        <v>1.387189956026243E-3</v>
      </c>
    </row>
    <row r="19" spans="1:4" x14ac:dyDescent="0.35">
      <c r="A19" t="str">
        <f>'[1]Cycle 1-2_6.xlsx'!A19</f>
        <v>F3</v>
      </c>
      <c r="B19" t="str">
        <f>'[1]Cycle 1-2_6.xlsx'!B19</f>
        <v>N/A</v>
      </c>
      <c r="C19" t="str">
        <f>'[1]Cycle 1-2_6.xlsx'!C19</f>
        <v>N/A</v>
      </c>
      <c r="D19">
        <f>'[1]Cycle 1-2_6.xlsx'!D19</f>
        <v>1.2997520346036151E-3</v>
      </c>
    </row>
    <row r="20" spans="1:4" x14ac:dyDescent="0.35">
      <c r="A20" t="str">
        <f>'[1]Cycle 1-2_6.xlsx'!A20</f>
        <v>F4</v>
      </c>
      <c r="B20" t="str">
        <f>'[1]Cycle 1-2_6.xlsx'!B20</f>
        <v>N/A</v>
      </c>
      <c r="C20" t="str">
        <f>'[1]Cycle 1-2_6.xlsx'!C20</f>
        <v>N/A</v>
      </c>
      <c r="D20">
        <f>'[1]Cycle 1-2_6.xlsx'!D20</f>
        <v>1.1514410061553521E-3</v>
      </c>
    </row>
    <row r="21" spans="1:4" x14ac:dyDescent="0.35">
      <c r="A21" t="str">
        <f>'[1]Cycle 1-2_6.xlsx'!A21</f>
        <v>E4</v>
      </c>
      <c r="B21" t="str">
        <f>'[1]Cycle 1-2_6.xlsx'!B21</f>
        <v>N/A</v>
      </c>
      <c r="C21" t="str">
        <f>'[1]Cycle 1-2_6.xlsx'!C21</f>
        <v>N/A</v>
      </c>
      <c r="D21">
        <f>'[1]Cycle 1-2_6.xlsx'!D21</f>
        <v>1.247097403039717E-3</v>
      </c>
    </row>
    <row r="22" spans="1:4" x14ac:dyDescent="0.35">
      <c r="A22" t="str">
        <f>'[1]Cycle 1-2_6.xlsx'!A22</f>
        <v>D4</v>
      </c>
      <c r="B22">
        <f>'[1]Cycle 1-2_6.xlsx'!B22 + 66</f>
        <v>170.97373133188898</v>
      </c>
      <c r="C22">
        <f>'[1]Cycle 1-2_6.xlsx'!C22</f>
        <v>5.9587714280009011E-5</v>
      </c>
      <c r="D22">
        <f>'[1]Cycle 1-2_6.xlsx'!D22</f>
        <v>1.2663024510845429E-3</v>
      </c>
    </row>
    <row r="23" spans="1:4" x14ac:dyDescent="0.35">
      <c r="A23" t="str">
        <f>'[1]Cycle 1-2_6.xlsx'!A23</f>
        <v>C4</v>
      </c>
      <c r="B23">
        <f>'[1]Cycle 1-2_6.xlsx'!B23 + 66</f>
        <v>164.43998274786111</v>
      </c>
      <c r="C23">
        <f>'[1]Cycle 1-2_6.xlsx'!C23</f>
        <v>7.9062642698398363E-5</v>
      </c>
      <c r="D23">
        <f>'[1]Cycle 1-2_6.xlsx'!D23</f>
        <v>1.771479083824604E-3</v>
      </c>
    </row>
    <row r="24" spans="1:4" x14ac:dyDescent="0.35">
      <c r="A24" t="str">
        <f>'[1]Cycle 1-2_6.xlsx'!A24</f>
        <v>B4</v>
      </c>
      <c r="B24" t="str">
        <f>'[1]Cycle 1-2_6.xlsx'!B24</f>
        <v>N/A</v>
      </c>
      <c r="C24" t="str">
        <f>'[1]Cycle 1-2_6.xlsx'!C24</f>
        <v>N/A</v>
      </c>
      <c r="D24">
        <f>'[1]Cycle 1-2_6.xlsx'!D24</f>
        <v>1.9319948045400371E-3</v>
      </c>
    </row>
    <row r="25" spans="1:4" x14ac:dyDescent="0.35">
      <c r="A25" t="str">
        <f>'[1]Cycle 1-2_6.xlsx'!A25</f>
        <v>A4</v>
      </c>
      <c r="B25">
        <f>'[1]Cycle 1-2_6.xlsx'!B25 + 66</f>
        <v>153.8867779373611</v>
      </c>
      <c r="C25">
        <f>'[1]Cycle 1-2_6.xlsx'!C25</f>
        <v>6.1028961751272147E-5</v>
      </c>
      <c r="D25">
        <f>'[1]Cycle 1-2_6.xlsx'!D25</f>
        <v>2.0319983656893401E-3</v>
      </c>
    </row>
    <row r="26" spans="1:4" x14ac:dyDescent="0.35">
      <c r="A26" t="str">
        <f>'[1]Cycle 1-2_6.xlsx'!A26</f>
        <v>A5</v>
      </c>
      <c r="B26" t="str">
        <f>'[1]Cycle 1-2_6.xlsx'!B26</f>
        <v>N/A</v>
      </c>
      <c r="C26" t="str">
        <f>'[1]Cycle 1-2_6.xlsx'!C26</f>
        <v>N/A</v>
      </c>
      <c r="D26">
        <f>'[1]Cycle 1-2_6.xlsx'!D26</f>
        <v>1.370254113648597E-3</v>
      </c>
    </row>
    <row r="27" spans="1:4" x14ac:dyDescent="0.35">
      <c r="A27" t="str">
        <f>'[1]Cycle 1-2_6.xlsx'!A27</f>
        <v>B5</v>
      </c>
      <c r="B27">
        <f>'[1]Cycle 1-2_6.xlsx'!B27 + 66</f>
        <v>177.49626840925001</v>
      </c>
      <c r="C27">
        <f>'[1]Cycle 1-2_6.xlsx'!C27</f>
        <v>9.4029141922747877E-5</v>
      </c>
      <c r="D27">
        <f>'[1]Cycle 1-2_6.xlsx'!D27</f>
        <v>1.919499313989386E-3</v>
      </c>
    </row>
    <row r="28" spans="1:4" x14ac:dyDescent="0.35">
      <c r="A28" t="str">
        <f>'[1]Cycle 1-2_6.xlsx'!A28</f>
        <v>C5</v>
      </c>
      <c r="B28" t="str">
        <f>'[1]Cycle 1-2_6.xlsx'!B28</f>
        <v>N/A</v>
      </c>
      <c r="C28" t="str">
        <f>'[1]Cycle 1-2_6.xlsx'!C28</f>
        <v>N/A</v>
      </c>
      <c r="D28">
        <f>'[1]Cycle 1-2_6.xlsx'!D28</f>
        <v>1.8889099804369599E-3</v>
      </c>
    </row>
    <row r="29" spans="1:4" x14ac:dyDescent="0.35">
      <c r="A29" t="str">
        <f>'[1]Cycle 1-2_6.xlsx'!A29</f>
        <v>D5</v>
      </c>
      <c r="B29" t="str">
        <f>'[1]Cycle 1-2_6.xlsx'!B29</f>
        <v>N/A</v>
      </c>
      <c r="C29" t="str">
        <f>'[1]Cycle 1-2_6.xlsx'!C29</f>
        <v>N/A</v>
      </c>
      <c r="D29">
        <f>'[1]Cycle 1-2_6.xlsx'!D29</f>
        <v>2.2503174106576341E-3</v>
      </c>
    </row>
    <row r="30" spans="1:4" x14ac:dyDescent="0.35">
      <c r="A30" t="str">
        <f>'[1]Cycle 1-2_6.xlsx'!A30</f>
        <v>E5</v>
      </c>
      <c r="B30" t="str">
        <f>'[1]Cycle 1-2_6.xlsx'!B30</f>
        <v>N/A</v>
      </c>
      <c r="C30" t="str">
        <f>'[1]Cycle 1-2_6.xlsx'!C30</f>
        <v>N/A</v>
      </c>
      <c r="D30">
        <f>'[1]Cycle 1-2_6.xlsx'!D30</f>
        <v>2.4198232448880098E-3</v>
      </c>
    </row>
    <row r="31" spans="1:4" x14ac:dyDescent="0.35">
      <c r="A31" t="str">
        <f>'[1]Cycle 1-2_6.xlsx'!A31</f>
        <v>F5</v>
      </c>
      <c r="B31">
        <f>'[1]Cycle 1-2_6.xlsx'!B31 + 66</f>
        <v>135.81499187930558</v>
      </c>
      <c r="C31">
        <f>'[1]Cycle 1-2_6.xlsx'!C31</f>
        <v>4.8038040357648962E-5</v>
      </c>
      <c r="D31">
        <f>'[1]Cycle 1-2_6.xlsx'!D31</f>
        <v>2.7439299515434881E-3</v>
      </c>
    </row>
    <row r="32" spans="1:4" x14ac:dyDescent="0.35">
      <c r="A32" t="str">
        <f>'[1]Cycle 1-2_6.xlsx'!A32</f>
        <v>F6</v>
      </c>
      <c r="B32">
        <f>'[1]Cycle 1-2_6.xlsx'!B32 + 66</f>
        <v>142.33847589594438</v>
      </c>
      <c r="C32">
        <f>'[1]Cycle 1-2_6.xlsx'!C32</f>
        <v>6.3243176814760062E-5</v>
      </c>
      <c r="D32">
        <f>'[1]Cycle 1-2_6.xlsx'!D32</f>
        <v>1.8110116885153699E-3</v>
      </c>
    </row>
    <row r="33" spans="1:4" x14ac:dyDescent="0.35">
      <c r="A33" t="str">
        <f>'[1]Cycle 1-2_6.xlsx'!A33</f>
        <v>E6</v>
      </c>
      <c r="B33">
        <f>'[1]Cycle 1-2_6.xlsx'!B33 + 66</f>
        <v>193.062666587222</v>
      </c>
      <c r="C33">
        <f>'[1]Cycle 1-2_6.xlsx'!C33</f>
        <v>1.042805847756914E-4</v>
      </c>
      <c r="D33">
        <f>'[1]Cycle 1-2_6.xlsx'!D33</f>
        <v>1.42169877783204E-3</v>
      </c>
    </row>
    <row r="34" spans="1:4" x14ac:dyDescent="0.35">
      <c r="A34" t="str">
        <f>'[1]Cycle 1-2_6.xlsx'!A34</f>
        <v>D6</v>
      </c>
      <c r="B34">
        <f>'[1]Cycle 1-2_6.xlsx'!B34 + 66</f>
        <v>153.38401718972221</v>
      </c>
      <c r="C34">
        <f>'[1]Cycle 1-2_6.xlsx'!C34</f>
        <v>7.0814730937772836E-5</v>
      </c>
      <c r="D34">
        <f>'[1]Cycle 1-2_6.xlsx'!D34</f>
        <v>1.8494903769596259E-3</v>
      </c>
    </row>
    <row r="35" spans="1:4" x14ac:dyDescent="0.35">
      <c r="A35" t="str">
        <f>'[1]Cycle 1-2_6.xlsx'!A35</f>
        <v>C6</v>
      </c>
      <c r="B35" t="str">
        <f>'[1]Cycle 1-2_6.xlsx'!B35</f>
        <v>N/A</v>
      </c>
      <c r="C35" t="str">
        <f>'[1]Cycle 1-2_6.xlsx'!C35</f>
        <v>N/A</v>
      </c>
      <c r="D35">
        <f>'[1]Cycle 1-2_6.xlsx'!D35</f>
        <v>2.7256091884045141E-3</v>
      </c>
    </row>
    <row r="36" spans="1:4" x14ac:dyDescent="0.35">
      <c r="A36" t="str">
        <f>'[1]Cycle 1-2_6.xlsx'!A36</f>
        <v>B6</v>
      </c>
      <c r="B36" t="str">
        <f>'[1]Cycle 1-2_6.xlsx'!B36</f>
        <v>N/A</v>
      </c>
      <c r="C36" t="str">
        <f>'[1]Cycle 1-2_6.xlsx'!C36</f>
        <v>N/A</v>
      </c>
      <c r="D36">
        <f>'[1]Cycle 1-2_6.xlsx'!D36</f>
        <v>1.617508419700269E-3</v>
      </c>
    </row>
    <row r="37" spans="1:4" x14ac:dyDescent="0.35">
      <c r="A37" t="str">
        <f>'[1]Cycle 1-2_6.xlsx'!A37</f>
        <v>A6</v>
      </c>
      <c r="B37">
        <f>'[1]Cycle 1-2_6.xlsx'!B37 + 66</f>
        <v>123.7575981063611</v>
      </c>
      <c r="C37">
        <f>'[1]Cycle 1-2_6.xlsx'!C37</f>
        <v>9.6025262292942157E-5</v>
      </c>
      <c r="D37">
        <f>'[1]Cycle 1-2_6.xlsx'!D37</f>
        <v>2.63840793731999E-3</v>
      </c>
    </row>
    <row r="38" spans="1:4" x14ac:dyDescent="0.35">
      <c r="A38" t="str">
        <f>'[1]Cycle 1-2_6.xlsx'!A38</f>
        <v>A7</v>
      </c>
      <c r="B38" t="str">
        <f>'[1]Cycle 1-2_6.xlsx'!B38</f>
        <v>N/A</v>
      </c>
      <c r="C38" t="str">
        <f>'[1]Cycle 1-2_6.xlsx'!C38</f>
        <v>N/A</v>
      </c>
      <c r="D38">
        <f>'[1]Cycle 1-2_6.xlsx'!D38</f>
        <v>1.2563917761210109E-3</v>
      </c>
    </row>
    <row r="39" spans="1:4" x14ac:dyDescent="0.35">
      <c r="A39" t="str">
        <f>'[1]Cycle 1-2_6.xlsx'!A39</f>
        <v>B7</v>
      </c>
      <c r="B39">
        <f>'[1]Cycle 1-2_6.xlsx'!B39 + 66</f>
        <v>164.94118421100001</v>
      </c>
      <c r="C39">
        <f>'[1]Cycle 1-2_6.xlsx'!C39</f>
        <v>9.0861486837590785E-5</v>
      </c>
      <c r="D39">
        <f>'[1]Cycle 1-2_6.xlsx'!D39</f>
        <v>3.401747096831928E-3</v>
      </c>
    </row>
    <row r="40" spans="1:4" x14ac:dyDescent="0.35">
      <c r="A40" t="str">
        <f>'[1]Cycle 1-2_6.xlsx'!A40</f>
        <v>C7</v>
      </c>
      <c r="B40" t="str">
        <f>'[1]Cycle 1-2_6.xlsx'!B40</f>
        <v>N/A</v>
      </c>
      <c r="C40" t="str">
        <f>'[1]Cycle 1-2_6.xlsx'!C40</f>
        <v>N/A</v>
      </c>
      <c r="D40">
        <f>'[1]Cycle 1-2_6.xlsx'!D40</f>
        <v>1.9535615110144039E-3</v>
      </c>
    </row>
    <row r="41" spans="1:4" x14ac:dyDescent="0.35">
      <c r="A41" t="str">
        <f>'[1]Cycle 1-2_6.xlsx'!A41</f>
        <v>D7</v>
      </c>
      <c r="B41" t="str">
        <f>'[1]Cycle 1-2_6.xlsx'!B41</f>
        <v>N/A</v>
      </c>
      <c r="C41" t="str">
        <f>'[1]Cycle 1-2_6.xlsx'!C41</f>
        <v>N/A</v>
      </c>
      <c r="D41">
        <f>'[1]Cycle 1-2_6.xlsx'!D41</f>
        <v>2.1260920355686101E-3</v>
      </c>
    </row>
    <row r="42" spans="1:4" x14ac:dyDescent="0.35">
      <c r="A42" t="str">
        <f>'[1]Cycle 1-2_6.xlsx'!A42</f>
        <v>E7</v>
      </c>
      <c r="B42">
        <f>'[1]Cycle 1-2_6.xlsx'!B42 + 66</f>
        <v>184.03107781408301</v>
      </c>
      <c r="C42">
        <f>'[1]Cycle 1-2_6.xlsx'!C42</f>
        <v>8.4711207431682043E-5</v>
      </c>
      <c r="D42">
        <f>'[1]Cycle 1-2_6.xlsx'!D42</f>
        <v>1.363551320364352E-3</v>
      </c>
    </row>
    <row r="43" spans="1:4" x14ac:dyDescent="0.35">
      <c r="A43" t="str">
        <f>'[1]Cycle 1-2_6.xlsx'!A43</f>
        <v>F7</v>
      </c>
      <c r="B43">
        <f>'[1]Cycle 1-2_6.xlsx'!B43 + 66</f>
        <v>139.82572303697219</v>
      </c>
      <c r="C43">
        <f>'[1]Cycle 1-2_6.xlsx'!C43</f>
        <v>5.8537914342169847E-5</v>
      </c>
      <c r="D43">
        <f>'[1]Cycle 1-2_6.xlsx'!D43</f>
        <v>1.813743649376162E-3</v>
      </c>
    </row>
    <row r="44" spans="1:4" x14ac:dyDescent="0.35">
      <c r="A44" t="str">
        <f>'[1]Cycle 1-2_6.xlsx'!A44</f>
        <v>F8</v>
      </c>
      <c r="B44" t="str">
        <f>'[1]Cycle 1-2_6.xlsx'!B44</f>
        <v>N/A</v>
      </c>
      <c r="C44" t="str">
        <f>'[1]Cycle 1-2_6.xlsx'!C44</f>
        <v>N/A</v>
      </c>
      <c r="D44">
        <f>'[1]Cycle 1-2_6.xlsx'!D44</f>
        <v>1.9919196794098969E-4</v>
      </c>
    </row>
    <row r="45" spans="1:4" x14ac:dyDescent="0.35">
      <c r="A45" t="str">
        <f>'[1]Cycle 1-2_6.xlsx'!A45</f>
        <v>E8</v>
      </c>
      <c r="B45">
        <f>'[1]Cycle 1-2_6.xlsx'!B45 + 66</f>
        <v>190.55007623608299</v>
      </c>
      <c r="C45">
        <f>'[1]Cycle 1-2_6.xlsx'!C45</f>
        <v>6.9293770044802732E-5</v>
      </c>
      <c r="D45">
        <f>'[1]Cycle 1-2_6.xlsx'!D45</f>
        <v>1.6326397390203451E-3</v>
      </c>
    </row>
    <row r="46" spans="1:4" x14ac:dyDescent="0.35">
      <c r="A46" t="str">
        <f>'[1]Cycle 1-2_6.xlsx'!A46</f>
        <v>D8</v>
      </c>
      <c r="B46">
        <f>'[1]Cycle 1-2_6.xlsx'!B46 + 66</f>
        <v>196.587927394389</v>
      </c>
      <c r="C46">
        <f>'[1]Cycle 1-2_6.xlsx'!C46</f>
        <v>8.0700760539242827E-5</v>
      </c>
      <c r="D46">
        <f>'[1]Cycle 1-2_6.xlsx'!D46</f>
        <v>1.316347734235099E-3</v>
      </c>
    </row>
    <row r="47" spans="1:4" x14ac:dyDescent="0.35">
      <c r="A47" t="str">
        <f>'[1]Cycle 1-2_6.xlsx'!A47</f>
        <v>C8</v>
      </c>
      <c r="B47" t="str">
        <f>'[1]Cycle 1-2_6.xlsx'!B47</f>
        <v>N/A</v>
      </c>
      <c r="C47" t="str">
        <f>'[1]Cycle 1-2_6.xlsx'!C47</f>
        <v>N/A</v>
      </c>
      <c r="D47">
        <f>'[1]Cycle 1-2_6.xlsx'!D47</f>
        <v>1.7716467052127499E-3</v>
      </c>
    </row>
    <row r="48" spans="1:4" x14ac:dyDescent="0.35">
      <c r="A48" t="str">
        <f>'[1]Cycle 1-2_6.xlsx'!A48</f>
        <v>B8</v>
      </c>
      <c r="B48" t="str">
        <f>'[1]Cycle 1-2_6.xlsx'!B48</f>
        <v>N/A</v>
      </c>
      <c r="C48" t="str">
        <f>'[1]Cycle 1-2_6.xlsx'!C48</f>
        <v>N/A</v>
      </c>
      <c r="D48">
        <f>'[1]Cycle 1-2_6.xlsx'!D48</f>
        <v>1.7866499932653599E-3</v>
      </c>
    </row>
    <row r="49" spans="1:4" x14ac:dyDescent="0.35">
      <c r="A49" t="str">
        <f>'[1]Cycle 1-2_6.xlsx'!A49</f>
        <v>A8</v>
      </c>
      <c r="B49" t="str">
        <f>'[1]Cycle 1-2_6.xlsx'!B49</f>
        <v>N/A</v>
      </c>
      <c r="C49" t="str">
        <f>'[1]Cycle 1-2_6.xlsx'!C49</f>
        <v>N/A</v>
      </c>
      <c r="D49">
        <f>'[1]Cycle 1-2_6.xlsx'!D49</f>
        <v>1.4452449448682219E-3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D3D0-E8B6-4855-AEA9-72B708C7DF27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1-2_7.xlsx'!A2</f>
        <v>A1</v>
      </c>
      <c r="B2">
        <f>'[1]Cycle 1-2_7.xlsx'!B2 + 66</f>
        <v>119.25553053375</v>
      </c>
      <c r="C2">
        <f>'[1]Cycle 1-2_7.xlsx'!C2</f>
        <v>4.8481054111524037E-5</v>
      </c>
      <c r="D2">
        <f>'[1]Cycle 1-2_7.xlsx'!D2</f>
        <v>1.100265549138342E-3</v>
      </c>
      <c r="F2" s="2" t="s">
        <v>53</v>
      </c>
      <c r="G2">
        <f>AVERAGE(B2:B49)</f>
        <v>146.6707594983796</v>
      </c>
      <c r="H2">
        <f>AVERAGE(C2:C49)</f>
        <v>8.1667278037153606E-5</v>
      </c>
      <c r="I2">
        <f>AVERAGE(D2:D49)</f>
        <v>1.6990051676868756E-3</v>
      </c>
      <c r="J2">
        <v>0.25</v>
      </c>
    </row>
    <row r="3" spans="1:10" x14ac:dyDescent="0.35">
      <c r="A3" t="str">
        <f>'[1]Cycle 1-2_7.xlsx'!A3</f>
        <v>B1</v>
      </c>
      <c r="B3" t="str">
        <f>'[1]Cycle 1-2_7.xlsx'!B3</f>
        <v>N/A</v>
      </c>
      <c r="C3" t="str">
        <f>'[1]Cycle 1-2_7.xlsx'!C3</f>
        <v>N/A</v>
      </c>
      <c r="D3">
        <f>'[1]Cycle 1-2_7.xlsx'!D3</f>
        <v>9.5920128649360946E-4</v>
      </c>
      <c r="F3" s="2" t="s">
        <v>54</v>
      </c>
      <c r="G3">
        <f>G4/SQRT(COUNT(B2:B49))</f>
        <v>5.1023333931004604</v>
      </c>
      <c r="H3">
        <f>H4/SQRT(COUNT(C2:C49))</f>
        <v>5.0780488757838035E-6</v>
      </c>
      <c r="I3">
        <f>I4/SQRT(COUNT(D2:D49))</f>
        <v>9.6147189023535173E-5</v>
      </c>
    </row>
    <row r="4" spans="1:10" x14ac:dyDescent="0.35">
      <c r="A4" t="str">
        <f>'[1]Cycle 1-2_7.xlsx'!A4</f>
        <v>C1</v>
      </c>
      <c r="B4">
        <f>'[1]Cycle 1-2_7.xlsx'!B4 + 66</f>
        <v>134.31557075261111</v>
      </c>
      <c r="C4">
        <f>'[1]Cycle 1-2_7.xlsx'!C4</f>
        <v>6.7324999855515244E-5</v>
      </c>
      <c r="D4">
        <f>'[1]Cycle 1-2_7.xlsx'!D4</f>
        <v>2.10338555663702E-3</v>
      </c>
      <c r="F4" s="2" t="s">
        <v>55</v>
      </c>
      <c r="G4">
        <f>_xlfn.STDEV.S(B2:B49)</f>
        <v>21.64736725281541</v>
      </c>
      <c r="H4">
        <f>_xlfn.STDEV.S(C2:C196)</f>
        <v>2.1544336771580707E-5</v>
      </c>
      <c r="I4">
        <f>_xlfn.STDEV.S(D2:D196)</f>
        <v>6.6612726557476636E-4</v>
      </c>
    </row>
    <row r="5" spans="1:10" x14ac:dyDescent="0.35">
      <c r="A5" t="str">
        <f>'[1]Cycle 1-2_7.xlsx'!A5</f>
        <v>D1</v>
      </c>
      <c r="B5">
        <f>'[1]Cycle 1-2_7.xlsx'!B5 + 66</f>
        <v>171.47924648358298</v>
      </c>
      <c r="C5">
        <f>'[1]Cycle 1-2_7.xlsx'!C5</f>
        <v>1.105176205589227E-4</v>
      </c>
      <c r="D5">
        <f>'[1]Cycle 1-2_7.xlsx'!D5</f>
        <v>1.554283373306491E-3</v>
      </c>
      <c r="F5" s="2" t="s">
        <v>56</v>
      </c>
      <c r="G5" s="3">
        <f>G4/G2</f>
        <v>0.14759156717296856</v>
      </c>
      <c r="H5" s="3">
        <f>H4/H2</f>
        <v>0.26380623046820972</v>
      </c>
      <c r="I5" s="3">
        <f>I4/I2</f>
        <v>0.39206900499406411</v>
      </c>
    </row>
    <row r="6" spans="1:10" x14ac:dyDescent="0.35">
      <c r="A6" t="str">
        <f>'[1]Cycle 1-2_7.xlsx'!A6</f>
        <v>E1</v>
      </c>
      <c r="B6" t="str">
        <f>'[1]Cycle 1-2_7.xlsx'!B6</f>
        <v>N/A</v>
      </c>
      <c r="C6" t="str">
        <f>'[1]Cycle 1-2_7.xlsx'!C6</f>
        <v>N/A</v>
      </c>
      <c r="D6">
        <f>'[1]Cycle 1-2_7.xlsx'!D6</f>
        <v>1.5222352338858441E-3</v>
      </c>
      <c r="F6" s="2" t="s">
        <v>57</v>
      </c>
      <c r="G6">
        <f>COUNT(B2:B196)</f>
        <v>18</v>
      </c>
      <c r="H6">
        <f>COUNT(C2:C196)</f>
        <v>18</v>
      </c>
      <c r="I6">
        <f>COUNT(D2:D196)</f>
        <v>48</v>
      </c>
    </row>
    <row r="7" spans="1:10" x14ac:dyDescent="0.35">
      <c r="A7" t="str">
        <f>'[1]Cycle 1-2_7.xlsx'!A7</f>
        <v>F1</v>
      </c>
      <c r="B7" t="str">
        <f>'[1]Cycle 1-2_7.xlsx'!B7</f>
        <v>N/A</v>
      </c>
      <c r="C7" t="str">
        <f>'[1]Cycle 1-2_7.xlsx'!C7</f>
        <v>N/A</v>
      </c>
      <c r="D7">
        <f>'[1]Cycle 1-2_7.xlsx'!D7</f>
        <v>9.5009630670274707E-4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1-2_7.xlsx'!A8</f>
        <v>F2</v>
      </c>
      <c r="B8">
        <f>'[1]Cycle 1-2_7.xlsx'!B8 + 66</f>
        <v>155.89984753833329</v>
      </c>
      <c r="C8">
        <f>'[1]Cycle 1-2_7.xlsx'!C8</f>
        <v>8.9954427682245155E-5</v>
      </c>
      <c r="D8">
        <f>'[1]Cycle 1-2_7.xlsx'!D8</f>
        <v>2.0038171211788692E-3</v>
      </c>
    </row>
    <row r="9" spans="1:10" x14ac:dyDescent="0.35">
      <c r="A9" t="str">
        <f>'[1]Cycle 1-2_7.xlsx'!A9</f>
        <v>E2</v>
      </c>
      <c r="B9" t="str">
        <f>'[1]Cycle 1-2_7.xlsx'!B9</f>
        <v>N/A</v>
      </c>
      <c r="C9" t="str">
        <f>'[1]Cycle 1-2_7.xlsx'!C9</f>
        <v>N/A</v>
      </c>
      <c r="D9">
        <f>'[1]Cycle 1-2_7.xlsx'!D9</f>
        <v>2.7885389572284711E-3</v>
      </c>
      <c r="F9" s="2" t="s">
        <v>59</v>
      </c>
      <c r="G9">
        <f>MAX(B2:B49)</f>
        <v>177.49885010122199</v>
      </c>
      <c r="H9">
        <f>MAX(C2:C49)</f>
        <v>1.3317805267574819E-4</v>
      </c>
      <c r="I9">
        <f>MAX(D2:D49)</f>
        <v>3.205263541519167E-3</v>
      </c>
    </row>
    <row r="10" spans="1:10" x14ac:dyDescent="0.35">
      <c r="A10" t="str">
        <f>'[1]Cycle 1-2_7.xlsx'!A10</f>
        <v>D2</v>
      </c>
      <c r="B10">
        <f>'[1]Cycle 1-2_7.xlsx'!B10 + 66</f>
        <v>105.6978832909722</v>
      </c>
      <c r="C10">
        <f>'[1]Cycle 1-2_7.xlsx'!C10</f>
        <v>5.3152037471737832E-5</v>
      </c>
      <c r="D10">
        <f>'[1]Cycle 1-2_7.xlsx'!D10</f>
        <v>2.6603177817591862E-3</v>
      </c>
      <c r="F10" s="2" t="s">
        <v>60</v>
      </c>
      <c r="G10">
        <f>MIN(B2:B49)</f>
        <v>105.6978832909722</v>
      </c>
      <c r="H10">
        <f>MIN(C2:C49)</f>
        <v>4.8481054111524037E-5</v>
      </c>
      <c r="I10">
        <f>MIN(D2:D49)</f>
        <v>-9.2702976915425234E-4</v>
      </c>
    </row>
    <row r="11" spans="1:10" x14ac:dyDescent="0.35">
      <c r="A11" t="str">
        <f>'[1]Cycle 1-2_7.xlsx'!A11</f>
        <v>C2</v>
      </c>
      <c r="B11" t="str">
        <f>'[1]Cycle 1-2_7.xlsx'!B11</f>
        <v>N/A</v>
      </c>
      <c r="C11" t="str">
        <f>'[1]Cycle 1-2_7.xlsx'!C11</f>
        <v>N/A</v>
      </c>
      <c r="D11">
        <f>'[1]Cycle 1-2_7.xlsx'!D11</f>
        <v>1.1188098111218491E-3</v>
      </c>
    </row>
    <row r="12" spans="1:10" x14ac:dyDescent="0.35">
      <c r="A12" t="str">
        <f>'[1]Cycle 1-2_7.xlsx'!A12</f>
        <v>B2</v>
      </c>
      <c r="B12" t="str">
        <f>'[1]Cycle 1-2_7.xlsx'!B12</f>
        <v>N/A</v>
      </c>
      <c r="C12" t="str">
        <f>'[1]Cycle 1-2_7.xlsx'!C12</f>
        <v>N/A</v>
      </c>
      <c r="D12">
        <f>'[1]Cycle 1-2_7.xlsx'!D12</f>
        <v>5.9533408882274613E-4</v>
      </c>
      <c r="F12" s="2" t="s">
        <v>61</v>
      </c>
      <c r="G12">
        <f>(16*G5^2)</f>
        <v>0.34853233120916627</v>
      </c>
      <c r="H12">
        <f>(16*H5^2)</f>
        <v>1.113499635741539</v>
      </c>
      <c r="I12">
        <f>(16*I5^2)</f>
        <v>2.4594896748325676</v>
      </c>
    </row>
    <row r="13" spans="1:10" x14ac:dyDescent="0.35">
      <c r="A13" t="str">
        <f>'[1]Cycle 1-2_7.xlsx'!A13</f>
        <v>A2</v>
      </c>
      <c r="B13" t="str">
        <f>'[1]Cycle 1-2_7.xlsx'!B13</f>
        <v>N/A</v>
      </c>
      <c r="C13" t="str">
        <f>'[1]Cycle 1-2_7.xlsx'!C13</f>
        <v>N/A</v>
      </c>
      <c r="D13">
        <f>'[1]Cycle 1-2_7.xlsx'!D13</f>
        <v>9.8021241044271849E-4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1-2_7.xlsx'!A14</f>
        <v>A3</v>
      </c>
      <c r="B14" t="str">
        <f>'[1]Cycle 1-2_7.xlsx'!B14</f>
        <v>N/A</v>
      </c>
      <c r="C14" t="str">
        <f>'[1]Cycle 1-2_7.xlsx'!C14</f>
        <v>N/A</v>
      </c>
      <c r="D14">
        <f>'[1]Cycle 1-2_7.xlsx'!D14</f>
        <v>1.5033224697514011E-3</v>
      </c>
      <c r="F14" s="2" t="s">
        <v>63</v>
      </c>
      <c r="G14">
        <f>G12/G13</f>
        <v>4.2113125420365911</v>
      </c>
      <c r="H14">
        <f>H12/H13</f>
        <v>13.454404546295336</v>
      </c>
      <c r="I14">
        <f>I12/I13</f>
        <v>29.717988224214093</v>
      </c>
    </row>
    <row r="15" spans="1:10" x14ac:dyDescent="0.35">
      <c r="A15" t="str">
        <f>'[1]Cycle 1-2_7.xlsx'!A15</f>
        <v>B3</v>
      </c>
      <c r="B15" t="str">
        <f>'[1]Cycle 1-2_7.xlsx'!B15</f>
        <v>N/A</v>
      </c>
      <c r="C15" t="str">
        <f>'[1]Cycle 1-2_7.xlsx'!C15</f>
        <v>N/A</v>
      </c>
      <c r="D15">
        <f>'[1]Cycle 1-2_7.xlsx'!D15</f>
        <v>1.326525798561024E-3</v>
      </c>
      <c r="F15" s="2" t="s">
        <v>64</v>
      </c>
      <c r="G15">
        <f>ROUND(G14,0)</f>
        <v>4</v>
      </c>
      <c r="H15">
        <f>ROUND(H14,0)</f>
        <v>13</v>
      </c>
      <c r="I15">
        <f>ROUND(I14,0)</f>
        <v>30</v>
      </c>
    </row>
    <row r="16" spans="1:10" x14ac:dyDescent="0.35">
      <c r="A16" t="str">
        <f>'[1]Cycle 1-2_7.xlsx'!A16</f>
        <v>C3</v>
      </c>
      <c r="B16" t="str">
        <f>'[1]Cycle 1-2_7.xlsx'!B16</f>
        <v>N/A</v>
      </c>
      <c r="C16" t="str">
        <f>'[1]Cycle 1-2_7.xlsx'!C16</f>
        <v>N/A</v>
      </c>
      <c r="D16">
        <f>'[1]Cycle 1-2_7.xlsx'!D16</f>
        <v>1.940012871642572E-3</v>
      </c>
    </row>
    <row r="17" spans="1:4" x14ac:dyDescent="0.35">
      <c r="A17" t="str">
        <f>'[1]Cycle 1-2_7.xlsx'!A17</f>
        <v>D3</v>
      </c>
      <c r="B17">
        <f>'[1]Cycle 1-2_7.xlsx'!B17 + 66</f>
        <v>165.9465282022222</v>
      </c>
      <c r="C17">
        <f>'[1]Cycle 1-2_7.xlsx'!C17</f>
        <v>1.3317805267574819E-4</v>
      </c>
      <c r="D17">
        <f>'[1]Cycle 1-2_7.xlsx'!D17</f>
        <v>2.3461290250056991E-3</v>
      </c>
    </row>
    <row r="18" spans="1:4" x14ac:dyDescent="0.35">
      <c r="A18" t="str">
        <f>'[1]Cycle 1-2_7.xlsx'!A18</f>
        <v>E3</v>
      </c>
      <c r="B18" t="str">
        <f>'[1]Cycle 1-2_7.xlsx'!B18</f>
        <v>N/A</v>
      </c>
      <c r="C18" t="str">
        <f>'[1]Cycle 1-2_7.xlsx'!C18</f>
        <v>N/A</v>
      </c>
      <c r="D18">
        <f>'[1]Cycle 1-2_7.xlsx'!D18</f>
        <v>1.325386387927798E-3</v>
      </c>
    </row>
    <row r="19" spans="1:4" x14ac:dyDescent="0.35">
      <c r="A19" t="str">
        <f>'[1]Cycle 1-2_7.xlsx'!A19</f>
        <v>F3</v>
      </c>
      <c r="B19" t="str">
        <f>'[1]Cycle 1-2_7.xlsx'!B19</f>
        <v>N/A</v>
      </c>
      <c r="C19" t="str">
        <f>'[1]Cycle 1-2_7.xlsx'!C19</f>
        <v>N/A</v>
      </c>
      <c r="D19">
        <f>'[1]Cycle 1-2_7.xlsx'!D19</f>
        <v>1.695924422349223E-3</v>
      </c>
    </row>
    <row r="20" spans="1:4" x14ac:dyDescent="0.35">
      <c r="A20" t="str">
        <f>'[1]Cycle 1-2_7.xlsx'!A20</f>
        <v>F4</v>
      </c>
      <c r="B20" t="str">
        <f>'[1]Cycle 1-2_7.xlsx'!B20</f>
        <v>N/A</v>
      </c>
      <c r="C20" t="str">
        <f>'[1]Cycle 1-2_7.xlsx'!C20</f>
        <v>N/A</v>
      </c>
      <c r="D20">
        <f>'[1]Cycle 1-2_7.xlsx'!D20</f>
        <v>1.7949020402218681E-3</v>
      </c>
    </row>
    <row r="21" spans="1:4" x14ac:dyDescent="0.35">
      <c r="A21" t="str">
        <f>'[1]Cycle 1-2_7.xlsx'!A21</f>
        <v>E4</v>
      </c>
      <c r="B21">
        <f>'[1]Cycle 1-2_7.xlsx'!B21 + 66</f>
        <v>172.48730017324999</v>
      </c>
      <c r="C21">
        <f>'[1]Cycle 1-2_7.xlsx'!C21</f>
        <v>7.4689046624433849E-5</v>
      </c>
      <c r="D21">
        <f>'[1]Cycle 1-2_7.xlsx'!D21</f>
        <v>1.511919746101754E-3</v>
      </c>
    </row>
    <row r="22" spans="1:4" x14ac:dyDescent="0.35">
      <c r="A22" t="str">
        <f>'[1]Cycle 1-2_7.xlsx'!A22</f>
        <v>D4</v>
      </c>
      <c r="B22" t="str">
        <f>'[1]Cycle 1-2_7.xlsx'!B22</f>
        <v>N/A</v>
      </c>
      <c r="C22" t="str">
        <f>'[1]Cycle 1-2_7.xlsx'!C22</f>
        <v>N/A</v>
      </c>
      <c r="D22">
        <f>'[1]Cycle 1-2_7.xlsx'!D22</f>
        <v>2.510058670610132E-3</v>
      </c>
    </row>
    <row r="23" spans="1:4" x14ac:dyDescent="0.35">
      <c r="A23" t="str">
        <f>'[1]Cycle 1-2_7.xlsx'!A23</f>
        <v>C4</v>
      </c>
      <c r="B23">
        <f>'[1]Cycle 1-2_7.xlsx'!B23 + 66</f>
        <v>117.2414033264167</v>
      </c>
      <c r="C23">
        <f>'[1]Cycle 1-2_7.xlsx'!C23</f>
        <v>6.4491830050955517E-5</v>
      </c>
      <c r="D23">
        <f>'[1]Cycle 1-2_7.xlsx'!D23</f>
        <v>2.172853960411141E-3</v>
      </c>
    </row>
    <row r="24" spans="1:4" x14ac:dyDescent="0.35">
      <c r="A24" t="str">
        <f>'[1]Cycle 1-2_7.xlsx'!A24</f>
        <v>B4</v>
      </c>
      <c r="B24" t="str">
        <f>'[1]Cycle 1-2_7.xlsx'!B24</f>
        <v>N/A</v>
      </c>
      <c r="C24" t="str">
        <f>'[1]Cycle 1-2_7.xlsx'!C24</f>
        <v>N/A</v>
      </c>
      <c r="D24">
        <f>'[1]Cycle 1-2_7.xlsx'!D24</f>
        <v>2.1413051238411639E-3</v>
      </c>
    </row>
    <row r="25" spans="1:4" x14ac:dyDescent="0.35">
      <c r="A25" t="str">
        <f>'[1]Cycle 1-2_7.xlsx'!A25</f>
        <v>A4</v>
      </c>
      <c r="B25" t="str">
        <f>'[1]Cycle 1-2_7.xlsx'!B25</f>
        <v>N/A</v>
      </c>
      <c r="C25" t="str">
        <f>'[1]Cycle 1-2_7.xlsx'!C25</f>
        <v>N/A</v>
      </c>
      <c r="D25">
        <f>'[1]Cycle 1-2_7.xlsx'!D25</f>
        <v>1.6835184996820661E-3</v>
      </c>
    </row>
    <row r="26" spans="1:4" x14ac:dyDescent="0.35">
      <c r="A26" t="str">
        <f>'[1]Cycle 1-2_7.xlsx'!A26</f>
        <v>A5</v>
      </c>
      <c r="B26" t="str">
        <f>'[1]Cycle 1-2_7.xlsx'!B26</f>
        <v>N/A</v>
      </c>
      <c r="C26" t="str">
        <f>'[1]Cycle 1-2_7.xlsx'!C26</f>
        <v>N/A</v>
      </c>
      <c r="D26">
        <f>'[1]Cycle 1-2_7.xlsx'!D26</f>
        <v>2.129393246899191E-3</v>
      </c>
    </row>
    <row r="27" spans="1:4" x14ac:dyDescent="0.35">
      <c r="A27" t="str">
        <f>'[1]Cycle 1-2_7.xlsx'!A27</f>
        <v>B5</v>
      </c>
      <c r="B27">
        <f>'[1]Cycle 1-2_7.xlsx'!B27 + 66</f>
        <v>177.49885010122199</v>
      </c>
      <c r="C27">
        <f>'[1]Cycle 1-2_7.xlsx'!C27</f>
        <v>1.0075308470009359E-4</v>
      </c>
      <c r="D27">
        <f>'[1]Cycle 1-2_7.xlsx'!D27</f>
        <v>1.0307221173209309E-3</v>
      </c>
    </row>
    <row r="28" spans="1:4" x14ac:dyDescent="0.35">
      <c r="A28" t="str">
        <f>'[1]Cycle 1-2_7.xlsx'!A28</f>
        <v>C5</v>
      </c>
      <c r="B28" t="str">
        <f>'[1]Cycle 1-2_7.xlsx'!B28</f>
        <v>N/A</v>
      </c>
      <c r="C28" t="str">
        <f>'[1]Cycle 1-2_7.xlsx'!C28</f>
        <v>N/A</v>
      </c>
      <c r="D28">
        <f>'[1]Cycle 1-2_7.xlsx'!D28</f>
        <v>1.952105010002082E-3</v>
      </c>
    </row>
    <row r="29" spans="1:4" x14ac:dyDescent="0.35">
      <c r="A29" t="str">
        <f>'[1]Cycle 1-2_7.xlsx'!A29</f>
        <v>D5</v>
      </c>
      <c r="B29" t="str">
        <f>'[1]Cycle 1-2_7.xlsx'!B29</f>
        <v>N/A</v>
      </c>
      <c r="C29" t="str">
        <f>'[1]Cycle 1-2_7.xlsx'!C29</f>
        <v>N/A</v>
      </c>
      <c r="D29">
        <f>'[1]Cycle 1-2_7.xlsx'!D29</f>
        <v>1.628573057073709E-3</v>
      </c>
    </row>
    <row r="30" spans="1:4" x14ac:dyDescent="0.35">
      <c r="A30" t="str">
        <f>'[1]Cycle 1-2_7.xlsx'!A30</f>
        <v>E5</v>
      </c>
      <c r="B30" t="str">
        <f>'[1]Cycle 1-2_7.xlsx'!B30</f>
        <v>N/A</v>
      </c>
      <c r="C30" t="str">
        <f>'[1]Cycle 1-2_7.xlsx'!C30</f>
        <v>N/A</v>
      </c>
      <c r="D30">
        <f>'[1]Cycle 1-2_7.xlsx'!D30</f>
        <v>1.6822516284382191E-3</v>
      </c>
    </row>
    <row r="31" spans="1:4" x14ac:dyDescent="0.35">
      <c r="A31" t="str">
        <f>'[1]Cycle 1-2_7.xlsx'!A31</f>
        <v>F5</v>
      </c>
      <c r="B31" t="str">
        <f>'[1]Cycle 1-2_7.xlsx'!B31</f>
        <v>N/A</v>
      </c>
      <c r="C31" t="str">
        <f>'[1]Cycle 1-2_7.xlsx'!C31</f>
        <v>N/A</v>
      </c>
      <c r="D31">
        <f>'[1]Cycle 1-2_7.xlsx'!D31</f>
        <v>1.9976407491032288E-3</v>
      </c>
    </row>
    <row r="32" spans="1:4" x14ac:dyDescent="0.35">
      <c r="A32" t="str">
        <f>'[1]Cycle 1-2_7.xlsx'!A32</f>
        <v>F6</v>
      </c>
      <c r="B32">
        <f>'[1]Cycle 1-2_7.xlsx'!B32 + 66</f>
        <v>124.7618473285833</v>
      </c>
      <c r="C32">
        <f>'[1]Cycle 1-2_7.xlsx'!C32</f>
        <v>9.6464699501929785E-5</v>
      </c>
      <c r="D32">
        <f>'[1]Cycle 1-2_7.xlsx'!D32</f>
        <v>2.4654205027339498E-3</v>
      </c>
    </row>
    <row r="33" spans="1:4" x14ac:dyDescent="0.35">
      <c r="A33" t="str">
        <f>'[1]Cycle 1-2_7.xlsx'!A33</f>
        <v>E6</v>
      </c>
      <c r="B33">
        <f>'[1]Cycle 1-2_7.xlsx'!B33 + 66</f>
        <v>161.937015984</v>
      </c>
      <c r="C33">
        <f>'[1]Cycle 1-2_7.xlsx'!C33</f>
        <v>6.8231102899824381E-5</v>
      </c>
      <c r="D33">
        <f>'[1]Cycle 1-2_7.xlsx'!D33</f>
        <v>1.1448410966833371E-3</v>
      </c>
    </row>
    <row r="34" spans="1:4" x14ac:dyDescent="0.35">
      <c r="A34" t="str">
        <f>'[1]Cycle 1-2_7.xlsx'!A34</f>
        <v>D6</v>
      </c>
      <c r="B34" t="str">
        <f>'[1]Cycle 1-2_7.xlsx'!B34</f>
        <v>N/A</v>
      </c>
      <c r="C34" t="str">
        <f>'[1]Cycle 1-2_7.xlsx'!C34</f>
        <v>N/A</v>
      </c>
      <c r="D34">
        <f>'[1]Cycle 1-2_7.xlsx'!D34</f>
        <v>1.630978373596356E-3</v>
      </c>
    </row>
    <row r="35" spans="1:4" x14ac:dyDescent="0.35">
      <c r="A35" t="str">
        <f>'[1]Cycle 1-2_7.xlsx'!A35</f>
        <v>C6</v>
      </c>
      <c r="B35">
        <f>'[1]Cycle 1-2_7.xlsx'!B35 + 66</f>
        <v>141.33464873552779</v>
      </c>
      <c r="C35">
        <f>'[1]Cycle 1-2_7.xlsx'!C35</f>
        <v>5.8265513158100667E-5</v>
      </c>
      <c r="D35">
        <f>'[1]Cycle 1-2_7.xlsx'!D35</f>
        <v>1.814672774861635E-3</v>
      </c>
    </row>
    <row r="36" spans="1:4" x14ac:dyDescent="0.35">
      <c r="A36" t="str">
        <f>'[1]Cycle 1-2_7.xlsx'!A36</f>
        <v>B6</v>
      </c>
      <c r="B36" t="str">
        <f>'[1]Cycle 1-2_7.xlsx'!B36</f>
        <v>N/A</v>
      </c>
      <c r="C36" t="str">
        <f>'[1]Cycle 1-2_7.xlsx'!C36</f>
        <v>N/A</v>
      </c>
      <c r="D36">
        <f>'[1]Cycle 1-2_7.xlsx'!D36</f>
        <v>2.2070098041603462E-3</v>
      </c>
    </row>
    <row r="37" spans="1:4" x14ac:dyDescent="0.35">
      <c r="A37" t="str">
        <f>'[1]Cycle 1-2_7.xlsx'!A37</f>
        <v>A6</v>
      </c>
      <c r="B37">
        <f>'[1]Cycle 1-2_7.xlsx'!B37 + 66</f>
        <v>164.4422487501111</v>
      </c>
      <c r="C37">
        <f>'[1]Cycle 1-2_7.xlsx'!C37</f>
        <v>9.4446303853893432E-5</v>
      </c>
      <c r="D37">
        <f>'[1]Cycle 1-2_7.xlsx'!D37</f>
        <v>2.0888483218459409E-3</v>
      </c>
    </row>
    <row r="38" spans="1:4" x14ac:dyDescent="0.35">
      <c r="A38" t="str">
        <f>'[1]Cycle 1-2_7.xlsx'!A38</f>
        <v>A7</v>
      </c>
      <c r="B38" t="str">
        <f>'[1]Cycle 1-2_7.xlsx'!B38</f>
        <v>N/A</v>
      </c>
      <c r="C38" t="str">
        <f>'[1]Cycle 1-2_7.xlsx'!C38</f>
        <v>N/A</v>
      </c>
      <c r="D38">
        <f>'[1]Cycle 1-2_7.xlsx'!D38</f>
        <v>1.0810373338839829E-3</v>
      </c>
    </row>
    <row r="39" spans="1:4" x14ac:dyDescent="0.35">
      <c r="A39" t="str">
        <f>'[1]Cycle 1-2_7.xlsx'!A39</f>
        <v>B7</v>
      </c>
      <c r="B39">
        <f>'[1]Cycle 1-2_7.xlsx'!B39 + 66</f>
        <v>135.81654682827781</v>
      </c>
      <c r="C39">
        <f>'[1]Cycle 1-2_7.xlsx'!C39</f>
        <v>6.930347887359968E-5</v>
      </c>
      <c r="D39">
        <f>'[1]Cycle 1-2_7.xlsx'!D39</f>
        <v>1.7172828764978781E-3</v>
      </c>
    </row>
    <row r="40" spans="1:4" x14ac:dyDescent="0.35">
      <c r="A40" t="str">
        <f>'[1]Cycle 1-2_7.xlsx'!A40</f>
        <v>C7</v>
      </c>
      <c r="B40" t="str">
        <f>'[1]Cycle 1-2_7.xlsx'!B40</f>
        <v>N/A</v>
      </c>
      <c r="C40" t="str">
        <f>'[1]Cycle 1-2_7.xlsx'!C40</f>
        <v>N/A</v>
      </c>
      <c r="D40">
        <f>'[1]Cycle 1-2_7.xlsx'!D40</f>
        <v>2.224332879792327E-3</v>
      </c>
    </row>
    <row r="41" spans="1:4" x14ac:dyDescent="0.35">
      <c r="A41" t="str">
        <f>'[1]Cycle 1-2_7.xlsx'!A41</f>
        <v>D7</v>
      </c>
      <c r="B41">
        <f>'[1]Cycle 1-2_7.xlsx'!B41 + 66</f>
        <v>156.90639993622221</v>
      </c>
      <c r="C41">
        <f>'[1]Cycle 1-2_7.xlsx'!C41</f>
        <v>9.2518588918042626E-5</v>
      </c>
      <c r="D41">
        <f>'[1]Cycle 1-2_7.xlsx'!D41</f>
        <v>2.29392837098323E-3</v>
      </c>
    </row>
    <row r="42" spans="1:4" x14ac:dyDescent="0.35">
      <c r="A42" t="str">
        <f>'[1]Cycle 1-2_7.xlsx'!A42</f>
        <v>E7</v>
      </c>
      <c r="B42" t="str">
        <f>'[1]Cycle 1-2_7.xlsx'!B42</f>
        <v>N/A</v>
      </c>
      <c r="C42" t="str">
        <f>'[1]Cycle 1-2_7.xlsx'!C42</f>
        <v>N/A</v>
      </c>
      <c r="D42">
        <f>'[1]Cycle 1-2_7.xlsx'!D42</f>
        <v>1.56914785062597E-3</v>
      </c>
    </row>
    <row r="43" spans="1:4" x14ac:dyDescent="0.35">
      <c r="A43" t="str">
        <f>'[1]Cycle 1-2_7.xlsx'!A43</f>
        <v>F7</v>
      </c>
      <c r="B43" t="str">
        <f>'[1]Cycle 1-2_7.xlsx'!B43</f>
        <v>N/A</v>
      </c>
      <c r="C43" t="str">
        <f>'[1]Cycle 1-2_7.xlsx'!C43</f>
        <v>N/A</v>
      </c>
      <c r="D43">
        <f>'[1]Cycle 1-2_7.xlsx'!D43</f>
        <v>1.8541319104541131E-3</v>
      </c>
    </row>
    <row r="44" spans="1:4" x14ac:dyDescent="0.35">
      <c r="A44" t="str">
        <f>'[1]Cycle 1-2_7.xlsx'!A44</f>
        <v>F8</v>
      </c>
      <c r="B44" t="str">
        <f>'[1]Cycle 1-2_7.xlsx'!B44</f>
        <v>N/A</v>
      </c>
      <c r="C44" t="str">
        <f>'[1]Cycle 1-2_7.xlsx'!C44</f>
        <v>N/A</v>
      </c>
      <c r="D44">
        <f>'[1]Cycle 1-2_7.xlsx'!D44</f>
        <v>-9.2702976915425234E-4</v>
      </c>
    </row>
    <row r="45" spans="1:4" x14ac:dyDescent="0.35">
      <c r="A45" t="str">
        <f>'[1]Cycle 1-2_7.xlsx'!A45</f>
        <v>E8</v>
      </c>
      <c r="B45">
        <f>'[1]Cycle 1-2_7.xlsx'!B45 + 66</f>
        <v>126.2665041483056</v>
      </c>
      <c r="C45">
        <f>'[1]Cycle 1-2_7.xlsx'!C45</f>
        <v>7.8676785805605214E-5</v>
      </c>
      <c r="D45">
        <f>'[1]Cycle 1-2_7.xlsx'!D45</f>
        <v>1.4429311437861099E-3</v>
      </c>
    </row>
    <row r="46" spans="1:4" x14ac:dyDescent="0.35">
      <c r="A46" t="str">
        <f>'[1]Cycle 1-2_7.xlsx'!A46</f>
        <v>D8</v>
      </c>
      <c r="B46">
        <f>'[1]Cycle 1-2_7.xlsx'!B46 + 66</f>
        <v>151.87989892122221</v>
      </c>
      <c r="C46">
        <f>'[1]Cycle 1-2_7.xlsx'!C46</f>
        <v>9.1810360429413085E-5</v>
      </c>
      <c r="D46">
        <f>'[1]Cycle 1-2_7.xlsx'!D46</f>
        <v>2.2215353359858379E-3</v>
      </c>
    </row>
    <row r="47" spans="1:4" x14ac:dyDescent="0.35">
      <c r="A47" t="str">
        <f>'[1]Cycle 1-2_7.xlsx'!A47</f>
        <v>C8</v>
      </c>
      <c r="B47">
        <f>'[1]Cycle 1-2_7.xlsx'!B47 + 66</f>
        <v>156.90639993622221</v>
      </c>
      <c r="C47">
        <f>'[1]Cycle 1-2_7.xlsx'!C47</f>
        <v>7.7752017497179809E-5</v>
      </c>
      <c r="D47">
        <f>'[1]Cycle 1-2_7.xlsx'!D47</f>
        <v>3.205263541519167E-3</v>
      </c>
    </row>
    <row r="48" spans="1:4" x14ac:dyDescent="0.35">
      <c r="A48" t="str">
        <f>'[1]Cycle 1-2_7.xlsx'!A48</f>
        <v>B8</v>
      </c>
      <c r="B48" t="str">
        <f>'[1]Cycle 1-2_7.xlsx'!B48</f>
        <v>N/A</v>
      </c>
      <c r="C48" t="str">
        <f>'[1]Cycle 1-2_7.xlsx'!C48</f>
        <v>N/A</v>
      </c>
      <c r="D48">
        <f>'[1]Cycle 1-2_7.xlsx'!D48</f>
        <v>1.6674891320598089E-3</v>
      </c>
    </row>
    <row r="49" spans="1:4" x14ac:dyDescent="0.35">
      <c r="A49" t="str">
        <f>'[1]Cycle 1-2_7.xlsx'!A49</f>
        <v>A8</v>
      </c>
      <c r="B49" t="str">
        <f>'[1]Cycle 1-2_7.xlsx'!B49</f>
        <v>N/A</v>
      </c>
      <c r="C49" t="str">
        <f>'[1]Cycle 1-2_7.xlsx'!C49</f>
        <v>N/A</v>
      </c>
      <c r="D49">
        <f>'[1]Cycle 1-2_7.xlsx'!D49</f>
        <v>1.141384266993206E-3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A0D6-A244-48BC-9C5C-7AED11D11AC2}">
  <dimension ref="A1:J49"/>
  <sheetViews>
    <sheetView workbookViewId="0">
      <selection activeCell="D49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1-2_8.xlsx'!A2</f>
        <v>A1</v>
      </c>
      <c r="B2" t="str">
        <f>'[1]Cycle 1-2_8.xlsx'!B2</f>
        <v>N/A</v>
      </c>
      <c r="C2" t="str">
        <f>'[1]Cycle 1-2_8.xlsx'!C2</f>
        <v>N/A</v>
      </c>
      <c r="D2">
        <f>'[1]Cycle 1-2_8.xlsx'!D2</f>
        <v>1.2590160771852521E-3</v>
      </c>
      <c r="F2" s="2" t="s">
        <v>53</v>
      </c>
      <c r="G2">
        <f>AVERAGE(B2:B49)</f>
        <v>159.08769954769448</v>
      </c>
      <c r="H2">
        <f>AVERAGE(C2:C49)</f>
        <v>8.5420468774062366E-5</v>
      </c>
      <c r="I2">
        <f>AVERAGE(D2:D49)</f>
        <v>1.6011400467686153E-3</v>
      </c>
      <c r="J2">
        <v>0.25</v>
      </c>
    </row>
    <row r="3" spans="1:10" x14ac:dyDescent="0.35">
      <c r="A3" t="str">
        <f>'[1]Cycle 1-2_8.xlsx'!A3</f>
        <v>B1</v>
      </c>
      <c r="B3" t="str">
        <f>'[1]Cycle 1-2_8.xlsx'!B3</f>
        <v>N/A</v>
      </c>
      <c r="C3" t="str">
        <f>'[1]Cycle 1-2_8.xlsx'!C3</f>
        <v>N/A</v>
      </c>
      <c r="D3">
        <f>'[1]Cycle 1-2_8.xlsx'!D3</f>
        <v>1.125669017752583E-3</v>
      </c>
      <c r="F3" s="2" t="s">
        <v>54</v>
      </c>
      <c r="G3">
        <f>G4/SQRT(COUNT(B2:B49))</f>
        <v>11.082671721769671</v>
      </c>
      <c r="H3">
        <f>H4/SQRT(COUNT(C2:C49))</f>
        <v>2.3465070029977463E-5</v>
      </c>
      <c r="I3">
        <f>I4/SQRT(COUNT(D2:D49))</f>
        <v>8.6998793003466749E-5</v>
      </c>
    </row>
    <row r="4" spans="1:10" x14ac:dyDescent="0.35">
      <c r="A4" t="str">
        <f>'[1]Cycle 1-2_8.xlsx'!A4</f>
        <v>C1</v>
      </c>
      <c r="B4" t="str">
        <f>'[1]Cycle 1-2_8.xlsx'!B4</f>
        <v>N/A</v>
      </c>
      <c r="C4" t="str">
        <f>'[1]Cycle 1-2_8.xlsx'!C4</f>
        <v>N/A</v>
      </c>
      <c r="D4">
        <f>'[1]Cycle 1-2_8.xlsx'!D4</f>
        <v>1.030283912574307E-3</v>
      </c>
      <c r="F4" s="2" t="s">
        <v>55</v>
      </c>
      <c r="G4">
        <f>_xlfn.STDEV.S(B2:B49)</f>
        <v>19.195750505711917</v>
      </c>
      <c r="H4">
        <f>_xlfn.STDEV.S(C2:C196)</f>
        <v>4.0642693495082725E-5</v>
      </c>
      <c r="I4">
        <f>_xlfn.STDEV.S(D2:D196)</f>
        <v>6.0274531871668869E-4</v>
      </c>
    </row>
    <row r="5" spans="1:10" x14ac:dyDescent="0.35">
      <c r="A5" t="str">
        <f>'[1]Cycle 1-2_8.xlsx'!A5</f>
        <v>D1</v>
      </c>
      <c r="B5" t="str">
        <f>'[1]Cycle 1-2_8.xlsx'!B5</f>
        <v>N/A</v>
      </c>
      <c r="C5" t="str">
        <f>'[1]Cycle 1-2_8.xlsx'!C5</f>
        <v>N/A</v>
      </c>
      <c r="D5">
        <f>'[1]Cycle 1-2_8.xlsx'!D5</f>
        <v>1.450895556315387E-3</v>
      </c>
      <c r="F5" s="2" t="s">
        <v>56</v>
      </c>
      <c r="G5" s="3">
        <f>G4/G2</f>
        <v>0.12066143743537527</v>
      </c>
      <c r="H5" s="3">
        <f>H4/H2</f>
        <v>0.47579572060863873</v>
      </c>
      <c r="I5" s="3">
        <f>I4/I2</f>
        <v>0.37644759428329566</v>
      </c>
    </row>
    <row r="6" spans="1:10" x14ac:dyDescent="0.35">
      <c r="A6" t="str">
        <f>'[1]Cycle 1-2_8.xlsx'!A6</f>
        <v>E1</v>
      </c>
      <c r="B6" t="str">
        <f>'[1]Cycle 1-2_8.xlsx'!B6</f>
        <v>N/A</v>
      </c>
      <c r="C6" t="str">
        <f>'[1]Cycle 1-2_8.xlsx'!C6</f>
        <v>N/A</v>
      </c>
      <c r="D6">
        <f>'[1]Cycle 1-2_8.xlsx'!D6</f>
        <v>1.8847363655157181E-3</v>
      </c>
      <c r="F6" s="2" t="s">
        <v>57</v>
      </c>
      <c r="G6">
        <f>COUNT(B2:B196)</f>
        <v>3</v>
      </c>
      <c r="H6">
        <f>COUNT(C2:C196)</f>
        <v>3</v>
      </c>
      <c r="I6">
        <f>COUNT(D2:D196)</f>
        <v>48</v>
      </c>
    </row>
    <row r="7" spans="1:10" x14ac:dyDescent="0.35">
      <c r="A7" t="str">
        <f>'[1]Cycle 1-2_8.xlsx'!A7</f>
        <v>F1</v>
      </c>
      <c r="B7" t="str">
        <f>'[1]Cycle 1-2_8.xlsx'!B7</f>
        <v>N/A</v>
      </c>
      <c r="C7" t="str">
        <f>'[1]Cycle 1-2_8.xlsx'!C7</f>
        <v>N/A</v>
      </c>
      <c r="D7">
        <f>'[1]Cycle 1-2_8.xlsx'!D7</f>
        <v>2.4175969793596868E-3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1-2_8.xlsx'!A8</f>
        <v>F2</v>
      </c>
      <c r="B8" t="str">
        <f>'[1]Cycle 1-2_8.xlsx'!B8</f>
        <v>N/A</v>
      </c>
      <c r="C8" t="str">
        <f>'[1]Cycle 1-2_8.xlsx'!C8</f>
        <v>N/A</v>
      </c>
      <c r="D8">
        <f>'[1]Cycle 1-2_8.xlsx'!D8</f>
        <v>1.173927050620583E-3</v>
      </c>
    </row>
    <row r="9" spans="1:10" x14ac:dyDescent="0.35">
      <c r="A9" t="str">
        <f>'[1]Cycle 1-2_8.xlsx'!A9</f>
        <v>E2</v>
      </c>
      <c r="B9" t="str">
        <f>'[1]Cycle 1-2_8.xlsx'!B9</f>
        <v>N/A</v>
      </c>
      <c r="C9" t="str">
        <f>'[1]Cycle 1-2_8.xlsx'!C9</f>
        <v>N/A</v>
      </c>
      <c r="D9">
        <f>'[1]Cycle 1-2_8.xlsx'!D9</f>
        <v>1.2537590489001241E-3</v>
      </c>
      <c r="F9" s="2" t="s">
        <v>59</v>
      </c>
      <c r="G9">
        <f>MAX(B2:B49)</f>
        <v>176.99951414577799</v>
      </c>
      <c r="H9">
        <f>MAX(C2:C49)</f>
        <v>1.1670402299451159E-4</v>
      </c>
      <c r="I9">
        <f>MAX(D2:D49)</f>
        <v>3.0988075389238208E-3</v>
      </c>
    </row>
    <row r="10" spans="1:10" x14ac:dyDescent="0.35">
      <c r="A10" t="str">
        <f>'[1]Cycle 1-2_8.xlsx'!A10</f>
        <v>D2</v>
      </c>
      <c r="B10" t="str">
        <f>'[1]Cycle 1-2_8.xlsx'!B10</f>
        <v>N/A</v>
      </c>
      <c r="C10" t="str">
        <f>'[1]Cycle 1-2_8.xlsx'!C10</f>
        <v>N/A</v>
      </c>
      <c r="D10">
        <f>'[1]Cycle 1-2_8.xlsx'!D10</f>
        <v>1.313822099124704E-3</v>
      </c>
      <c r="F10" s="2" t="s">
        <v>60</v>
      </c>
      <c r="G10">
        <f>MIN(B2:B49)</f>
        <v>138.82462590025</v>
      </c>
      <c r="H10">
        <f>MIN(C2:C49)</f>
        <v>3.9482933527798323E-5</v>
      </c>
      <c r="I10">
        <f>MIN(D2:D49)</f>
        <v>-2.7491952877241381E-4</v>
      </c>
    </row>
    <row r="11" spans="1:10" x14ac:dyDescent="0.35">
      <c r="A11" t="str">
        <f>'[1]Cycle 1-2_8.xlsx'!A11</f>
        <v>C2</v>
      </c>
      <c r="B11" t="str">
        <f>'[1]Cycle 1-2_8.xlsx'!B11</f>
        <v>N/A</v>
      </c>
      <c r="C11" t="str">
        <f>'[1]Cycle 1-2_8.xlsx'!C11</f>
        <v>N/A</v>
      </c>
      <c r="D11">
        <f>'[1]Cycle 1-2_8.xlsx'!D11</f>
        <v>1.5088277415560641E-3</v>
      </c>
    </row>
    <row r="12" spans="1:10" x14ac:dyDescent="0.35">
      <c r="A12" t="str">
        <f>'[1]Cycle 1-2_8.xlsx'!A12</f>
        <v>B2</v>
      </c>
      <c r="B12" t="str">
        <f>'[1]Cycle 1-2_8.xlsx'!B12</f>
        <v>N/A</v>
      </c>
      <c r="C12" t="str">
        <f>'[1]Cycle 1-2_8.xlsx'!C12</f>
        <v>N/A</v>
      </c>
      <c r="D12">
        <f>'[1]Cycle 1-2_8.xlsx'!D12</f>
        <v>9.3860098186628331E-4</v>
      </c>
      <c r="F12" s="2" t="s">
        <v>61</v>
      </c>
      <c r="G12">
        <f>(16*G5^2)</f>
        <v>0.23294691974353571</v>
      </c>
      <c r="H12">
        <f>(16*H5^2)</f>
        <v>3.6221050839919009</v>
      </c>
      <c r="I12">
        <f>(16*I5^2)</f>
        <v>2.2674046598668922</v>
      </c>
    </row>
    <row r="13" spans="1:10" x14ac:dyDescent="0.35">
      <c r="A13" t="str">
        <f>'[1]Cycle 1-2_8.xlsx'!A13</f>
        <v>A2</v>
      </c>
      <c r="B13" t="str">
        <f>'[1]Cycle 1-2_8.xlsx'!B13</f>
        <v>N/A</v>
      </c>
      <c r="C13" t="str">
        <f>'[1]Cycle 1-2_8.xlsx'!C13</f>
        <v>N/A</v>
      </c>
      <c r="D13">
        <f>'[1]Cycle 1-2_8.xlsx'!D13</f>
        <v>1.5261964231925141E-3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1-2_8.xlsx'!A14</f>
        <v>A3</v>
      </c>
      <c r="B14" t="str">
        <f>'[1]Cycle 1-2_8.xlsx'!B14</f>
        <v>N/A</v>
      </c>
      <c r="C14" t="str">
        <f>'[1]Cycle 1-2_8.xlsx'!C14</f>
        <v>N/A</v>
      </c>
      <c r="D14">
        <f>'[1]Cycle 1-2_8.xlsx'!D14</f>
        <v>2.5336490758252768E-3</v>
      </c>
      <c r="F14" s="2" t="s">
        <v>63</v>
      </c>
      <c r="G14">
        <f>G12/G13</f>
        <v>2.8146952144763975</v>
      </c>
      <c r="H14">
        <f>H12/H13</f>
        <v>43.765858151148826</v>
      </c>
      <c r="I14">
        <f>I12/I13</f>
        <v>27.397026981233257</v>
      </c>
    </row>
    <row r="15" spans="1:10" x14ac:dyDescent="0.35">
      <c r="A15" t="str">
        <f>'[1]Cycle 1-2_8.xlsx'!A15</f>
        <v>B3</v>
      </c>
      <c r="B15" t="str">
        <f>'[1]Cycle 1-2_8.xlsx'!B15</f>
        <v>N/A</v>
      </c>
      <c r="C15" t="str">
        <f>'[1]Cycle 1-2_8.xlsx'!C15</f>
        <v>N/A</v>
      </c>
      <c r="D15">
        <f>'[1]Cycle 1-2_8.xlsx'!D15</f>
        <v>2.0497883990723809E-3</v>
      </c>
      <c r="F15" s="2" t="s">
        <v>64</v>
      </c>
      <c r="G15">
        <f>ROUND(G14,0)</f>
        <v>3</v>
      </c>
      <c r="H15">
        <f>ROUND(H14,0)</f>
        <v>44</v>
      </c>
      <c r="I15">
        <f>ROUND(I14,0)</f>
        <v>27</v>
      </c>
    </row>
    <row r="16" spans="1:10" x14ac:dyDescent="0.35">
      <c r="A16" t="str">
        <f>'[1]Cycle 1-2_8.xlsx'!A16</f>
        <v>C3</v>
      </c>
      <c r="B16" t="str">
        <f>'[1]Cycle 1-2_8.xlsx'!B16</f>
        <v>N/A</v>
      </c>
      <c r="C16" t="str">
        <f>'[1]Cycle 1-2_8.xlsx'!C16</f>
        <v>N/A</v>
      </c>
      <c r="D16">
        <f>'[1]Cycle 1-2_8.xlsx'!D16</f>
        <v>1.162443931492535E-3</v>
      </c>
    </row>
    <row r="17" spans="1:4" x14ac:dyDescent="0.35">
      <c r="A17" t="str">
        <f>'[1]Cycle 1-2_8.xlsx'!A17</f>
        <v>D3</v>
      </c>
      <c r="B17" t="str">
        <f>'[1]Cycle 1-2_8.xlsx'!B17</f>
        <v>N/A</v>
      </c>
      <c r="C17" t="str">
        <f>'[1]Cycle 1-2_8.xlsx'!C17</f>
        <v>N/A</v>
      </c>
      <c r="D17">
        <f>'[1]Cycle 1-2_8.xlsx'!D17</f>
        <v>1.0747395475649789E-3</v>
      </c>
    </row>
    <row r="18" spans="1:4" x14ac:dyDescent="0.35">
      <c r="A18" t="str">
        <f>'[1]Cycle 1-2_8.xlsx'!A18</f>
        <v>E3</v>
      </c>
      <c r="B18" t="str">
        <f>'[1]Cycle 1-2_8.xlsx'!B18</f>
        <v>N/A</v>
      </c>
      <c r="C18" t="str">
        <f>'[1]Cycle 1-2_8.xlsx'!C18</f>
        <v>N/A</v>
      </c>
      <c r="D18">
        <f>'[1]Cycle 1-2_8.xlsx'!D18</f>
        <v>2.1266743141575371E-3</v>
      </c>
    </row>
    <row r="19" spans="1:4" x14ac:dyDescent="0.35">
      <c r="A19" t="str">
        <f>'[1]Cycle 1-2_8.xlsx'!A19</f>
        <v>F3</v>
      </c>
      <c r="B19" t="str">
        <f>'[1]Cycle 1-2_8.xlsx'!B19</f>
        <v>N/A</v>
      </c>
      <c r="C19" t="str">
        <f>'[1]Cycle 1-2_8.xlsx'!C19</f>
        <v>N/A</v>
      </c>
      <c r="D19">
        <f>'[1]Cycle 1-2_8.xlsx'!D19</f>
        <v>1.9630191462424928E-3</v>
      </c>
    </row>
    <row r="20" spans="1:4" x14ac:dyDescent="0.35">
      <c r="A20" t="str">
        <f>'[1]Cycle 1-2_8.xlsx'!A20</f>
        <v>F4</v>
      </c>
      <c r="B20" t="str">
        <f>'[1]Cycle 1-2_8.xlsx'!B20</f>
        <v>N/A</v>
      </c>
      <c r="C20" t="str">
        <f>'[1]Cycle 1-2_8.xlsx'!C20</f>
        <v>N/A</v>
      </c>
      <c r="D20">
        <f>'[1]Cycle 1-2_8.xlsx'!D20</f>
        <v>1.7850677152596809E-3</v>
      </c>
    </row>
    <row r="21" spans="1:4" x14ac:dyDescent="0.35">
      <c r="A21" t="str">
        <f>'[1]Cycle 1-2_8.xlsx'!A21</f>
        <v>E4</v>
      </c>
      <c r="B21" t="str">
        <f>'[1]Cycle 1-2_8.xlsx'!B21</f>
        <v>N/A</v>
      </c>
      <c r="C21" t="str">
        <f>'[1]Cycle 1-2_8.xlsx'!C21</f>
        <v>N/A</v>
      </c>
      <c r="D21">
        <f>'[1]Cycle 1-2_8.xlsx'!D21</f>
        <v>3.0988075389238208E-3</v>
      </c>
    </row>
    <row r="22" spans="1:4" x14ac:dyDescent="0.35">
      <c r="A22" t="str">
        <f>'[1]Cycle 1-2_8.xlsx'!A22</f>
        <v>D4</v>
      </c>
      <c r="B22" t="str">
        <f>'[1]Cycle 1-2_8.xlsx'!B22</f>
        <v>N/A</v>
      </c>
      <c r="C22" t="str">
        <f>'[1]Cycle 1-2_8.xlsx'!C22</f>
        <v>N/A</v>
      </c>
      <c r="D22">
        <f>'[1]Cycle 1-2_8.xlsx'!D22</f>
        <v>7.1680696820147587E-4</v>
      </c>
    </row>
    <row r="23" spans="1:4" x14ac:dyDescent="0.35">
      <c r="A23" t="str">
        <f>'[1]Cycle 1-2_8.xlsx'!A23</f>
        <v>C4</v>
      </c>
      <c r="B23">
        <f>'[1]Cycle 1-2_8.xlsx'!B23 + 66</f>
        <v>138.82462590025</v>
      </c>
      <c r="C23">
        <f>'[1]Cycle 1-2_8.xlsx'!C23</f>
        <v>3.9482933527798323E-5</v>
      </c>
      <c r="D23">
        <f>'[1]Cycle 1-2_8.xlsx'!D23</f>
        <v>1.247133164236426E-3</v>
      </c>
    </row>
    <row r="24" spans="1:4" x14ac:dyDescent="0.35">
      <c r="A24" t="str">
        <f>'[1]Cycle 1-2_8.xlsx'!A24</f>
        <v>B4</v>
      </c>
      <c r="B24" t="str">
        <f>'[1]Cycle 1-2_8.xlsx'!B24</f>
        <v>N/A</v>
      </c>
      <c r="C24" t="str">
        <f>'[1]Cycle 1-2_8.xlsx'!C24</f>
        <v>N/A</v>
      </c>
      <c r="D24">
        <f>'[1]Cycle 1-2_8.xlsx'!D24</f>
        <v>1.417606704292438E-3</v>
      </c>
    </row>
    <row r="25" spans="1:4" x14ac:dyDescent="0.35">
      <c r="A25" t="str">
        <f>'[1]Cycle 1-2_8.xlsx'!A25</f>
        <v>A4</v>
      </c>
      <c r="B25">
        <f>'[1]Cycle 1-2_8.xlsx'!B25 + 66</f>
        <v>176.99951414577799</v>
      </c>
      <c r="C25">
        <f>'[1]Cycle 1-2_8.xlsx'!C25</f>
        <v>1.000744497998772E-4</v>
      </c>
      <c r="D25">
        <f>'[1]Cycle 1-2_8.xlsx'!D25</f>
        <v>1.5570569498702821E-3</v>
      </c>
    </row>
    <row r="26" spans="1:4" x14ac:dyDescent="0.35">
      <c r="A26" t="str">
        <f>'[1]Cycle 1-2_8.xlsx'!A26</f>
        <v>A5</v>
      </c>
      <c r="B26" t="str">
        <f>'[1]Cycle 1-2_8.xlsx'!B26</f>
        <v>N/A</v>
      </c>
      <c r="C26" t="str">
        <f>'[1]Cycle 1-2_8.xlsx'!C26</f>
        <v>N/A</v>
      </c>
      <c r="D26">
        <f>'[1]Cycle 1-2_8.xlsx'!D26</f>
        <v>2.7572076600131212E-3</v>
      </c>
    </row>
    <row r="27" spans="1:4" x14ac:dyDescent="0.35">
      <c r="A27" t="str">
        <f>'[1]Cycle 1-2_8.xlsx'!A27</f>
        <v>B5</v>
      </c>
      <c r="B27">
        <f>'[1]Cycle 1-2_8.xlsx'!B27 + 66</f>
        <v>161.43895859705549</v>
      </c>
      <c r="C27">
        <f>'[1]Cycle 1-2_8.xlsx'!C27</f>
        <v>1.1670402299451159E-4</v>
      </c>
      <c r="D27">
        <f>'[1]Cycle 1-2_8.xlsx'!D27</f>
        <v>2.344907063925393E-3</v>
      </c>
    </row>
    <row r="28" spans="1:4" x14ac:dyDescent="0.35">
      <c r="A28" t="str">
        <f>'[1]Cycle 1-2_8.xlsx'!A28</f>
        <v>C5</v>
      </c>
      <c r="B28" t="str">
        <f>'[1]Cycle 1-2_8.xlsx'!B28</f>
        <v>N/A</v>
      </c>
      <c r="C28" t="str">
        <f>'[1]Cycle 1-2_8.xlsx'!C28</f>
        <v>N/A</v>
      </c>
      <c r="D28">
        <f>'[1]Cycle 1-2_8.xlsx'!D28</f>
        <v>1.297701479174468E-3</v>
      </c>
    </row>
    <row r="29" spans="1:4" x14ac:dyDescent="0.35">
      <c r="A29" t="str">
        <f>'[1]Cycle 1-2_8.xlsx'!A29</f>
        <v>D5</v>
      </c>
      <c r="B29" t="str">
        <f>'[1]Cycle 1-2_8.xlsx'!B29</f>
        <v>N/A</v>
      </c>
      <c r="C29" t="str">
        <f>'[1]Cycle 1-2_8.xlsx'!C29</f>
        <v>N/A</v>
      </c>
      <c r="D29">
        <f>'[1]Cycle 1-2_8.xlsx'!D29</f>
        <v>1.4621209041748571E-3</v>
      </c>
    </row>
    <row r="30" spans="1:4" x14ac:dyDescent="0.35">
      <c r="A30" t="str">
        <f>'[1]Cycle 1-2_8.xlsx'!A30</f>
        <v>E5</v>
      </c>
      <c r="B30" t="str">
        <f>'[1]Cycle 1-2_8.xlsx'!B30</f>
        <v>N/A</v>
      </c>
      <c r="C30" t="str">
        <f>'[1]Cycle 1-2_8.xlsx'!C30</f>
        <v>N/A</v>
      </c>
      <c r="D30">
        <f>'[1]Cycle 1-2_8.xlsx'!D30</f>
        <v>1.083359538525468E-3</v>
      </c>
    </row>
    <row r="31" spans="1:4" x14ac:dyDescent="0.35">
      <c r="A31" t="str">
        <f>'[1]Cycle 1-2_8.xlsx'!A31</f>
        <v>F5</v>
      </c>
      <c r="B31" t="str">
        <f>'[1]Cycle 1-2_8.xlsx'!B31</f>
        <v>N/A</v>
      </c>
      <c r="C31" t="str">
        <f>'[1]Cycle 1-2_8.xlsx'!C31</f>
        <v>N/A</v>
      </c>
      <c r="D31">
        <f>'[1]Cycle 1-2_8.xlsx'!D31</f>
        <v>1.6259161876146231E-3</v>
      </c>
    </row>
    <row r="32" spans="1:4" x14ac:dyDescent="0.35">
      <c r="A32" t="str">
        <f>'[1]Cycle 1-2_8.xlsx'!A32</f>
        <v>F6</v>
      </c>
      <c r="B32" t="str">
        <f>'[1]Cycle 1-2_8.xlsx'!B32</f>
        <v>N/A</v>
      </c>
      <c r="C32" t="str">
        <f>'[1]Cycle 1-2_8.xlsx'!C32</f>
        <v>N/A</v>
      </c>
      <c r="D32">
        <f>'[1]Cycle 1-2_8.xlsx'!D32</f>
        <v>1.258874138319572E-3</v>
      </c>
    </row>
    <row r="33" spans="1:4" x14ac:dyDescent="0.35">
      <c r="A33" t="str">
        <f>'[1]Cycle 1-2_8.xlsx'!A33</f>
        <v>E6</v>
      </c>
      <c r="B33" t="str">
        <f>'[1]Cycle 1-2_8.xlsx'!B33</f>
        <v>N/A</v>
      </c>
      <c r="C33" t="str">
        <f>'[1]Cycle 1-2_8.xlsx'!C33</f>
        <v>N/A</v>
      </c>
      <c r="D33">
        <f>'[1]Cycle 1-2_8.xlsx'!D33</f>
        <v>2.1818390609005221E-3</v>
      </c>
    </row>
    <row r="34" spans="1:4" x14ac:dyDescent="0.35">
      <c r="A34" t="str">
        <f>'[1]Cycle 1-2_8.xlsx'!A34</f>
        <v>D6</v>
      </c>
      <c r="B34" t="str">
        <f>'[1]Cycle 1-2_8.xlsx'!B34</f>
        <v>N/A</v>
      </c>
      <c r="C34" t="str">
        <f>'[1]Cycle 1-2_8.xlsx'!C34</f>
        <v>N/A</v>
      </c>
      <c r="D34">
        <f>'[1]Cycle 1-2_8.xlsx'!D34</f>
        <v>2.376315392852265E-3</v>
      </c>
    </row>
    <row r="35" spans="1:4" x14ac:dyDescent="0.35">
      <c r="A35" t="str">
        <f>'[1]Cycle 1-2_8.xlsx'!A35</f>
        <v>C6</v>
      </c>
      <c r="B35" t="str">
        <f>'[1]Cycle 1-2_8.xlsx'!B35</f>
        <v>N/A</v>
      </c>
      <c r="C35" t="str">
        <f>'[1]Cycle 1-2_8.xlsx'!C35</f>
        <v>N/A</v>
      </c>
      <c r="D35">
        <f>'[1]Cycle 1-2_8.xlsx'!D35</f>
        <v>1.6646191397983129E-3</v>
      </c>
    </row>
    <row r="36" spans="1:4" x14ac:dyDescent="0.35">
      <c r="A36" t="str">
        <f>'[1]Cycle 1-2_8.xlsx'!A36</f>
        <v>B6</v>
      </c>
      <c r="B36" t="str">
        <f>'[1]Cycle 1-2_8.xlsx'!B36</f>
        <v>N/A</v>
      </c>
      <c r="C36" t="str">
        <f>'[1]Cycle 1-2_8.xlsx'!C36</f>
        <v>N/A</v>
      </c>
      <c r="D36">
        <f>'[1]Cycle 1-2_8.xlsx'!D36</f>
        <v>1.036074941982975E-3</v>
      </c>
    </row>
    <row r="37" spans="1:4" x14ac:dyDescent="0.35">
      <c r="A37" t="str">
        <f>'[1]Cycle 1-2_8.xlsx'!A37</f>
        <v>A6</v>
      </c>
      <c r="B37" t="str">
        <f>'[1]Cycle 1-2_8.xlsx'!B37</f>
        <v>N/A</v>
      </c>
      <c r="C37" t="str">
        <f>'[1]Cycle 1-2_8.xlsx'!C37</f>
        <v>N/A</v>
      </c>
      <c r="D37">
        <f>'[1]Cycle 1-2_8.xlsx'!D37</f>
        <v>1.5314376080855601E-3</v>
      </c>
    </row>
    <row r="38" spans="1:4" x14ac:dyDescent="0.35">
      <c r="A38" t="str">
        <f>'[1]Cycle 1-2_8.xlsx'!A38</f>
        <v>A7</v>
      </c>
      <c r="B38" t="str">
        <f>'[1]Cycle 1-2_8.xlsx'!B38</f>
        <v>N/A</v>
      </c>
      <c r="C38" t="str">
        <f>'[1]Cycle 1-2_8.xlsx'!C38</f>
        <v>N/A</v>
      </c>
      <c r="D38">
        <f>'[1]Cycle 1-2_8.xlsx'!D38</f>
        <v>1.599796787335587E-3</v>
      </c>
    </row>
    <row r="39" spans="1:4" x14ac:dyDescent="0.35">
      <c r="A39" t="str">
        <f>'[1]Cycle 1-2_8.xlsx'!A39</f>
        <v>B7</v>
      </c>
      <c r="B39" t="str">
        <f>'[1]Cycle 1-2_8.xlsx'!B39</f>
        <v>N/A</v>
      </c>
      <c r="C39" t="str">
        <f>'[1]Cycle 1-2_8.xlsx'!C39</f>
        <v>N/A</v>
      </c>
      <c r="D39">
        <f>'[1]Cycle 1-2_8.xlsx'!D39</f>
        <v>1.424427145538753E-3</v>
      </c>
    </row>
    <row r="40" spans="1:4" x14ac:dyDescent="0.35">
      <c r="A40" t="str">
        <f>'[1]Cycle 1-2_8.xlsx'!A40</f>
        <v>C7</v>
      </c>
      <c r="B40" t="str">
        <f>'[1]Cycle 1-2_8.xlsx'!B40</f>
        <v>N/A</v>
      </c>
      <c r="C40" t="str">
        <f>'[1]Cycle 1-2_8.xlsx'!C40</f>
        <v>N/A</v>
      </c>
      <c r="D40">
        <f>'[1]Cycle 1-2_8.xlsx'!D40</f>
        <v>1.3036182582001181E-3</v>
      </c>
    </row>
    <row r="41" spans="1:4" x14ac:dyDescent="0.35">
      <c r="A41" t="str">
        <f>'[1]Cycle 1-2_8.xlsx'!A41</f>
        <v>D7</v>
      </c>
      <c r="B41" t="str">
        <f>'[1]Cycle 1-2_8.xlsx'!B41</f>
        <v>N/A</v>
      </c>
      <c r="C41" t="str">
        <f>'[1]Cycle 1-2_8.xlsx'!C41</f>
        <v>N/A</v>
      </c>
      <c r="D41">
        <f>'[1]Cycle 1-2_8.xlsx'!D41</f>
        <v>2.2665213447557509E-3</v>
      </c>
    </row>
    <row r="42" spans="1:4" x14ac:dyDescent="0.35">
      <c r="A42" t="str">
        <f>'[1]Cycle 1-2_8.xlsx'!A42</f>
        <v>E7</v>
      </c>
      <c r="B42" t="str">
        <f>'[1]Cycle 1-2_8.xlsx'!B42</f>
        <v>N/A</v>
      </c>
      <c r="C42" t="str">
        <f>'[1]Cycle 1-2_8.xlsx'!C42</f>
        <v>N/A</v>
      </c>
      <c r="D42">
        <f>'[1]Cycle 1-2_8.xlsx'!D42</f>
        <v>1.9542531887603181E-3</v>
      </c>
    </row>
    <row r="43" spans="1:4" x14ac:dyDescent="0.35">
      <c r="A43" t="str">
        <f>'[1]Cycle 1-2_8.xlsx'!A43</f>
        <v>F7</v>
      </c>
      <c r="B43" t="str">
        <f>'[1]Cycle 1-2_8.xlsx'!B43</f>
        <v>N/A</v>
      </c>
      <c r="C43" t="str">
        <f>'[1]Cycle 1-2_8.xlsx'!C43</f>
        <v>N/A</v>
      </c>
      <c r="D43">
        <f>'[1]Cycle 1-2_8.xlsx'!D43</f>
        <v>2.7074894707256911E-3</v>
      </c>
    </row>
    <row r="44" spans="1:4" x14ac:dyDescent="0.35">
      <c r="A44" t="str">
        <f>'[1]Cycle 1-2_8.xlsx'!A44</f>
        <v>F8</v>
      </c>
      <c r="B44" t="str">
        <f>'[1]Cycle 1-2_8.xlsx'!B44</f>
        <v>N/A</v>
      </c>
      <c r="C44" t="str">
        <f>'[1]Cycle 1-2_8.xlsx'!C44</f>
        <v>N/A</v>
      </c>
      <c r="D44">
        <f>'[1]Cycle 1-2_8.xlsx'!D44</f>
        <v>-2.7491952877241381E-4</v>
      </c>
    </row>
    <row r="45" spans="1:4" x14ac:dyDescent="0.35">
      <c r="A45" t="str">
        <f>'[1]Cycle 1-2_8.xlsx'!A45</f>
        <v>E8</v>
      </c>
      <c r="B45" t="str">
        <f>'[1]Cycle 1-2_8.xlsx'!B45</f>
        <v>N/A</v>
      </c>
      <c r="C45" t="str">
        <f>'[1]Cycle 1-2_8.xlsx'!C45</f>
        <v>N/A</v>
      </c>
      <c r="D45">
        <f>'[1]Cycle 1-2_8.xlsx'!D45</f>
        <v>1.5702390711291019E-3</v>
      </c>
    </row>
    <row r="46" spans="1:4" x14ac:dyDescent="0.35">
      <c r="A46" t="str">
        <f>'[1]Cycle 1-2_8.xlsx'!A46</f>
        <v>D8</v>
      </c>
      <c r="B46" t="str">
        <f>'[1]Cycle 1-2_8.xlsx'!B46</f>
        <v>N/A</v>
      </c>
      <c r="C46" t="str">
        <f>'[1]Cycle 1-2_8.xlsx'!C46</f>
        <v>N/A</v>
      </c>
      <c r="D46">
        <f>'[1]Cycle 1-2_8.xlsx'!D46</f>
        <v>1.944329679094092E-3</v>
      </c>
    </row>
    <row r="47" spans="1:4" x14ac:dyDescent="0.35">
      <c r="A47" t="str">
        <f>'[1]Cycle 1-2_8.xlsx'!A47</f>
        <v>C8</v>
      </c>
      <c r="B47" t="str">
        <f>'[1]Cycle 1-2_8.xlsx'!B47</f>
        <v>N/A</v>
      </c>
      <c r="C47" t="str">
        <f>'[1]Cycle 1-2_8.xlsx'!C47</f>
        <v>N/A</v>
      </c>
      <c r="D47">
        <f>'[1]Cycle 1-2_8.xlsx'!D47</f>
        <v>1.253172561528268E-3</v>
      </c>
    </row>
    <row r="48" spans="1:4" x14ac:dyDescent="0.35">
      <c r="A48" t="str">
        <f>'[1]Cycle 1-2_8.xlsx'!A48</f>
        <v>B8</v>
      </c>
      <c r="B48" t="str">
        <f>'[1]Cycle 1-2_8.xlsx'!B48</f>
        <v>N/A</v>
      </c>
      <c r="C48" t="str">
        <f>'[1]Cycle 1-2_8.xlsx'!C48</f>
        <v>N/A</v>
      </c>
      <c r="D48">
        <f>'[1]Cycle 1-2_8.xlsx'!D48</f>
        <v>1.788983351746126E-3</v>
      </c>
    </row>
    <row r="49" spans="1:4" x14ac:dyDescent="0.35">
      <c r="A49" t="str">
        <f>'[1]Cycle 1-2_8.xlsx'!A49</f>
        <v>A8</v>
      </c>
      <c r="B49" t="str">
        <f>'[1]Cycle 1-2_8.xlsx'!B49</f>
        <v>N/A</v>
      </c>
      <c r="C49" t="str">
        <f>'[1]Cycle 1-2_8.xlsx'!C49</f>
        <v>N/A</v>
      </c>
      <c r="D49">
        <f>'[1]Cycle 1-2_8.xlsx'!D49</f>
        <v>1.080313090382478E-3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624B-A3FD-43E7-A417-2ADC40C0040E}">
  <dimension ref="A1:J49"/>
  <sheetViews>
    <sheetView workbookViewId="0">
      <selection activeCell="B2" sqref="B2:D49"/>
    </sheetView>
  </sheetViews>
  <sheetFormatPr defaultRowHeight="14.5" x14ac:dyDescent="0.35"/>
  <sheetData>
    <row r="1" spans="1:10" x14ac:dyDescent="0.35">
      <c r="B1" s="6" t="s">
        <v>0</v>
      </c>
      <c r="C1" s="6" t="s">
        <v>1</v>
      </c>
      <c r="D1" s="6" t="s">
        <v>130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t="str">
        <f>'[1]Cycle 1-2_9.xlsx'!A2</f>
        <v>A1</v>
      </c>
      <c r="B2">
        <f>'[1]Cycle 1-2_9.xlsx'!B2 + 66</f>
        <v>156.91095826449998</v>
      </c>
      <c r="C2">
        <f>'[1]Cycle 1-2_9.xlsx'!C2</f>
        <v>6.2730510177791009E-5</v>
      </c>
      <c r="D2">
        <f>'[1]Cycle 1-2_9.xlsx'!D2</f>
        <v>1.6204990628136511E-3</v>
      </c>
      <c r="F2" s="2" t="s">
        <v>53</v>
      </c>
      <c r="G2">
        <f>AVERAGE(B2:B49)</f>
        <v>140.37918117018287</v>
      </c>
      <c r="H2">
        <f>AVERAGE(C2:C49)</f>
        <v>7.1394411760025464E-5</v>
      </c>
      <c r="I2">
        <f>AVERAGE(D2:D49)</f>
        <v>1.5963088032364249E-3</v>
      </c>
      <c r="J2">
        <v>0.25</v>
      </c>
    </row>
    <row r="3" spans="1:10" x14ac:dyDescent="0.35">
      <c r="A3" t="str">
        <f>'[1]Cycle 1-2_9.xlsx'!A3</f>
        <v>B1</v>
      </c>
      <c r="B3" t="str">
        <f>'[1]Cycle 1-2_9.xlsx'!B3</f>
        <v>N/A</v>
      </c>
      <c r="C3" t="str">
        <f>'[1]Cycle 1-2_9.xlsx'!C3</f>
        <v>N/A</v>
      </c>
      <c r="D3">
        <f>'[1]Cycle 1-2_9.xlsx'!D3</f>
        <v>1.6904056161239191E-3</v>
      </c>
      <c r="F3" s="2" t="s">
        <v>54</v>
      </c>
      <c r="G3">
        <f>G4/SQRT(COUNT(B2:B49))</f>
        <v>4.8809114494327819</v>
      </c>
      <c r="H3">
        <f>H4/SQRT(COUNT(C2:C49))</f>
        <v>4.6060771509948666E-6</v>
      </c>
      <c r="I3">
        <f>I4/SQRT(COUNT(D2:D49))</f>
        <v>8.4548232576652196E-5</v>
      </c>
    </row>
    <row r="4" spans="1:10" x14ac:dyDescent="0.35">
      <c r="A4" t="str">
        <f>'[1]Cycle 1-2_9.xlsx'!A4</f>
        <v>C1</v>
      </c>
      <c r="B4" t="str">
        <f>'[1]Cycle 1-2_9.xlsx'!B4</f>
        <v>N/A</v>
      </c>
      <c r="C4" t="str">
        <f>'[1]Cycle 1-2_9.xlsx'!C4</f>
        <v>N/A</v>
      </c>
      <c r="D4">
        <f>'[1]Cycle 1-2_9.xlsx'!D4</f>
        <v>1.5662694568014349E-3</v>
      </c>
      <c r="F4" s="2" t="s">
        <v>55</v>
      </c>
      <c r="G4">
        <f>_xlfn.STDEV.S(B2:B49)</f>
        <v>23.911485061637148</v>
      </c>
      <c r="H4">
        <f>_xlfn.STDEV.S(C2:C196)</f>
        <v>2.2565077471659779E-5</v>
      </c>
      <c r="I4">
        <f>_xlfn.STDEV.S(D2:D196)</f>
        <v>5.8576733805164674E-4</v>
      </c>
    </row>
    <row r="5" spans="1:10" x14ac:dyDescent="0.35">
      <c r="A5" t="str">
        <f>'[1]Cycle 1-2_9.xlsx'!A5</f>
        <v>D1</v>
      </c>
      <c r="B5" t="str">
        <f>'[1]Cycle 1-2_9.xlsx'!B5</f>
        <v>N/A</v>
      </c>
      <c r="C5" t="str">
        <f>'[1]Cycle 1-2_9.xlsx'!C5</f>
        <v>N/A</v>
      </c>
      <c r="D5">
        <f>'[1]Cycle 1-2_9.xlsx'!D5</f>
        <v>6.8336225702577129E-4</v>
      </c>
      <c r="F5" s="2" t="s">
        <v>56</v>
      </c>
      <c r="G5" s="3">
        <f>G4/G2</f>
        <v>0.17033498031769434</v>
      </c>
      <c r="H5" s="3">
        <f>H4/H2</f>
        <v>0.31606223674069434</v>
      </c>
      <c r="I5" s="3">
        <f>I4/I2</f>
        <v>0.36695114182421151</v>
      </c>
    </row>
    <row r="6" spans="1:10" x14ac:dyDescent="0.35">
      <c r="A6" t="str">
        <f>'[1]Cycle 1-2_9.xlsx'!A6</f>
        <v>E1</v>
      </c>
      <c r="B6" t="str">
        <f>'[1]Cycle 1-2_9.xlsx'!B6</f>
        <v>N/A</v>
      </c>
      <c r="C6" t="str">
        <f>'[1]Cycle 1-2_9.xlsx'!C6</f>
        <v>N/A</v>
      </c>
      <c r="D6">
        <f>'[1]Cycle 1-2_9.xlsx'!D6</f>
        <v>1.2250104598340731E-3</v>
      </c>
      <c r="F6" s="2" t="s">
        <v>57</v>
      </c>
      <c r="G6">
        <f>COUNT(B2:B196)</f>
        <v>24</v>
      </c>
      <c r="H6">
        <f>COUNT(C2:C196)</f>
        <v>24</v>
      </c>
      <c r="I6">
        <f>COUNT(D2:D196)</f>
        <v>48</v>
      </c>
    </row>
    <row r="7" spans="1:10" x14ac:dyDescent="0.35">
      <c r="A7" t="str">
        <f>'[1]Cycle 1-2_9.xlsx'!A7</f>
        <v>F1</v>
      </c>
      <c r="B7" t="str">
        <f>'[1]Cycle 1-2_9.xlsx'!B7</f>
        <v>N/A</v>
      </c>
      <c r="C7" t="str">
        <f>'[1]Cycle 1-2_9.xlsx'!C7</f>
        <v>N/A</v>
      </c>
      <c r="D7">
        <f>'[1]Cycle 1-2_9.xlsx'!D7</f>
        <v>2.1012298582341292E-3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t="str">
        <f>'[1]Cycle 1-2_9.xlsx'!A8</f>
        <v>F2</v>
      </c>
      <c r="B8" t="str">
        <f>'[1]Cycle 1-2_9.xlsx'!B8</f>
        <v>N/A</v>
      </c>
      <c r="C8" t="str">
        <f>'[1]Cycle 1-2_9.xlsx'!C8</f>
        <v>N/A</v>
      </c>
      <c r="D8">
        <f>'[1]Cycle 1-2_9.xlsx'!D8</f>
        <v>1.386449659284625E-3</v>
      </c>
    </row>
    <row r="9" spans="1:10" x14ac:dyDescent="0.35">
      <c r="A9" t="str">
        <f>'[1]Cycle 1-2_9.xlsx'!A9</f>
        <v>E2</v>
      </c>
      <c r="B9" t="str">
        <f>'[1]Cycle 1-2_9.xlsx'!B9</f>
        <v>N/A</v>
      </c>
      <c r="C9" t="str">
        <f>'[1]Cycle 1-2_9.xlsx'!C9</f>
        <v>N/A</v>
      </c>
      <c r="D9">
        <f>'[1]Cycle 1-2_9.xlsx'!D9</f>
        <v>1.8407612517105339E-3</v>
      </c>
      <c r="F9" s="2" t="s">
        <v>59</v>
      </c>
      <c r="G9">
        <f>MAX(B2:B49)</f>
        <v>204.62833801625001</v>
      </c>
      <c r="H9">
        <f>MAX(C2:C49)</f>
        <v>1.077873539222058E-4</v>
      </c>
      <c r="I9">
        <f>MAX(D2:D49)</f>
        <v>2.869268260658735E-3</v>
      </c>
    </row>
    <row r="10" spans="1:10" x14ac:dyDescent="0.35">
      <c r="A10" t="str">
        <f>'[1]Cycle 1-2_9.xlsx'!A10</f>
        <v>D2</v>
      </c>
      <c r="B10">
        <f>'[1]Cycle 1-2_9.xlsx'!B10 + 66</f>
        <v>128.78071392713889</v>
      </c>
      <c r="C10">
        <f>'[1]Cycle 1-2_9.xlsx'!C10</f>
        <v>7.5028752342430353E-5</v>
      </c>
      <c r="D10">
        <f>'[1]Cycle 1-2_9.xlsx'!D10</f>
        <v>2.0596361204417322E-3</v>
      </c>
      <c r="F10" s="2" t="s">
        <v>60</v>
      </c>
      <c r="G10">
        <f>MIN(B2:B49)</f>
        <v>76.565458467305604</v>
      </c>
      <c r="H10">
        <f>MIN(C2:C49)</f>
        <v>1.0914768295575771E-5</v>
      </c>
      <c r="I10">
        <f>MIN(D2:D49)</f>
        <v>-4.3280225876721458E-6</v>
      </c>
    </row>
    <row r="11" spans="1:10" x14ac:dyDescent="0.35">
      <c r="A11" t="str">
        <f>'[1]Cycle 1-2_9.xlsx'!A11</f>
        <v>C2</v>
      </c>
      <c r="B11" t="str">
        <f>'[1]Cycle 1-2_9.xlsx'!B11</f>
        <v>N/A</v>
      </c>
      <c r="C11" t="str">
        <f>'[1]Cycle 1-2_9.xlsx'!C11</f>
        <v>N/A</v>
      </c>
      <c r="D11">
        <f>'[1]Cycle 1-2_9.xlsx'!D11</f>
        <v>2.869268260658735E-3</v>
      </c>
    </row>
    <row r="12" spans="1:10" x14ac:dyDescent="0.35">
      <c r="A12" t="str">
        <f>'[1]Cycle 1-2_9.xlsx'!A12</f>
        <v>B2</v>
      </c>
      <c r="B12" t="str">
        <f>'[1]Cycle 1-2_9.xlsx'!B12</f>
        <v>N/A</v>
      </c>
      <c r="C12" t="str">
        <f>'[1]Cycle 1-2_9.xlsx'!C12</f>
        <v>N/A</v>
      </c>
      <c r="D12">
        <f>'[1]Cycle 1-2_9.xlsx'!D12</f>
        <v>1.5125458285605009E-3</v>
      </c>
      <c r="F12" s="2" t="s">
        <v>61</v>
      </c>
      <c r="G12">
        <f>(16*G5^2)</f>
        <v>0.46422408831726908</v>
      </c>
      <c r="H12">
        <f>(16*H5^2)</f>
        <v>1.5983253998964915</v>
      </c>
      <c r="I12">
        <f>(16*I5^2)</f>
        <v>2.1544502477774814</v>
      </c>
    </row>
    <row r="13" spans="1:10" x14ac:dyDescent="0.35">
      <c r="A13" t="str">
        <f>'[1]Cycle 1-2_9.xlsx'!A13</f>
        <v>A2</v>
      </c>
      <c r="B13">
        <f>'[1]Cycle 1-2_9.xlsx'!B13 + 66</f>
        <v>149.8778810839722</v>
      </c>
      <c r="C13">
        <f>'[1]Cycle 1-2_9.xlsx'!C13</f>
        <v>4.6824266681990487E-5</v>
      </c>
      <c r="D13">
        <f>'[1]Cycle 1-2_9.xlsx'!D13</f>
        <v>1.649467765410475E-3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t="str">
        <f>'[1]Cycle 1-2_9.xlsx'!A14</f>
        <v>A3</v>
      </c>
      <c r="B14">
        <f>'[1]Cycle 1-2_9.xlsx'!B14 + 66</f>
        <v>154.89779830352779</v>
      </c>
      <c r="C14">
        <f>'[1]Cycle 1-2_9.xlsx'!C14</f>
        <v>6.5794230833813273E-5</v>
      </c>
      <c r="D14">
        <f>'[1]Cycle 1-2_9.xlsx'!D14</f>
        <v>2.1906607447892122E-3</v>
      </c>
      <c r="F14" s="2" t="s">
        <v>63</v>
      </c>
      <c r="G14">
        <f>G12/G13</f>
        <v>5.6092148428914586</v>
      </c>
      <c r="H14">
        <f>H12/H13</f>
        <v>19.312549224594633</v>
      </c>
      <c r="I14">
        <f>I12/I13</f>
        <v>26.032199991839754</v>
      </c>
    </row>
    <row r="15" spans="1:10" x14ac:dyDescent="0.35">
      <c r="A15" t="str">
        <f>'[1]Cycle 1-2_9.xlsx'!A15</f>
        <v>B3</v>
      </c>
      <c r="B15">
        <f>'[1]Cycle 1-2_9.xlsx'!B15 + 66</f>
        <v>143.8531643082222</v>
      </c>
      <c r="C15">
        <f>'[1]Cycle 1-2_9.xlsx'!C15</f>
        <v>9.2077661015622724E-5</v>
      </c>
      <c r="D15">
        <f>'[1]Cycle 1-2_9.xlsx'!D15</f>
        <v>1.902951670873089E-3</v>
      </c>
      <c r="F15" s="2" t="s">
        <v>64</v>
      </c>
      <c r="G15">
        <f>ROUND(G14,0)</f>
        <v>6</v>
      </c>
      <c r="H15">
        <f>ROUND(H14,0)</f>
        <v>19</v>
      </c>
      <c r="I15">
        <f>ROUND(I14,0)</f>
        <v>26</v>
      </c>
    </row>
    <row r="16" spans="1:10" x14ac:dyDescent="0.35">
      <c r="A16" t="str">
        <f>'[1]Cycle 1-2_9.xlsx'!A16</f>
        <v>C3</v>
      </c>
      <c r="B16">
        <f>'[1]Cycle 1-2_9.xlsx'!B16 + 66</f>
        <v>76.565458467305604</v>
      </c>
      <c r="C16">
        <f>'[1]Cycle 1-2_9.xlsx'!C16</f>
        <v>1.0914768295575771E-5</v>
      </c>
      <c r="D16">
        <f>'[1]Cycle 1-2_9.xlsx'!D16</f>
        <v>1.847783048248698E-3</v>
      </c>
    </row>
    <row r="17" spans="1:4" x14ac:dyDescent="0.35">
      <c r="A17" t="str">
        <f>'[1]Cycle 1-2_9.xlsx'!A17</f>
        <v>D3</v>
      </c>
      <c r="B17" t="str">
        <f>'[1]Cycle 1-2_9.xlsx'!B17</f>
        <v>N/A</v>
      </c>
      <c r="C17" t="str">
        <f>'[1]Cycle 1-2_9.xlsx'!C17</f>
        <v>N/A</v>
      </c>
      <c r="D17">
        <f>'[1]Cycle 1-2_9.xlsx'!D17</f>
        <v>1.3104868773372339E-3</v>
      </c>
    </row>
    <row r="18" spans="1:4" x14ac:dyDescent="0.35">
      <c r="A18" t="str">
        <f>'[1]Cycle 1-2_9.xlsx'!A18</f>
        <v>E3</v>
      </c>
      <c r="B18">
        <f>'[1]Cycle 1-2_9.xlsx'!B18 + 66</f>
        <v>151.88394110311111</v>
      </c>
      <c r="C18">
        <f>'[1]Cycle 1-2_9.xlsx'!C18</f>
        <v>7.1320352416413748E-5</v>
      </c>
      <c r="D18">
        <f>'[1]Cycle 1-2_9.xlsx'!D18</f>
        <v>1.071363483248913E-3</v>
      </c>
    </row>
    <row r="19" spans="1:4" x14ac:dyDescent="0.35">
      <c r="A19" t="str">
        <f>'[1]Cycle 1-2_9.xlsx'!A19</f>
        <v>F3</v>
      </c>
      <c r="B19">
        <f>'[1]Cycle 1-2_9.xlsx'!B19 + 66</f>
        <v>135.3191964846111</v>
      </c>
      <c r="C19">
        <f>'[1]Cycle 1-2_9.xlsx'!C19</f>
        <v>4.7735573588607143E-5</v>
      </c>
      <c r="D19">
        <f>'[1]Cycle 1-2_9.xlsx'!D19</f>
        <v>2.2393417439709341E-3</v>
      </c>
    </row>
    <row r="20" spans="1:4" x14ac:dyDescent="0.35">
      <c r="A20" t="str">
        <f>'[1]Cycle 1-2_9.xlsx'!A20</f>
        <v>F4</v>
      </c>
      <c r="B20" t="str">
        <f>'[1]Cycle 1-2_9.xlsx'!B20</f>
        <v>N/A</v>
      </c>
      <c r="C20" t="str">
        <f>'[1]Cycle 1-2_9.xlsx'!C20</f>
        <v>N/A</v>
      </c>
      <c r="D20">
        <f>'[1]Cycle 1-2_9.xlsx'!D20</f>
        <v>1.5751552630863951E-3</v>
      </c>
    </row>
    <row r="21" spans="1:4" x14ac:dyDescent="0.35">
      <c r="A21" t="str">
        <f>'[1]Cycle 1-2_9.xlsx'!A21</f>
        <v>E4</v>
      </c>
      <c r="B21" t="str">
        <f>'[1]Cycle 1-2_9.xlsx'!B21</f>
        <v>N/A</v>
      </c>
      <c r="C21" t="str">
        <f>'[1]Cycle 1-2_9.xlsx'!C21</f>
        <v>N/A</v>
      </c>
      <c r="D21">
        <f>'[1]Cycle 1-2_9.xlsx'!D21</f>
        <v>2.185248180015933E-3</v>
      </c>
    </row>
    <row r="22" spans="1:4" x14ac:dyDescent="0.35">
      <c r="A22" t="str">
        <f>'[1]Cycle 1-2_9.xlsx'!A22</f>
        <v>D4</v>
      </c>
      <c r="B22">
        <f>'[1]Cycle 1-2_9.xlsx'!B22 + 66</f>
        <v>141.33821106599999</v>
      </c>
      <c r="C22">
        <f>'[1]Cycle 1-2_9.xlsx'!C22</f>
        <v>7.8163977096235224E-5</v>
      </c>
      <c r="D22">
        <f>'[1]Cycle 1-2_9.xlsx'!D22</f>
        <v>1.762307085157579E-3</v>
      </c>
    </row>
    <row r="23" spans="1:4" x14ac:dyDescent="0.35">
      <c r="A23" t="str">
        <f>'[1]Cycle 1-2_9.xlsx'!A23</f>
        <v>C4</v>
      </c>
      <c r="B23">
        <f>'[1]Cycle 1-2_9.xlsx'!B23 + 66</f>
        <v>150.8808798380833</v>
      </c>
      <c r="C23">
        <f>'[1]Cycle 1-2_9.xlsx'!C23</f>
        <v>1.031864836682269E-4</v>
      </c>
      <c r="D23">
        <f>'[1]Cycle 1-2_9.xlsx'!D23</f>
        <v>1.937133780802674E-3</v>
      </c>
    </row>
    <row r="24" spans="1:4" x14ac:dyDescent="0.35">
      <c r="A24" t="str">
        <f>'[1]Cycle 1-2_9.xlsx'!A24</f>
        <v>B4</v>
      </c>
      <c r="B24" t="str">
        <f>'[1]Cycle 1-2_9.xlsx'!B24</f>
        <v>N/A</v>
      </c>
      <c r="C24" t="str">
        <f>'[1]Cycle 1-2_9.xlsx'!C24</f>
        <v>N/A</v>
      </c>
      <c r="D24">
        <f>'[1]Cycle 1-2_9.xlsx'!D24</f>
        <v>8.7919601460489515E-4</v>
      </c>
    </row>
    <row r="25" spans="1:4" x14ac:dyDescent="0.35">
      <c r="A25" t="str">
        <f>'[1]Cycle 1-2_9.xlsx'!A25</f>
        <v>A4</v>
      </c>
      <c r="B25">
        <f>'[1]Cycle 1-2_9.xlsx'!B25 + 66</f>
        <v>123.7617930261389</v>
      </c>
      <c r="C25">
        <f>'[1]Cycle 1-2_9.xlsx'!C25</f>
        <v>1.077873539222058E-4</v>
      </c>
      <c r="D25">
        <f>'[1]Cycle 1-2_9.xlsx'!D25</f>
        <v>1.7767424221143469E-3</v>
      </c>
    </row>
    <row r="26" spans="1:4" x14ac:dyDescent="0.35">
      <c r="A26" t="str">
        <f>'[1]Cycle 1-2_9.xlsx'!A26</f>
        <v>A5</v>
      </c>
      <c r="B26" t="str">
        <f>'[1]Cycle 1-2_9.xlsx'!B26</f>
        <v>N/A</v>
      </c>
      <c r="C26" t="str">
        <f>'[1]Cycle 1-2_9.xlsx'!C26</f>
        <v>N/A</v>
      </c>
      <c r="D26">
        <f>'[1]Cycle 1-2_9.xlsx'!D26</f>
        <v>1.1081533329596041E-3</v>
      </c>
    </row>
    <row r="27" spans="1:4" x14ac:dyDescent="0.35">
      <c r="A27" t="str">
        <f>'[1]Cycle 1-2_9.xlsx'!A27</f>
        <v>B5</v>
      </c>
      <c r="B27">
        <f>'[1]Cycle 1-2_9.xlsx'!B27 + 66</f>
        <v>133.31062102647221</v>
      </c>
      <c r="C27">
        <f>'[1]Cycle 1-2_9.xlsx'!C27</f>
        <v>5.2279448535137761E-5</v>
      </c>
      <c r="D27">
        <f>'[1]Cycle 1-2_9.xlsx'!D27</f>
        <v>2.225675944456901E-3</v>
      </c>
    </row>
    <row r="28" spans="1:4" x14ac:dyDescent="0.35">
      <c r="A28" t="str">
        <f>'[1]Cycle 1-2_9.xlsx'!A28</f>
        <v>C5</v>
      </c>
      <c r="B28" t="str">
        <f>'[1]Cycle 1-2_9.xlsx'!B28</f>
        <v>N/A</v>
      </c>
      <c r="C28" t="str">
        <f>'[1]Cycle 1-2_9.xlsx'!C28</f>
        <v>N/A</v>
      </c>
      <c r="D28">
        <f>'[1]Cycle 1-2_9.xlsx'!D28</f>
        <v>1.960625125477729E-3</v>
      </c>
    </row>
    <row r="29" spans="1:4" x14ac:dyDescent="0.35">
      <c r="A29" t="str">
        <f>'[1]Cycle 1-2_9.xlsx'!A29</f>
        <v>D5</v>
      </c>
      <c r="B29">
        <f>'[1]Cycle 1-2_9.xlsx'!B29 + 66</f>
        <v>161.94149275241671</v>
      </c>
      <c r="C29">
        <f>'[1]Cycle 1-2_9.xlsx'!C29</f>
        <v>6.9720314546656845E-5</v>
      </c>
      <c r="D29">
        <f>'[1]Cycle 1-2_9.xlsx'!D29</f>
        <v>3.9812967883620187E-4</v>
      </c>
    </row>
    <row r="30" spans="1:4" x14ac:dyDescent="0.35">
      <c r="A30" t="str">
        <f>'[1]Cycle 1-2_9.xlsx'!A30</f>
        <v>E5</v>
      </c>
      <c r="B30" t="str">
        <f>'[1]Cycle 1-2_9.xlsx'!B30</f>
        <v>N/A</v>
      </c>
      <c r="C30" t="str">
        <f>'[1]Cycle 1-2_9.xlsx'!C30</f>
        <v>N/A</v>
      </c>
      <c r="D30">
        <f>'[1]Cycle 1-2_9.xlsx'!D30</f>
        <v>-4.3280225876721458E-6</v>
      </c>
    </row>
    <row r="31" spans="1:4" x14ac:dyDescent="0.35">
      <c r="A31" t="str">
        <f>'[1]Cycle 1-2_9.xlsx'!A31</f>
        <v>F5</v>
      </c>
      <c r="B31">
        <f>'[1]Cycle 1-2_9.xlsx'!B31 + 66</f>
        <v>134.31875568019439</v>
      </c>
      <c r="C31">
        <f>'[1]Cycle 1-2_9.xlsx'!C31</f>
        <v>7.6400685441434135E-5</v>
      </c>
      <c r="D31">
        <f>'[1]Cycle 1-2_9.xlsx'!D31</f>
        <v>1.6307057474513539E-3</v>
      </c>
    </row>
    <row r="32" spans="1:4" x14ac:dyDescent="0.35">
      <c r="A32" t="str">
        <f>'[1]Cycle 1-2_9.xlsx'!A32</f>
        <v>F6</v>
      </c>
      <c r="B32" t="str">
        <f>'[1]Cycle 1-2_9.xlsx'!B32</f>
        <v>N/A</v>
      </c>
      <c r="C32" t="str">
        <f>'[1]Cycle 1-2_9.xlsx'!C32</f>
        <v>N/A</v>
      </c>
      <c r="D32">
        <f>'[1]Cycle 1-2_9.xlsx'!D32</f>
        <v>6.9349522486715238E-4</v>
      </c>
    </row>
    <row r="33" spans="1:4" x14ac:dyDescent="0.35">
      <c r="A33" t="str">
        <f>'[1]Cycle 1-2_9.xlsx'!A33</f>
        <v>E6</v>
      </c>
      <c r="B33">
        <f>'[1]Cycle 1-2_9.xlsx'!B33 + 66</f>
        <v>155.40097517999999</v>
      </c>
      <c r="C33">
        <f>'[1]Cycle 1-2_9.xlsx'!C33</f>
        <v>8.2850827303477306E-5</v>
      </c>
      <c r="D33">
        <f>'[1]Cycle 1-2_9.xlsx'!D33</f>
        <v>1.412815505647142E-3</v>
      </c>
    </row>
    <row r="34" spans="1:4" x14ac:dyDescent="0.35">
      <c r="A34" t="str">
        <f>'[1]Cycle 1-2_9.xlsx'!A34</f>
        <v>D6</v>
      </c>
      <c r="B34">
        <f>'[1]Cycle 1-2_9.xlsx'!B34 + 66</f>
        <v>153.39037415811111</v>
      </c>
      <c r="C34">
        <f>'[1]Cycle 1-2_9.xlsx'!C34</f>
        <v>1.015400014217205E-4</v>
      </c>
      <c r="D34">
        <f>'[1]Cycle 1-2_9.xlsx'!D34</f>
        <v>1.7486529905645931E-3</v>
      </c>
    </row>
    <row r="35" spans="1:4" x14ac:dyDescent="0.35">
      <c r="A35" t="str">
        <f>'[1]Cycle 1-2_9.xlsx'!A35</f>
        <v>C6</v>
      </c>
      <c r="B35" t="str">
        <f>'[1]Cycle 1-2_9.xlsx'!B35</f>
        <v>N/A</v>
      </c>
      <c r="C35" t="str">
        <f>'[1]Cycle 1-2_9.xlsx'!C35</f>
        <v>N/A</v>
      </c>
      <c r="D35">
        <f>'[1]Cycle 1-2_9.xlsx'!D35</f>
        <v>2.296697604013243E-3</v>
      </c>
    </row>
    <row r="36" spans="1:4" x14ac:dyDescent="0.35">
      <c r="A36" t="str">
        <f>'[1]Cycle 1-2_9.xlsx'!A36</f>
        <v>B6</v>
      </c>
      <c r="B36">
        <f>'[1]Cycle 1-2_9.xlsx'!B36 + 66</f>
        <v>129.28381430577781</v>
      </c>
      <c r="C36">
        <f>'[1]Cycle 1-2_9.xlsx'!C36</f>
        <v>7.4505737615044191E-5</v>
      </c>
      <c r="D36">
        <f>'[1]Cycle 1-2_9.xlsx'!D36</f>
        <v>1.5977030442854399E-3</v>
      </c>
    </row>
    <row r="37" spans="1:4" x14ac:dyDescent="0.35">
      <c r="A37" t="str">
        <f>'[1]Cycle 1-2_9.xlsx'!A37</f>
        <v>A6</v>
      </c>
      <c r="B37" t="str">
        <f>'[1]Cycle 1-2_9.xlsx'!B37</f>
        <v>N/A</v>
      </c>
      <c r="C37" t="str">
        <f>'[1]Cycle 1-2_9.xlsx'!C37</f>
        <v>N/A</v>
      </c>
      <c r="D37">
        <f>'[1]Cycle 1-2_9.xlsx'!D37</f>
        <v>1.4537726789320539E-3</v>
      </c>
    </row>
    <row r="38" spans="1:4" x14ac:dyDescent="0.35">
      <c r="A38" t="str">
        <f>'[1]Cycle 1-2_9.xlsx'!A38</f>
        <v>A7</v>
      </c>
      <c r="B38">
        <f>'[1]Cycle 1-2_9.xlsx'!B38 + 66</f>
        <v>143.35000670658332</v>
      </c>
      <c r="C38">
        <f>'[1]Cycle 1-2_9.xlsx'!C38</f>
        <v>8.5187053134485008E-5</v>
      </c>
      <c r="D38">
        <f>'[1]Cycle 1-2_9.xlsx'!D38</f>
        <v>1.947207232167782E-3</v>
      </c>
    </row>
    <row r="39" spans="1:4" x14ac:dyDescent="0.35">
      <c r="A39" t="str">
        <f>'[1]Cycle 1-2_9.xlsx'!A39</f>
        <v>B7</v>
      </c>
      <c r="B39" t="str">
        <f>'[1]Cycle 1-2_9.xlsx'!B39</f>
        <v>N/A</v>
      </c>
      <c r="C39" t="str">
        <f>'[1]Cycle 1-2_9.xlsx'!C39</f>
        <v>N/A</v>
      </c>
      <c r="D39">
        <f>'[1]Cycle 1-2_9.xlsx'!D39</f>
        <v>1.1746428421497311E-3</v>
      </c>
    </row>
    <row r="40" spans="1:4" x14ac:dyDescent="0.35">
      <c r="A40" t="str">
        <f>'[1]Cycle 1-2_9.xlsx'!A40</f>
        <v>C7</v>
      </c>
      <c r="B40">
        <f>'[1]Cycle 1-2_9.xlsx'!B40 + 66</f>
        <v>143.8531643082222</v>
      </c>
      <c r="C40">
        <f>'[1]Cycle 1-2_9.xlsx'!C40</f>
        <v>1.0205126782177459E-4</v>
      </c>
      <c r="D40">
        <f>'[1]Cycle 1-2_9.xlsx'!D40</f>
        <v>2.1588960653895341E-3</v>
      </c>
    </row>
    <row r="41" spans="1:4" x14ac:dyDescent="0.35">
      <c r="A41" t="str">
        <f>'[1]Cycle 1-2_9.xlsx'!A41</f>
        <v>D7</v>
      </c>
      <c r="B41" t="str">
        <f>'[1]Cycle 1-2_9.xlsx'!B41</f>
        <v>N/A</v>
      </c>
      <c r="C41" t="str">
        <f>'[1]Cycle 1-2_9.xlsx'!C41</f>
        <v>N/A</v>
      </c>
      <c r="D41">
        <f>'[1]Cycle 1-2_9.xlsx'!D41</f>
        <v>8.9234542392339065E-4</v>
      </c>
    </row>
    <row r="42" spans="1:4" x14ac:dyDescent="0.35">
      <c r="A42" t="str">
        <f>'[1]Cycle 1-2_9.xlsx'!A42</f>
        <v>E7</v>
      </c>
      <c r="B42">
        <f>'[1]Cycle 1-2_9.xlsx'!B42 + 66</f>
        <v>204.62833801625001</v>
      </c>
      <c r="C42">
        <f>'[1]Cycle 1-2_9.xlsx'!C42</f>
        <v>4.0987900311212171E-5</v>
      </c>
      <c r="D42">
        <f>'[1]Cycle 1-2_9.xlsx'!D42</f>
        <v>1.7278817306655629E-3</v>
      </c>
    </row>
    <row r="43" spans="1:4" x14ac:dyDescent="0.35">
      <c r="A43" t="str">
        <f>'[1]Cycle 1-2_9.xlsx'!A43</f>
        <v>F7</v>
      </c>
      <c r="B43" t="str">
        <f>'[1]Cycle 1-2_9.xlsx'!B43</f>
        <v>N/A</v>
      </c>
      <c r="C43" t="str">
        <f>'[1]Cycle 1-2_9.xlsx'!C43</f>
        <v>N/A</v>
      </c>
      <c r="D43">
        <f>'[1]Cycle 1-2_9.xlsx'!D43</f>
        <v>9.9095942467757243E-4</v>
      </c>
    </row>
    <row r="44" spans="1:4" x14ac:dyDescent="0.35">
      <c r="A44" t="str">
        <f>'[1]Cycle 1-2_9.xlsx'!A44</f>
        <v>F8</v>
      </c>
      <c r="B44" t="str">
        <f>'[1]Cycle 1-2_9.xlsx'!B44</f>
        <v>N/A</v>
      </c>
      <c r="C44" t="str">
        <f>'[1]Cycle 1-2_9.xlsx'!C44</f>
        <v>N/A</v>
      </c>
      <c r="D44">
        <f>'[1]Cycle 1-2_9.xlsx'!D44</f>
        <v>4.7546221094403211E-4</v>
      </c>
    </row>
    <row r="45" spans="1:4" x14ac:dyDescent="0.35">
      <c r="A45" t="str">
        <f>'[1]Cycle 1-2_9.xlsx'!A45</f>
        <v>E8</v>
      </c>
      <c r="B45">
        <f>'[1]Cycle 1-2_9.xlsx'!B45 + 66</f>
        <v>139.32883039180558</v>
      </c>
      <c r="C45">
        <f>'[1]Cycle 1-2_9.xlsx'!C45</f>
        <v>7.1778458291203397E-5</v>
      </c>
      <c r="D45">
        <f>'[1]Cycle 1-2_9.xlsx'!D45</f>
        <v>1.6559354189817511E-3</v>
      </c>
    </row>
    <row r="46" spans="1:4" x14ac:dyDescent="0.35">
      <c r="A46" t="str">
        <f>'[1]Cycle 1-2_9.xlsx'!A46</f>
        <v>D8</v>
      </c>
      <c r="B46" t="str">
        <f>'[1]Cycle 1-2_9.xlsx'!B46</f>
        <v>N/A</v>
      </c>
      <c r="C46" t="str">
        <f>'[1]Cycle 1-2_9.xlsx'!C46</f>
        <v>N/A</v>
      </c>
      <c r="D46">
        <f>'[1]Cycle 1-2_9.xlsx'!D46</f>
        <v>2.1056965829841299E-3</v>
      </c>
    </row>
    <row r="47" spans="1:4" x14ac:dyDescent="0.35">
      <c r="A47" t="str">
        <f>'[1]Cycle 1-2_9.xlsx'!A47</f>
        <v>C8</v>
      </c>
      <c r="B47">
        <f>'[1]Cycle 1-2_9.xlsx'!B47 + 66</f>
        <v>125.7676479219722</v>
      </c>
      <c r="C47">
        <f>'[1]Cycle 1-2_9.xlsx'!C47</f>
        <v>7.9583234378442666E-5</v>
      </c>
      <c r="D47">
        <f>'[1]Cycle 1-2_9.xlsx'!D47</f>
        <v>2.199824928669979E-3</v>
      </c>
    </row>
    <row r="48" spans="1:4" x14ac:dyDescent="0.35">
      <c r="A48" t="str">
        <f>'[1]Cycle 1-2_9.xlsx'!A48</f>
        <v>B8</v>
      </c>
      <c r="B48">
        <f>'[1]Cycle 1-2_9.xlsx'!B48 + 66</f>
        <v>138.82667616175002</v>
      </c>
      <c r="C48">
        <f>'[1]Cycle 1-2_9.xlsx'!C48</f>
        <v>5.9867282044906562E-5</v>
      </c>
      <c r="D48">
        <f>'[1]Cycle 1-2_9.xlsx'!D48</f>
        <v>1.291980772541481E-3</v>
      </c>
    </row>
    <row r="49" spans="1:4" x14ac:dyDescent="0.35">
      <c r="A49" t="str">
        <f>'[1]Cycle 1-2_9.xlsx'!A49</f>
        <v>A8</v>
      </c>
      <c r="B49">
        <f>'[1]Cycle 1-2_9.xlsx'!B49 + 66</f>
        <v>91.629655602222201</v>
      </c>
      <c r="C49">
        <f>'[1]Cycle 1-2_9.xlsx'!C49</f>
        <v>5.5149741356203481E-5</v>
      </c>
      <c r="D49">
        <f>'[1]Cycle 1-2_9.xlsx'!D49</f>
        <v>2.5966151562002398E-3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205D-560F-4A83-AA2D-1C0E23927760}">
  <dimension ref="A1:J50"/>
  <sheetViews>
    <sheetView workbookViewId="0">
      <selection activeCell="F1" sqref="F1:J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453125" bestFit="1" customWidth="1"/>
  </cols>
  <sheetData>
    <row r="1" spans="1:10" x14ac:dyDescent="0.35">
      <c r="A1" s="9"/>
      <c r="B1" s="10" t="str">
        <f>'[1]Cycle 1_1.xlsx'!B1</f>
        <v>Germtime</v>
      </c>
      <c r="C1" s="10" t="str">
        <f>'[1]Cycle 1_1.xlsx'!C1</f>
        <v>Slope Coefficient</v>
      </c>
      <c r="D1" s="11" t="str">
        <f>'[1]Cycle 1_1.xlsx'!D1</f>
        <v>OCR Average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9" t="str">
        <f>'[1]Cycle 1_1.xlsx'!A2</f>
        <v>A1</v>
      </c>
      <c r="B2" t="str">
        <f>'[1]Cycle 1_1.xlsx'!B2</f>
        <v>N/A</v>
      </c>
      <c r="C2" t="str">
        <f>'[1]Cycle 1_1.xlsx'!C2</f>
        <v>N/A</v>
      </c>
      <c r="D2">
        <f>'[1]Cycle 1_1.xlsx'!D2</f>
        <v>1.30628559096574E-3</v>
      </c>
      <c r="F2" s="2" t="s">
        <v>53</v>
      </c>
      <c r="G2">
        <f>AVERAGE(B2:B49)</f>
        <v>91.215983350878432</v>
      </c>
      <c r="H2">
        <f>AVERAGE(C2:C49)</f>
        <v>1.2040216244886051E-4</v>
      </c>
      <c r="I2">
        <f>AVERAGE(D2:D49)</f>
        <v>1.4411952723593746E-3</v>
      </c>
      <c r="J2">
        <v>0.25</v>
      </c>
    </row>
    <row r="3" spans="1:10" x14ac:dyDescent="0.35">
      <c r="A3" s="9" t="str">
        <f>'[1]Cycle 1_1.xlsx'!A3</f>
        <v>B1</v>
      </c>
      <c r="B3">
        <f>'[1]Cycle 1_1.xlsx'!B3</f>
        <v>91.887769385638904</v>
      </c>
      <c r="C3">
        <f>'[1]Cycle 1_1.xlsx'!C3</f>
        <v>1.244231413398013E-4</v>
      </c>
      <c r="D3">
        <f>'[1]Cycle 1_1.xlsx'!D3</f>
        <v>1.6466969489760861E-3</v>
      </c>
      <c r="F3" s="2" t="s">
        <v>54</v>
      </c>
      <c r="G3">
        <f>G4/SQRT(COUNT(B2:B49))</f>
        <v>14.088784871503838</v>
      </c>
      <c r="H3">
        <f>H4/SQRT(COUNT(C2:C49))</f>
        <v>1.304366985962735E-5</v>
      </c>
      <c r="I3">
        <f>I4/SQRT(COUNT(D2:D49))</f>
        <v>8.2207262516471595E-5</v>
      </c>
    </row>
    <row r="4" spans="1:10" x14ac:dyDescent="0.35">
      <c r="A4" s="9" t="str">
        <f>'[1]Cycle 1_1.xlsx'!A4</f>
        <v>C1</v>
      </c>
      <c r="B4" t="str">
        <f>'[1]Cycle 1_1.xlsx'!B4</f>
        <v>N/A</v>
      </c>
      <c r="C4" t="str">
        <f>'[1]Cycle 1_1.xlsx'!C4</f>
        <v>N/A</v>
      </c>
      <c r="D4">
        <f>'[1]Cycle 1_1.xlsx'!D4</f>
        <v>1.663253922454705E-3</v>
      </c>
      <c r="F4" s="2" t="s">
        <v>55</v>
      </c>
      <c r="G4">
        <f>_xlfn.STDEV.S(B2:B49)</f>
        <v>39.849101285275225</v>
      </c>
      <c r="H4">
        <f>_xlfn.STDEV.S(C2:C196)</f>
        <v>3.6893069637204329E-5</v>
      </c>
      <c r="I4">
        <f>_xlfn.STDEV.S(D2:D196)</f>
        <v>5.6954862171872524E-4</v>
      </c>
    </row>
    <row r="5" spans="1:10" x14ac:dyDescent="0.35">
      <c r="A5" s="9" t="str">
        <f>'[1]Cycle 1_1.xlsx'!A5</f>
        <v>D1</v>
      </c>
      <c r="B5" t="str">
        <f>'[1]Cycle 1_1.xlsx'!B5</f>
        <v>N/A</v>
      </c>
      <c r="C5" t="str">
        <f>'[1]Cycle 1_1.xlsx'!C5</f>
        <v>N/A</v>
      </c>
      <c r="D5">
        <f>'[1]Cycle 1_1.xlsx'!D5</f>
        <v>1.444804007213075E-3</v>
      </c>
      <c r="F5" s="2" t="s">
        <v>56</v>
      </c>
      <c r="G5" s="3">
        <f>G4/G2</f>
        <v>0.43686533676876127</v>
      </c>
      <c r="H5" s="3">
        <f>H4/H2</f>
        <v>0.30641534077823773</v>
      </c>
      <c r="I5" s="3">
        <f>I4/I2</f>
        <v>0.39519184710224564</v>
      </c>
    </row>
    <row r="6" spans="1:10" x14ac:dyDescent="0.35">
      <c r="A6" s="9" t="str">
        <f>'[1]Cycle 1_1.xlsx'!A6</f>
        <v>E1</v>
      </c>
      <c r="B6" t="str">
        <f>'[1]Cycle 1_1.xlsx'!B6</f>
        <v>N/A</v>
      </c>
      <c r="C6" t="str">
        <f>'[1]Cycle 1_1.xlsx'!C6</f>
        <v>N/A</v>
      </c>
      <c r="D6">
        <f>'[1]Cycle 1_1.xlsx'!D6</f>
        <v>8.3431395921538292E-5</v>
      </c>
      <c r="F6" s="2" t="s">
        <v>57</v>
      </c>
      <c r="G6">
        <f>COUNT(B2:B196)</f>
        <v>8</v>
      </c>
      <c r="H6">
        <f>COUNT(C2:C196)</f>
        <v>8</v>
      </c>
      <c r="I6">
        <f>COUNT(D2:D196)</f>
        <v>48</v>
      </c>
    </row>
    <row r="7" spans="1:10" x14ac:dyDescent="0.35">
      <c r="A7" s="9" t="str">
        <f>'[1]Cycle 1_1.xlsx'!A7</f>
        <v>F1</v>
      </c>
      <c r="B7" t="str">
        <f>'[1]Cycle 1_1.xlsx'!B7</f>
        <v>N/A</v>
      </c>
      <c r="C7" t="str">
        <f>'[1]Cycle 1_1.xlsx'!C7</f>
        <v>N/A</v>
      </c>
      <c r="D7">
        <f>'[1]Cycle 1_1.xlsx'!D7</f>
        <v>2.0729645298854459E-3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9" t="str">
        <f>'[1]Cycle 1_1.xlsx'!A8</f>
        <v>F2</v>
      </c>
      <c r="B8" t="str">
        <f>'[1]Cycle 1_1.xlsx'!B8</f>
        <v>N/A</v>
      </c>
      <c r="C8" t="str">
        <f>'[1]Cycle 1_1.xlsx'!C8</f>
        <v>N/A</v>
      </c>
      <c r="D8">
        <f>'[1]Cycle 1_1.xlsx'!D8</f>
        <v>1.493869158913291E-3</v>
      </c>
    </row>
    <row r="9" spans="1:10" x14ac:dyDescent="0.35">
      <c r="A9" s="9" t="str">
        <f>'[1]Cycle 1_1.xlsx'!A9</f>
        <v>E2</v>
      </c>
      <c r="B9" t="str">
        <f>'[1]Cycle 1_1.xlsx'!B9</f>
        <v>N/A</v>
      </c>
      <c r="C9" t="str">
        <f>'[1]Cycle 1_1.xlsx'!C9</f>
        <v>N/A</v>
      </c>
      <c r="D9">
        <f>'[1]Cycle 1_1.xlsx'!D9</f>
        <v>1.62903179186611E-3</v>
      </c>
      <c r="F9" s="2" t="s">
        <v>59</v>
      </c>
      <c r="G9">
        <f>MAX(B2:B49)</f>
        <v>163.71475354994399</v>
      </c>
      <c r="H9">
        <f>MAX(C2:C49)</f>
        <v>1.952390543156502E-4</v>
      </c>
      <c r="I9">
        <f>MAX(D2:D49)</f>
        <v>2.7565539183551291E-3</v>
      </c>
    </row>
    <row r="10" spans="1:10" x14ac:dyDescent="0.35">
      <c r="A10" s="9" t="str">
        <f>'[1]Cycle 1_1.xlsx'!A10</f>
        <v>D2</v>
      </c>
      <c r="B10" t="str">
        <f>'[1]Cycle 1_1.xlsx'!B10</f>
        <v>N/A</v>
      </c>
      <c r="C10" t="str">
        <f>'[1]Cycle 1_1.xlsx'!C10</f>
        <v>N/A</v>
      </c>
      <c r="D10">
        <f>'[1]Cycle 1_1.xlsx'!D10</f>
        <v>1.067893653191885E-3</v>
      </c>
      <c r="F10" s="2" t="s">
        <v>60</v>
      </c>
      <c r="G10">
        <f>MIN(B2:B49)</f>
        <v>43.193953792722198</v>
      </c>
      <c r="H10">
        <f>MIN(C2:C49)</f>
        <v>7.5522917770585711E-5</v>
      </c>
      <c r="I10">
        <f>MIN(D2:D49)</f>
        <v>-3.9745361439501189E-4</v>
      </c>
    </row>
    <row r="11" spans="1:10" x14ac:dyDescent="0.35">
      <c r="A11" s="9" t="str">
        <f>'[1]Cycle 1_1.xlsx'!A11</f>
        <v>C2</v>
      </c>
      <c r="B11">
        <f>'[1]Cycle 1_1.xlsx'!B11</f>
        <v>43.193953792722198</v>
      </c>
      <c r="C11">
        <f>'[1]Cycle 1_1.xlsx'!C11</f>
        <v>9.396533006266581E-5</v>
      </c>
      <c r="D11">
        <f>'[1]Cycle 1_1.xlsx'!D11</f>
        <v>2.4288384812546399E-3</v>
      </c>
    </row>
    <row r="12" spans="1:10" x14ac:dyDescent="0.35">
      <c r="A12" s="9" t="str">
        <f>'[1]Cycle 1_1.xlsx'!A12</f>
        <v>B2</v>
      </c>
      <c r="B12" t="str">
        <f>'[1]Cycle 1_1.xlsx'!B12</f>
        <v>N/A</v>
      </c>
      <c r="C12" t="str">
        <f>'[1]Cycle 1_1.xlsx'!C12</f>
        <v>N/A</v>
      </c>
      <c r="D12">
        <f>'[1]Cycle 1_1.xlsx'!D12</f>
        <v>1.776228938498199E-3</v>
      </c>
      <c r="F12" s="2" t="s">
        <v>61</v>
      </c>
      <c r="G12">
        <f>(16*G5^2)</f>
        <v>3.053621159521331</v>
      </c>
      <c r="H12">
        <f>(16*H5^2)</f>
        <v>1.502245777027897</v>
      </c>
      <c r="I12">
        <f>(16*I5^2)</f>
        <v>2.498825536257355</v>
      </c>
    </row>
    <row r="13" spans="1:10" x14ac:dyDescent="0.35">
      <c r="A13" s="9" t="str">
        <f>'[1]Cycle 1_1.xlsx'!A13</f>
        <v>A2</v>
      </c>
      <c r="B13" t="str">
        <f>'[1]Cycle 1_1.xlsx'!B13</f>
        <v>N/A</v>
      </c>
      <c r="C13" t="str">
        <f>'[1]Cycle 1_1.xlsx'!C13</f>
        <v>N/A</v>
      </c>
      <c r="D13">
        <f>'[1]Cycle 1_1.xlsx'!D13</f>
        <v>1.4063220940923561E-3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9" t="str">
        <f>'[1]Cycle 1_1.xlsx'!A14</f>
        <v>A3</v>
      </c>
      <c r="B14" t="str">
        <f>'[1]Cycle 1_1.xlsx'!B14</f>
        <v>N/A</v>
      </c>
      <c r="C14" t="str">
        <f>'[1]Cycle 1_1.xlsx'!C14</f>
        <v>N/A</v>
      </c>
      <c r="D14">
        <f>'[1]Cycle 1_1.xlsx'!D14</f>
        <v>1.457029096431015E-3</v>
      </c>
      <c r="F14" s="2" t="s">
        <v>63</v>
      </c>
      <c r="G14">
        <f>G12/G13</f>
        <v>36.896872789695131</v>
      </c>
      <c r="H14">
        <f>H12/H13</f>
        <v>18.151620138283182</v>
      </c>
      <c r="I14">
        <f>I12/I13</f>
        <v>30.193283029706915</v>
      </c>
    </row>
    <row r="15" spans="1:10" x14ac:dyDescent="0.35">
      <c r="A15" s="9" t="str">
        <f>'[1]Cycle 1_1.xlsx'!A15</f>
        <v>B3</v>
      </c>
      <c r="B15" t="str">
        <f>'[1]Cycle 1_1.xlsx'!B15</f>
        <v>N/A</v>
      </c>
      <c r="C15" t="str">
        <f>'[1]Cycle 1_1.xlsx'!C15</f>
        <v>N/A</v>
      </c>
      <c r="D15">
        <f>'[1]Cycle 1_1.xlsx'!D15</f>
        <v>1.497277963134867E-3</v>
      </c>
      <c r="F15" s="2" t="s">
        <v>64</v>
      </c>
      <c r="G15">
        <f>ROUND(G14,0)</f>
        <v>37</v>
      </c>
      <c r="H15">
        <f>ROUND(H14,0)</f>
        <v>18</v>
      </c>
      <c r="I15">
        <f>ROUND(I14,0)</f>
        <v>30</v>
      </c>
    </row>
    <row r="16" spans="1:10" x14ac:dyDescent="0.35">
      <c r="A16" s="9" t="str">
        <f>'[1]Cycle 1_1.xlsx'!A16</f>
        <v>C3</v>
      </c>
      <c r="B16" t="str">
        <f>'[1]Cycle 1_1.xlsx'!B16</f>
        <v>N/A</v>
      </c>
      <c r="C16" t="str">
        <f>'[1]Cycle 1_1.xlsx'!C16</f>
        <v>N/A</v>
      </c>
      <c r="D16">
        <f>'[1]Cycle 1_1.xlsx'!D16</f>
        <v>1.6930776366840491E-3</v>
      </c>
    </row>
    <row r="17" spans="1:4" x14ac:dyDescent="0.35">
      <c r="A17" s="9" t="str">
        <f>'[1]Cycle 1_1.xlsx'!A17</f>
        <v>D3</v>
      </c>
      <c r="B17" t="str">
        <f>'[1]Cycle 1_1.xlsx'!B17</f>
        <v>N/A</v>
      </c>
      <c r="C17" t="str">
        <f>'[1]Cycle 1_1.xlsx'!C17</f>
        <v>N/A</v>
      </c>
      <c r="D17">
        <f>'[1]Cycle 1_1.xlsx'!D17</f>
        <v>1.2681525094768919E-3</v>
      </c>
    </row>
    <row r="18" spans="1:4" x14ac:dyDescent="0.35">
      <c r="A18" s="9" t="str">
        <f>'[1]Cycle 1_1.xlsx'!A18</f>
        <v>E3</v>
      </c>
      <c r="B18" t="str">
        <f>'[1]Cycle 1_1.xlsx'!B18</f>
        <v>N/A</v>
      </c>
      <c r="C18" t="str">
        <f>'[1]Cycle 1_1.xlsx'!C18</f>
        <v>N/A</v>
      </c>
      <c r="D18">
        <f>'[1]Cycle 1_1.xlsx'!D18</f>
        <v>1.267438028957128E-3</v>
      </c>
    </row>
    <row r="19" spans="1:4" x14ac:dyDescent="0.35">
      <c r="A19" s="9" t="str">
        <f>'[1]Cycle 1_1.xlsx'!A19</f>
        <v>F3</v>
      </c>
      <c r="B19">
        <f>'[1]Cycle 1_1.xlsx'!B19</f>
        <v>95.935092051111098</v>
      </c>
      <c r="C19">
        <f>'[1]Cycle 1_1.xlsx'!C19</f>
        <v>1.287316496910717E-4</v>
      </c>
      <c r="D19">
        <f>'[1]Cycle 1_1.xlsx'!D19</f>
        <v>1.692700302525029E-3</v>
      </c>
    </row>
    <row r="20" spans="1:4" x14ac:dyDescent="0.35">
      <c r="A20" s="9" t="str">
        <f>'[1]Cycle 1_1.xlsx'!A20</f>
        <v>F4</v>
      </c>
      <c r="B20" t="str">
        <f>'[1]Cycle 1_1.xlsx'!B20</f>
        <v>N/A</v>
      </c>
      <c r="C20" t="str">
        <f>'[1]Cycle 1_1.xlsx'!C20</f>
        <v>N/A</v>
      </c>
      <c r="D20">
        <f>'[1]Cycle 1_1.xlsx'!D20</f>
        <v>2.2357423992734608E-3</v>
      </c>
    </row>
    <row r="21" spans="1:4" x14ac:dyDescent="0.35">
      <c r="A21" s="9" t="str">
        <f>'[1]Cycle 1_1.xlsx'!A21</f>
        <v>E4</v>
      </c>
      <c r="B21" t="str">
        <f>'[1]Cycle 1_1.xlsx'!B21</f>
        <v>N/A</v>
      </c>
      <c r="C21" t="str">
        <f>'[1]Cycle 1_1.xlsx'!C21</f>
        <v>N/A</v>
      </c>
      <c r="D21">
        <f>'[1]Cycle 1_1.xlsx'!D21</f>
        <v>1.209262036572616E-3</v>
      </c>
    </row>
    <row r="22" spans="1:4" x14ac:dyDescent="0.35">
      <c r="A22" s="9" t="str">
        <f>'[1]Cycle 1_1.xlsx'!A22</f>
        <v>D4</v>
      </c>
      <c r="B22" t="str">
        <f>'[1]Cycle 1_1.xlsx'!B22</f>
        <v>N/A</v>
      </c>
      <c r="C22" t="str">
        <f>'[1]Cycle 1_1.xlsx'!C22</f>
        <v>N/A</v>
      </c>
      <c r="D22">
        <f>'[1]Cycle 1_1.xlsx'!D22</f>
        <v>1.4010892116262481E-3</v>
      </c>
    </row>
    <row r="23" spans="1:4" x14ac:dyDescent="0.35">
      <c r="A23" s="9" t="str">
        <f>'[1]Cycle 1_1.xlsx'!A23</f>
        <v>C4</v>
      </c>
      <c r="B23" t="str">
        <f>'[1]Cycle 1_1.xlsx'!B23</f>
        <v>N/A</v>
      </c>
      <c r="C23" t="str">
        <f>'[1]Cycle 1_1.xlsx'!C23</f>
        <v>N/A</v>
      </c>
      <c r="D23">
        <f>'[1]Cycle 1_1.xlsx'!D23</f>
        <v>1.2160637497945039E-3</v>
      </c>
    </row>
    <row r="24" spans="1:4" x14ac:dyDescent="0.35">
      <c r="A24" s="9" t="str">
        <f>'[1]Cycle 1_1.xlsx'!A24</f>
        <v>B4</v>
      </c>
      <c r="B24" t="str">
        <f>'[1]Cycle 1_1.xlsx'!B24</f>
        <v>N/A</v>
      </c>
      <c r="C24" t="str">
        <f>'[1]Cycle 1_1.xlsx'!C24</f>
        <v>N/A</v>
      </c>
      <c r="D24">
        <f>'[1]Cycle 1_1.xlsx'!D24</f>
        <v>1.907129256083045E-3</v>
      </c>
    </row>
    <row r="25" spans="1:4" x14ac:dyDescent="0.35">
      <c r="A25" s="9" t="str">
        <f>'[1]Cycle 1_1.xlsx'!A25</f>
        <v>A4</v>
      </c>
      <c r="B25" t="str">
        <f>'[1]Cycle 1_1.xlsx'!B25</f>
        <v>N/A</v>
      </c>
      <c r="C25" t="str">
        <f>'[1]Cycle 1_1.xlsx'!C25</f>
        <v>N/A</v>
      </c>
      <c r="D25">
        <f>'[1]Cycle 1_1.xlsx'!D25</f>
        <v>1.483007342086109E-3</v>
      </c>
    </row>
    <row r="26" spans="1:4" x14ac:dyDescent="0.35">
      <c r="A26" s="9" t="str">
        <f>'[1]Cycle 1_1.xlsx'!A26</f>
        <v>A5</v>
      </c>
      <c r="B26" t="str">
        <f>'[1]Cycle 1_1.xlsx'!B26</f>
        <v>N/A</v>
      </c>
      <c r="C26" t="str">
        <f>'[1]Cycle 1_1.xlsx'!C26</f>
        <v>N/A</v>
      </c>
      <c r="D26">
        <f>'[1]Cycle 1_1.xlsx'!D26</f>
        <v>2.4408091021651919E-4</v>
      </c>
    </row>
    <row r="27" spans="1:4" x14ac:dyDescent="0.35">
      <c r="A27" s="9" t="str">
        <f>'[1]Cycle 1_1.xlsx'!A27</f>
        <v>B5</v>
      </c>
      <c r="B27" t="str">
        <f>'[1]Cycle 1_1.xlsx'!B27</f>
        <v>N/A</v>
      </c>
      <c r="C27" t="str">
        <f>'[1]Cycle 1_1.xlsx'!C27</f>
        <v>N/A</v>
      </c>
      <c r="D27">
        <f>'[1]Cycle 1_1.xlsx'!D27</f>
        <v>2.7565539183551291E-3</v>
      </c>
    </row>
    <row r="28" spans="1:4" x14ac:dyDescent="0.35">
      <c r="A28" s="9" t="str">
        <f>'[1]Cycle 1_1.xlsx'!A28</f>
        <v>C5</v>
      </c>
      <c r="B28">
        <f>'[1]Cycle 1_1.xlsx'!B28</f>
        <v>63.274973135722199</v>
      </c>
      <c r="C28">
        <f>'[1]Cycle 1_1.xlsx'!C28</f>
        <v>1.12841831823196E-4</v>
      </c>
      <c r="D28">
        <f>'[1]Cycle 1_1.xlsx'!D28</f>
        <v>2.2883613192984089E-3</v>
      </c>
    </row>
    <row r="29" spans="1:4" x14ac:dyDescent="0.35">
      <c r="A29" s="9" t="str">
        <f>'[1]Cycle 1_1.xlsx'!A29</f>
        <v>D5</v>
      </c>
      <c r="B29" t="str">
        <f>'[1]Cycle 1_1.xlsx'!B29</f>
        <v>N/A</v>
      </c>
      <c r="C29" t="str">
        <f>'[1]Cycle 1_1.xlsx'!C29</f>
        <v>N/A</v>
      </c>
      <c r="D29">
        <f>'[1]Cycle 1_1.xlsx'!D29</f>
        <v>1.3588136758619751E-3</v>
      </c>
    </row>
    <row r="30" spans="1:4" x14ac:dyDescent="0.35">
      <c r="A30" s="9" t="str">
        <f>'[1]Cycle 1_1.xlsx'!A30</f>
        <v>E5</v>
      </c>
      <c r="B30" t="str">
        <f>'[1]Cycle 1_1.xlsx'!B30</f>
        <v>N/A</v>
      </c>
      <c r="C30" t="str">
        <f>'[1]Cycle 1_1.xlsx'!C30</f>
        <v>N/A</v>
      </c>
      <c r="D30">
        <f>'[1]Cycle 1_1.xlsx'!D30</f>
        <v>1.4605081154087239E-3</v>
      </c>
    </row>
    <row r="31" spans="1:4" x14ac:dyDescent="0.35">
      <c r="A31" s="9" t="str">
        <f>'[1]Cycle 1_1.xlsx'!A31</f>
        <v>F5</v>
      </c>
      <c r="B31">
        <f>'[1]Cycle 1_1.xlsx'!B31</f>
        <v>124.049425522389</v>
      </c>
      <c r="C31">
        <f>'[1]Cycle 1_1.xlsx'!C31</f>
        <v>1.3901545802652489E-4</v>
      </c>
      <c r="D31">
        <f>'[1]Cycle 1_1.xlsx'!D31</f>
        <v>1.233248048283163E-3</v>
      </c>
    </row>
    <row r="32" spans="1:4" x14ac:dyDescent="0.35">
      <c r="A32" s="9" t="str">
        <f>'[1]Cycle 1_1.xlsx'!A32</f>
        <v>F6</v>
      </c>
      <c r="B32" t="str">
        <f>'[1]Cycle 1_1.xlsx'!B32</f>
        <v>N/A</v>
      </c>
      <c r="C32" t="str">
        <f>'[1]Cycle 1_1.xlsx'!C32</f>
        <v>N/A</v>
      </c>
      <c r="D32">
        <f>'[1]Cycle 1_1.xlsx'!D32</f>
        <v>1.000520898186009E-3</v>
      </c>
    </row>
    <row r="33" spans="1:4" x14ac:dyDescent="0.35">
      <c r="A33" s="9" t="str">
        <f>'[1]Cycle 1_1.xlsx'!A33</f>
        <v>E6</v>
      </c>
      <c r="B33">
        <f>'[1]Cycle 1_1.xlsx'!B33</f>
        <v>96.943109926777794</v>
      </c>
      <c r="C33">
        <f>'[1]Cycle 1_1.xlsx'!C33</f>
        <v>1.952390543156502E-4</v>
      </c>
      <c r="D33">
        <f>'[1]Cycle 1_1.xlsx'!D33</f>
        <v>1.4387284430773431E-3</v>
      </c>
    </row>
    <row r="34" spans="1:4" x14ac:dyDescent="0.35">
      <c r="A34" s="9" t="str">
        <f>'[1]Cycle 1_1.xlsx'!A34</f>
        <v>D6</v>
      </c>
      <c r="B34" t="str">
        <f>'[1]Cycle 1_1.xlsx'!B34</f>
        <v>N/A</v>
      </c>
      <c r="C34" t="str">
        <f>'[1]Cycle 1_1.xlsx'!C34</f>
        <v>N/A</v>
      </c>
      <c r="D34">
        <f>'[1]Cycle 1_1.xlsx'!D34</f>
        <v>1.3256824463759159E-3</v>
      </c>
    </row>
    <row r="35" spans="1:4" x14ac:dyDescent="0.35">
      <c r="A35" s="9" t="str">
        <f>'[1]Cycle 1_1.xlsx'!A35</f>
        <v>C6</v>
      </c>
      <c r="B35" t="str">
        <f>'[1]Cycle 1_1.xlsx'!B35</f>
        <v>N/A</v>
      </c>
      <c r="C35" t="str">
        <f>'[1]Cycle 1_1.xlsx'!C35</f>
        <v>N/A</v>
      </c>
      <c r="D35">
        <f>'[1]Cycle 1_1.xlsx'!D35</f>
        <v>9.6846799605095697E-4</v>
      </c>
    </row>
    <row r="36" spans="1:4" x14ac:dyDescent="0.35">
      <c r="A36" s="9" t="str">
        <f>'[1]Cycle 1_1.xlsx'!A36</f>
        <v>B6</v>
      </c>
      <c r="B36">
        <f>'[1]Cycle 1_1.xlsx'!B36</f>
        <v>50.728789442722203</v>
      </c>
      <c r="C36">
        <f>'[1]Cycle 1_1.xlsx'!C36</f>
        <v>9.347791656138831E-5</v>
      </c>
      <c r="D36">
        <f>'[1]Cycle 1_1.xlsx'!D36</f>
        <v>1.943757895000113E-3</v>
      </c>
    </row>
    <row r="37" spans="1:4" x14ac:dyDescent="0.35">
      <c r="A37" s="9" t="str">
        <f>'[1]Cycle 1_1.xlsx'!A37</f>
        <v>A6</v>
      </c>
      <c r="B37" t="str">
        <f>'[1]Cycle 1_1.xlsx'!B37</f>
        <v>N/A</v>
      </c>
      <c r="C37" t="str">
        <f>'[1]Cycle 1_1.xlsx'!C37</f>
        <v>N/A</v>
      </c>
      <c r="D37">
        <f>'[1]Cycle 1_1.xlsx'!D37</f>
        <v>1.596187986442258E-3</v>
      </c>
    </row>
    <row r="38" spans="1:4" x14ac:dyDescent="0.35">
      <c r="A38" s="9" t="str">
        <f>'[1]Cycle 1_1.xlsx'!A38</f>
        <v>A7</v>
      </c>
      <c r="B38">
        <f>'[1]Cycle 1_1.xlsx'!B38</f>
        <v>163.71475354994399</v>
      </c>
      <c r="C38">
        <f>'[1]Cycle 1_1.xlsx'!C38</f>
        <v>7.5522917770585711E-5</v>
      </c>
      <c r="D38">
        <f>'[1]Cycle 1_1.xlsx'!D38</f>
        <v>1.851930099308519E-3</v>
      </c>
    </row>
    <row r="39" spans="1:4" x14ac:dyDescent="0.35">
      <c r="A39" s="9" t="str">
        <f>'[1]Cycle 1_1.xlsx'!A39</f>
        <v>B7</v>
      </c>
      <c r="B39" t="str">
        <f>'[1]Cycle 1_1.xlsx'!B39</f>
        <v>N/A</v>
      </c>
      <c r="C39" t="str">
        <f>'[1]Cycle 1_1.xlsx'!C39</f>
        <v>N/A</v>
      </c>
      <c r="D39">
        <f>'[1]Cycle 1_1.xlsx'!D39</f>
        <v>4.0709755483170411E-4</v>
      </c>
    </row>
    <row r="40" spans="1:4" x14ac:dyDescent="0.35">
      <c r="A40" s="9" t="str">
        <f>'[1]Cycle 1_1.xlsx'!A40</f>
        <v>C7</v>
      </c>
      <c r="B40" t="str">
        <f>'[1]Cycle 1_1.xlsx'!B40</f>
        <v>N/A</v>
      </c>
      <c r="C40" t="str">
        <f>'[1]Cycle 1_1.xlsx'!C40</f>
        <v>N/A</v>
      </c>
      <c r="D40">
        <f>'[1]Cycle 1_1.xlsx'!D40</f>
        <v>1.2557308102719811E-3</v>
      </c>
    </row>
    <row r="41" spans="1:4" x14ac:dyDescent="0.35">
      <c r="A41" s="9" t="str">
        <f>'[1]Cycle 1_1.xlsx'!A41</f>
        <v>D7</v>
      </c>
      <c r="B41" t="str">
        <f>'[1]Cycle 1_1.xlsx'!B41</f>
        <v>N/A</v>
      </c>
      <c r="C41" t="str">
        <f>'[1]Cycle 1_1.xlsx'!C41</f>
        <v>N/A</v>
      </c>
      <c r="D41">
        <f>'[1]Cycle 1_1.xlsx'!D41</f>
        <v>1.7152835376136951E-3</v>
      </c>
    </row>
    <row r="42" spans="1:4" x14ac:dyDescent="0.35">
      <c r="A42" s="9" t="str">
        <f>'[1]Cycle 1_1.xlsx'!A42</f>
        <v>E7</v>
      </c>
      <c r="B42" t="str">
        <f>'[1]Cycle 1_1.xlsx'!B42</f>
        <v>N/A</v>
      </c>
      <c r="C42" t="str">
        <f>'[1]Cycle 1_1.xlsx'!C42</f>
        <v>N/A</v>
      </c>
      <c r="D42">
        <f>'[1]Cycle 1_1.xlsx'!D42</f>
        <v>1.596546858759587E-3</v>
      </c>
    </row>
    <row r="43" spans="1:4" x14ac:dyDescent="0.35">
      <c r="A43" s="9" t="str">
        <f>'[1]Cycle 1_1.xlsx'!A43</f>
        <v>F7</v>
      </c>
      <c r="B43" t="str">
        <f>'[1]Cycle 1_1.xlsx'!B43</f>
        <v>N/A</v>
      </c>
      <c r="C43" t="str">
        <f>'[1]Cycle 1_1.xlsx'!C43</f>
        <v>N/A</v>
      </c>
      <c r="D43">
        <f>'[1]Cycle 1_1.xlsx'!D43</f>
        <v>9.2614852243561919E-4</v>
      </c>
    </row>
    <row r="44" spans="1:4" x14ac:dyDescent="0.35">
      <c r="A44" s="9" t="str">
        <f>'[1]Cycle 1_1.xlsx'!A44</f>
        <v>F8</v>
      </c>
      <c r="B44" t="str">
        <f>'[1]Cycle 1_1.xlsx'!B44</f>
        <v>N/A</v>
      </c>
      <c r="C44" t="str">
        <f>'[1]Cycle 1_1.xlsx'!C44</f>
        <v>N/A</v>
      </c>
      <c r="D44">
        <f>'[1]Cycle 1_1.xlsx'!D44</f>
        <v>-3.9745361439501189E-4</v>
      </c>
    </row>
    <row r="45" spans="1:4" x14ac:dyDescent="0.35">
      <c r="A45" s="9" t="str">
        <f>'[1]Cycle 1_1.xlsx'!A45</f>
        <v>E8</v>
      </c>
      <c r="B45" t="str">
        <f>'[1]Cycle 1_1.xlsx'!B45</f>
        <v>N/A</v>
      </c>
      <c r="C45" t="str">
        <f>'[1]Cycle 1_1.xlsx'!C45</f>
        <v>N/A</v>
      </c>
      <c r="D45">
        <f>'[1]Cycle 1_1.xlsx'!D45</f>
        <v>1.9963019440252159E-3</v>
      </c>
    </row>
    <row r="46" spans="1:4" x14ac:dyDescent="0.35">
      <c r="A46" s="9" t="str">
        <f>'[1]Cycle 1_1.xlsx'!A46</f>
        <v>D8</v>
      </c>
      <c r="B46" t="str">
        <f>'[1]Cycle 1_1.xlsx'!B46</f>
        <v>N/A</v>
      </c>
      <c r="C46" t="str">
        <f>'[1]Cycle 1_1.xlsx'!C46</f>
        <v>N/A</v>
      </c>
      <c r="D46">
        <f>'[1]Cycle 1_1.xlsx'!D46</f>
        <v>1.64420124563972E-3</v>
      </c>
    </row>
    <row r="47" spans="1:4" x14ac:dyDescent="0.35">
      <c r="A47" s="9" t="str">
        <f>'[1]Cycle 1_1.xlsx'!A47</f>
        <v>C8</v>
      </c>
      <c r="B47" t="str">
        <f>'[1]Cycle 1_1.xlsx'!B47</f>
        <v>N/A</v>
      </c>
      <c r="C47" t="str">
        <f>'[1]Cycle 1_1.xlsx'!C47</f>
        <v>N/A</v>
      </c>
      <c r="D47">
        <f>'[1]Cycle 1_1.xlsx'!D47</f>
        <v>1.85726887369554E-3</v>
      </c>
    </row>
    <row r="48" spans="1:4" x14ac:dyDescent="0.35">
      <c r="A48" s="9" t="str">
        <f>'[1]Cycle 1_1.xlsx'!A48</f>
        <v>B8</v>
      </c>
      <c r="B48" t="str">
        <f>'[1]Cycle 1_1.xlsx'!B48</f>
        <v>N/A</v>
      </c>
      <c r="C48" t="str">
        <f>'[1]Cycle 1_1.xlsx'!C48</f>
        <v>N/A</v>
      </c>
      <c r="D48">
        <f>'[1]Cycle 1_1.xlsx'!D48</f>
        <v>1.4693485664311679E-3</v>
      </c>
    </row>
    <row r="49" spans="1:4" x14ac:dyDescent="0.35">
      <c r="A49" s="9" t="str">
        <f>'[1]Cycle 1_1.xlsx'!A49</f>
        <v>A8</v>
      </c>
      <c r="B49" t="str">
        <f>'[1]Cycle 1_1.xlsx'!B49</f>
        <v>N/A</v>
      </c>
      <c r="C49" t="str">
        <f>'[1]Cycle 1_1.xlsx'!C49</f>
        <v>N/A</v>
      </c>
      <c r="D49">
        <f>'[1]Cycle 1_1.xlsx'!D49</f>
        <v>8.9246697619769545E-4</v>
      </c>
    </row>
    <row r="50" spans="1:4" x14ac:dyDescent="0.35">
      <c r="A50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>
      <selection activeCell="M28" sqref="M28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  <col min="8" max="8" width="11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1_10.xlsx'!B2</f>
        <v>N/A</v>
      </c>
      <c r="C2" t="str">
        <f>'[1]Cycle 1_10.xlsx'!C2</f>
        <v>N/A</v>
      </c>
      <c r="D2">
        <f>'[1]Cycle 1_10.xlsx'!D2</f>
        <v>2.8273097620684648E-3</v>
      </c>
      <c r="F2" s="2" t="s">
        <v>53</v>
      </c>
      <c r="G2">
        <f>AVERAGE(B2:B49)</f>
        <v>57.101246600179401</v>
      </c>
      <c r="H2">
        <f>AVERAGE(C2:C49)</f>
        <v>6.1526169858759348E-5</v>
      </c>
      <c r="I2">
        <f>AVERAGE(D2:D49)</f>
        <v>2.4192692691710469E-3</v>
      </c>
      <c r="J2">
        <v>0.25</v>
      </c>
    </row>
    <row r="3" spans="1:10" x14ac:dyDescent="0.35">
      <c r="A3" s="1" t="s">
        <v>3</v>
      </c>
      <c r="B3">
        <f>'[1]Cycle 1_10.xlsx'!B3</f>
        <v>29.155999019472201</v>
      </c>
      <c r="C3">
        <f>'[1]Cycle 1_10.xlsx'!C3</f>
        <v>4.4206774115093482E-5</v>
      </c>
      <c r="D3">
        <f>'[1]Cycle 1_10.xlsx'!D3</f>
        <v>2.5021486362876012E-3</v>
      </c>
      <c r="F3" s="2" t="s">
        <v>54</v>
      </c>
      <c r="G3">
        <f>G4/SQRT(COUNT(B2:B49))</f>
        <v>6.9447907761643091</v>
      </c>
      <c r="H3">
        <f>H4/SQRT(COUNT(C2:C49))</f>
        <v>3.718026054366164E-6</v>
      </c>
      <c r="I3">
        <f>I4/SQRT(COUNT(D2:D49))</f>
        <v>1.0229430853004371E-4</v>
      </c>
    </row>
    <row r="4" spans="1:10" x14ac:dyDescent="0.35">
      <c r="A4" s="1" t="s">
        <v>4</v>
      </c>
      <c r="B4" t="str">
        <f>'[1]Cycle 1_10.xlsx'!B4</f>
        <v>N/A</v>
      </c>
      <c r="C4" t="str">
        <f>'[1]Cycle 1_10.xlsx'!C4</f>
        <v>N/A</v>
      </c>
      <c r="D4">
        <f>'[1]Cycle 1_10.xlsx'!D4</f>
        <v>2.2111694043583079E-3</v>
      </c>
      <c r="F4" s="2" t="s">
        <v>55</v>
      </c>
      <c r="G4">
        <f>_xlfn.STDEV.S(B2:B49)</f>
        <v>34.022387543979399</v>
      </c>
      <c r="H4">
        <f>_xlfn.STDEV.S(C2:C196)</f>
        <v>1.8214533367141058E-5</v>
      </c>
      <c r="I4">
        <f>_xlfn.STDEV.S(D2:D196)</f>
        <v>7.0871575879664841E-4</v>
      </c>
    </row>
    <row r="5" spans="1:10" x14ac:dyDescent="0.35">
      <c r="A5" s="1" t="s">
        <v>5</v>
      </c>
      <c r="B5" t="str">
        <f>'[1]Cycle 1_10.xlsx'!B5</f>
        <v>N/A</v>
      </c>
      <c r="C5" t="str">
        <f>'[1]Cycle 1_10.xlsx'!C5</f>
        <v>N/A</v>
      </c>
      <c r="D5">
        <f>'[1]Cycle 1_10.xlsx'!D5</f>
        <v>1.424895393945853E-3</v>
      </c>
      <c r="F5" s="2" t="s">
        <v>56</v>
      </c>
      <c r="G5" s="3">
        <f>G4/G2</f>
        <v>0.59582565302300261</v>
      </c>
      <c r="H5" s="3">
        <f>H4/H2</f>
        <v>0.29604529924347134</v>
      </c>
      <c r="I5" s="3">
        <f>I4/I2</f>
        <v>0.2929462081083215</v>
      </c>
    </row>
    <row r="6" spans="1:10" x14ac:dyDescent="0.35">
      <c r="A6" s="1" t="s">
        <v>6</v>
      </c>
      <c r="B6">
        <f>'[1]Cycle 1_10.xlsx'!B6</f>
        <v>68.303810863611105</v>
      </c>
      <c r="C6">
        <f>'[1]Cycle 1_10.xlsx'!C6</f>
        <v>5.9194305934968307E-5</v>
      </c>
      <c r="D6">
        <f>'[1]Cycle 1_10.xlsx'!D6</f>
        <v>3.2593081669878309E-3</v>
      </c>
      <c r="F6" s="2" t="s">
        <v>57</v>
      </c>
      <c r="G6">
        <f>COUNT(B2:B196)</f>
        <v>24</v>
      </c>
      <c r="H6">
        <f>COUNT(C2:C196)</f>
        <v>24</v>
      </c>
      <c r="I6">
        <f>COUNT(D2:D196)</f>
        <v>48</v>
      </c>
    </row>
    <row r="7" spans="1:10" x14ac:dyDescent="0.35">
      <c r="A7" s="1" t="s">
        <v>7</v>
      </c>
      <c r="B7" t="str">
        <f>'[1]Cycle 1_10.xlsx'!B7</f>
        <v>N/A</v>
      </c>
      <c r="C7" t="str">
        <f>'[1]Cycle 1_10.xlsx'!C7</f>
        <v>N/A</v>
      </c>
      <c r="D7">
        <f>'[1]Cycle 1_10.xlsx'!D7</f>
        <v>1.7437729785563349E-3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>
        <f>'[1]Cycle 1_10.xlsx'!B8</f>
        <v>30.156785882416699</v>
      </c>
      <c r="C8">
        <f>'[1]Cycle 1_10.xlsx'!C8</f>
        <v>5.4421678486146931E-5</v>
      </c>
      <c r="D8">
        <f>'[1]Cycle 1_10.xlsx'!D8</f>
        <v>2.3499460009999869E-3</v>
      </c>
    </row>
    <row r="9" spans="1:10" x14ac:dyDescent="0.35">
      <c r="A9" s="1" t="s">
        <v>9</v>
      </c>
      <c r="B9">
        <f>'[1]Cycle 1_10.xlsx'!B9</f>
        <v>83.382399669750001</v>
      </c>
      <c r="C9">
        <f>'[1]Cycle 1_10.xlsx'!C9</f>
        <v>5.5826816331219057E-5</v>
      </c>
      <c r="D9">
        <f>'[1]Cycle 1_10.xlsx'!D9</f>
        <v>1.855036211990392E-3</v>
      </c>
      <c r="F9" s="2" t="s">
        <v>59</v>
      </c>
      <c r="G9">
        <f>MAX(B2:B49)</f>
        <v>175.801341499111</v>
      </c>
      <c r="H9">
        <f>MAX(C2:C49)</f>
        <v>1.1078007946514E-4</v>
      </c>
      <c r="I9">
        <f>MAX(D2:D49)</f>
        <v>3.9776965018918694E-3</v>
      </c>
    </row>
    <row r="10" spans="1:10" x14ac:dyDescent="0.35">
      <c r="A10" s="1" t="s">
        <v>10</v>
      </c>
      <c r="B10">
        <f>'[1]Cycle 1_10.xlsx'!B10</f>
        <v>72.329704022055594</v>
      </c>
      <c r="C10">
        <f>'[1]Cycle 1_10.xlsx'!C10</f>
        <v>4.2493010282910023E-5</v>
      </c>
      <c r="D10">
        <f>'[1]Cycle 1_10.xlsx'!D10</f>
        <v>3.0885380579417179E-3</v>
      </c>
      <c r="F10" s="2" t="s">
        <v>60</v>
      </c>
      <c r="G10">
        <f>MIN(B2:B49)</f>
        <v>20.612627597583302</v>
      </c>
      <c r="H10">
        <f>MIN(C2:C49)</f>
        <v>4.0173458993076778E-5</v>
      </c>
      <c r="I10">
        <f>MIN(D2:D49)</f>
        <v>-2.7761105288719248E-5</v>
      </c>
    </row>
    <row r="11" spans="1:10" x14ac:dyDescent="0.35">
      <c r="A11" s="1" t="s">
        <v>11</v>
      </c>
      <c r="B11">
        <f>'[1]Cycle 1_10.xlsx'!B11</f>
        <v>40.694979160777798</v>
      </c>
      <c r="C11">
        <f>'[1]Cycle 1_10.xlsx'!C11</f>
        <v>5.0051132819761251E-5</v>
      </c>
      <c r="D11">
        <f>'[1]Cycle 1_10.xlsx'!D11</f>
        <v>3.9776965018918694E-3</v>
      </c>
    </row>
    <row r="12" spans="1:10" x14ac:dyDescent="0.35">
      <c r="A12" s="1" t="s">
        <v>12</v>
      </c>
      <c r="B12">
        <f>'[1]Cycle 1_10.xlsx'!B12</f>
        <v>49.237862063305599</v>
      </c>
      <c r="C12">
        <f>'[1]Cycle 1_10.xlsx'!C12</f>
        <v>5.7617407034168097E-5</v>
      </c>
      <c r="D12">
        <f>'[1]Cycle 1_10.xlsx'!D12</f>
        <v>3.2727068820544701E-3</v>
      </c>
      <c r="F12" s="2" t="s">
        <v>61</v>
      </c>
      <c r="G12">
        <f>(16*G5^2)</f>
        <v>5.6801313408045999</v>
      </c>
      <c r="H12">
        <f>(16*H5^2)</f>
        <v>1.4022851072665039</v>
      </c>
      <c r="I12">
        <f>(16*I5^2)</f>
        <v>1.3730796935207041</v>
      </c>
    </row>
    <row r="13" spans="1:10" x14ac:dyDescent="0.35">
      <c r="A13" s="1" t="s">
        <v>13</v>
      </c>
      <c r="B13" t="str">
        <f>'[1]Cycle 1_10.xlsx'!B13</f>
        <v>N/A</v>
      </c>
      <c r="C13" t="str">
        <f>'[1]Cycle 1_10.xlsx'!C13</f>
        <v>N/A</v>
      </c>
      <c r="D13">
        <f>'[1]Cycle 1_10.xlsx'!D13</f>
        <v>2.836236336752659E-3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 t="str">
        <f>'[1]Cycle 1_10.xlsx'!B14</f>
        <v>N/A</v>
      </c>
      <c r="C14" t="str">
        <f>'[1]Cycle 1_10.xlsx'!C14</f>
        <v>N/A</v>
      </c>
      <c r="D14">
        <f>'[1]Cycle 1_10.xlsx'!D14</f>
        <v>1.9886538264142872E-3</v>
      </c>
      <c r="F14" s="2" t="s">
        <v>63</v>
      </c>
      <c r="G14">
        <f>G12/G13</f>
        <v>68.632968060543647</v>
      </c>
      <c r="H14">
        <f>H12/H13</f>
        <v>16.94379640263125</v>
      </c>
      <c r="I14">
        <f>I12/I13</f>
        <v>16.590907691341958</v>
      </c>
    </row>
    <row r="15" spans="1:10" x14ac:dyDescent="0.35">
      <c r="A15" s="1" t="s">
        <v>15</v>
      </c>
      <c r="B15" t="str">
        <f>'[1]Cycle 1_10.xlsx'!B15</f>
        <v>N/A</v>
      </c>
      <c r="C15" t="str">
        <f>'[1]Cycle 1_10.xlsx'!C15</f>
        <v>N/A</v>
      </c>
      <c r="D15">
        <f>'[1]Cycle 1_10.xlsx'!D15</f>
        <v>3.1546158039593561E-3</v>
      </c>
      <c r="F15" s="2" t="s">
        <v>64</v>
      </c>
      <c r="G15">
        <f>ROUND(G14,0)</f>
        <v>69</v>
      </c>
      <c r="H15">
        <f>ROUND(H14,0)</f>
        <v>17</v>
      </c>
      <c r="I15">
        <f>ROUND(I14,0)</f>
        <v>17</v>
      </c>
    </row>
    <row r="16" spans="1:10" x14ac:dyDescent="0.35">
      <c r="A16" s="1" t="s">
        <v>16</v>
      </c>
      <c r="B16" t="str">
        <f>'[1]Cycle 1_10.xlsx'!B16</f>
        <v>N/A</v>
      </c>
      <c r="C16" t="str">
        <f>'[1]Cycle 1_10.xlsx'!C16</f>
        <v>N/A</v>
      </c>
      <c r="D16">
        <f>'[1]Cycle 1_10.xlsx'!D16</f>
        <v>1.551997510915054E-3</v>
      </c>
    </row>
    <row r="17" spans="1:4" x14ac:dyDescent="0.35">
      <c r="A17" s="1" t="s">
        <v>17</v>
      </c>
      <c r="B17">
        <f>'[1]Cycle 1_10.xlsx'!B17</f>
        <v>85.383335935555607</v>
      </c>
      <c r="C17">
        <f>'[1]Cycle 1_10.xlsx'!C17</f>
        <v>4.8957875564248422E-5</v>
      </c>
      <c r="D17">
        <f>'[1]Cycle 1_10.xlsx'!D17</f>
        <v>2.955025869227342E-3</v>
      </c>
    </row>
    <row r="18" spans="1:4" x14ac:dyDescent="0.35">
      <c r="A18" s="1" t="s">
        <v>18</v>
      </c>
      <c r="B18" t="str">
        <f>'[1]Cycle 1_10.xlsx'!B18</f>
        <v>N/A</v>
      </c>
      <c r="C18" t="str">
        <f>'[1]Cycle 1_10.xlsx'!C18</f>
        <v>N/A</v>
      </c>
      <c r="D18">
        <f>'[1]Cycle 1_10.xlsx'!D18</f>
        <v>2.2772548176674071E-3</v>
      </c>
    </row>
    <row r="19" spans="1:4" x14ac:dyDescent="0.35">
      <c r="A19" s="1" t="s">
        <v>19</v>
      </c>
      <c r="B19" t="str">
        <f>'[1]Cycle 1_10.xlsx'!B19</f>
        <v>N/A</v>
      </c>
      <c r="C19" t="str">
        <f>'[1]Cycle 1_10.xlsx'!C19</f>
        <v>N/A</v>
      </c>
      <c r="D19">
        <f>'[1]Cycle 1_10.xlsx'!D19</f>
        <v>3.6845106467474479E-3</v>
      </c>
    </row>
    <row r="20" spans="1:4" x14ac:dyDescent="0.35">
      <c r="A20" s="1" t="s">
        <v>20</v>
      </c>
      <c r="B20">
        <f>'[1]Cycle 1_10.xlsx'!B20</f>
        <v>53.744793037888897</v>
      </c>
      <c r="C20">
        <f>'[1]Cycle 1_10.xlsx'!C20</f>
        <v>6.6939626492353252E-5</v>
      </c>
      <c r="D20">
        <f>'[1]Cycle 1_10.xlsx'!D20</f>
        <v>2.342513565884107E-3</v>
      </c>
    </row>
    <row r="21" spans="1:4" x14ac:dyDescent="0.35">
      <c r="A21" s="1" t="s">
        <v>21</v>
      </c>
      <c r="B21" t="str">
        <f>'[1]Cycle 1_10.xlsx'!B21</f>
        <v>N/A</v>
      </c>
      <c r="C21" t="str">
        <f>'[1]Cycle 1_10.xlsx'!C21</f>
        <v>N/A</v>
      </c>
      <c r="D21">
        <f>'[1]Cycle 1_10.xlsx'!D21</f>
        <v>2.1073285260239591E-3</v>
      </c>
    </row>
    <row r="22" spans="1:4" x14ac:dyDescent="0.35">
      <c r="A22" s="1" t="s">
        <v>22</v>
      </c>
      <c r="B22">
        <f>'[1]Cycle 1_10.xlsx'!B22</f>
        <v>71.825768187138905</v>
      </c>
      <c r="C22">
        <f>'[1]Cycle 1_10.xlsx'!C22</f>
        <v>5.3061093325444051E-5</v>
      </c>
      <c r="D22">
        <f>'[1]Cycle 1_10.xlsx'!D22</f>
        <v>1.924219929077728E-3</v>
      </c>
    </row>
    <row r="23" spans="1:4" x14ac:dyDescent="0.35">
      <c r="A23" s="1" t="s">
        <v>23</v>
      </c>
      <c r="B23" t="str">
        <f>'[1]Cycle 1_10.xlsx'!B23</f>
        <v>N/A</v>
      </c>
      <c r="C23" t="str">
        <f>'[1]Cycle 1_10.xlsx'!C23</f>
        <v>N/A</v>
      </c>
      <c r="D23">
        <f>'[1]Cycle 1_10.xlsx'!D23</f>
        <v>2.963355535041943E-3</v>
      </c>
    </row>
    <row r="24" spans="1:4" x14ac:dyDescent="0.35">
      <c r="A24" s="1" t="s">
        <v>24</v>
      </c>
      <c r="B24">
        <f>'[1]Cycle 1_10.xlsx'!B24</f>
        <v>37.185378857555598</v>
      </c>
      <c r="C24">
        <f>'[1]Cycle 1_10.xlsx'!C24</f>
        <v>4.0173458993076778E-5</v>
      </c>
      <c r="D24">
        <f>'[1]Cycle 1_10.xlsx'!D24</f>
        <v>2.4651808614591952E-3</v>
      </c>
    </row>
    <row r="25" spans="1:4" x14ac:dyDescent="0.35">
      <c r="A25" s="1" t="s">
        <v>25</v>
      </c>
      <c r="B25">
        <f>'[1]Cycle 1_10.xlsx'!B25</f>
        <v>20.612627597583302</v>
      </c>
      <c r="C25">
        <f>'[1]Cycle 1_10.xlsx'!C25</f>
        <v>7.262388840659254E-5</v>
      </c>
      <c r="D25">
        <f>'[1]Cycle 1_10.xlsx'!D25</f>
        <v>2.7038826552612761E-3</v>
      </c>
    </row>
    <row r="26" spans="1:4" x14ac:dyDescent="0.35">
      <c r="A26" s="1" t="s">
        <v>26</v>
      </c>
      <c r="B26">
        <f>'[1]Cycle 1_10.xlsx'!B26</f>
        <v>82.878346417416694</v>
      </c>
      <c r="C26">
        <f>'[1]Cycle 1_10.xlsx'!C26</f>
        <v>5.3694806730989538E-5</v>
      </c>
      <c r="D26">
        <f>'[1]Cycle 1_10.xlsx'!D26</f>
        <v>2.4765190388701518E-3</v>
      </c>
    </row>
    <row r="27" spans="1:4" x14ac:dyDescent="0.35">
      <c r="A27" s="1" t="s">
        <v>27</v>
      </c>
      <c r="B27" t="str">
        <f>'[1]Cycle 1_10.xlsx'!B27</f>
        <v>N/A</v>
      </c>
      <c r="C27" t="str">
        <f>'[1]Cycle 1_10.xlsx'!C27</f>
        <v>N/A</v>
      </c>
      <c r="D27">
        <f>'[1]Cycle 1_10.xlsx'!D27</f>
        <v>2.0092048635025929E-3</v>
      </c>
    </row>
    <row r="28" spans="1:4" x14ac:dyDescent="0.35">
      <c r="A28" s="1" t="s">
        <v>28</v>
      </c>
      <c r="B28" t="str">
        <f>'[1]Cycle 1_10.xlsx'!B28</f>
        <v>N/A</v>
      </c>
      <c r="C28" t="str">
        <f>'[1]Cycle 1_10.xlsx'!C28</f>
        <v>N/A</v>
      </c>
      <c r="D28">
        <f>'[1]Cycle 1_10.xlsx'!D28</f>
        <v>2.5814603863553252E-3</v>
      </c>
    </row>
    <row r="29" spans="1:4" x14ac:dyDescent="0.35">
      <c r="A29" s="1" t="s">
        <v>29</v>
      </c>
      <c r="B29" t="str">
        <f>'[1]Cycle 1_10.xlsx'!B29</f>
        <v>N/A</v>
      </c>
      <c r="C29" t="str">
        <f>'[1]Cycle 1_10.xlsx'!C29</f>
        <v>N/A</v>
      </c>
      <c r="D29">
        <f>'[1]Cycle 1_10.xlsx'!D29</f>
        <v>3.0845760995466061E-3</v>
      </c>
    </row>
    <row r="30" spans="1:4" x14ac:dyDescent="0.35">
      <c r="A30" s="1" t="s">
        <v>30</v>
      </c>
      <c r="B30" t="str">
        <f>'[1]Cycle 1_10.xlsx'!B30</f>
        <v>N/A</v>
      </c>
      <c r="C30" t="str">
        <f>'[1]Cycle 1_10.xlsx'!C30</f>
        <v>N/A</v>
      </c>
      <c r="D30">
        <f>'[1]Cycle 1_10.xlsx'!D30</f>
        <v>2.515976790749659E-3</v>
      </c>
    </row>
    <row r="31" spans="1:4" x14ac:dyDescent="0.35">
      <c r="A31" s="1" t="s">
        <v>31</v>
      </c>
      <c r="B31">
        <f>'[1]Cycle 1_10.xlsx'!B31</f>
        <v>26.640431674916702</v>
      </c>
      <c r="C31">
        <f>'[1]Cycle 1_10.xlsx'!C31</f>
        <v>6.2087525268379685E-5</v>
      </c>
      <c r="D31">
        <f>'[1]Cycle 1_10.xlsx'!D31</f>
        <v>2.8678557997341399E-3</v>
      </c>
    </row>
    <row r="32" spans="1:4" x14ac:dyDescent="0.35">
      <c r="A32" s="1" t="s">
        <v>32</v>
      </c>
      <c r="B32" t="str">
        <f>'[1]Cycle 1_10.xlsx'!B32</f>
        <v>N/A</v>
      </c>
      <c r="C32" t="str">
        <f>'[1]Cycle 1_10.xlsx'!C32</f>
        <v>N/A</v>
      </c>
      <c r="D32">
        <f>'[1]Cycle 1_10.xlsx'!D32</f>
        <v>2.654988773691319E-3</v>
      </c>
    </row>
    <row r="33" spans="1:4" x14ac:dyDescent="0.35">
      <c r="A33" s="1" t="s">
        <v>33</v>
      </c>
      <c r="B33">
        <f>'[1]Cycle 1_10.xlsx'!B33</f>
        <v>27.647662057888901</v>
      </c>
      <c r="C33">
        <f>'[1]Cycle 1_10.xlsx'!C33</f>
        <v>9.1283469774790411E-5</v>
      </c>
      <c r="D33">
        <f>'[1]Cycle 1_10.xlsx'!D33</f>
        <v>2.647347272775576E-3</v>
      </c>
    </row>
    <row r="34" spans="1:4" x14ac:dyDescent="0.35">
      <c r="A34" s="1" t="s">
        <v>34</v>
      </c>
      <c r="B34">
        <f>'[1]Cycle 1_10.xlsx'!B34</f>
        <v>75.841426035222199</v>
      </c>
      <c r="C34">
        <f>'[1]Cycle 1_10.xlsx'!C34</f>
        <v>4.8641987254599243E-5</v>
      </c>
      <c r="D34">
        <f>'[1]Cycle 1_10.xlsx'!D34</f>
        <v>1.5014086517978319E-3</v>
      </c>
    </row>
    <row r="35" spans="1:4" x14ac:dyDescent="0.35">
      <c r="A35" s="1" t="s">
        <v>35</v>
      </c>
      <c r="B35" t="str">
        <f>'[1]Cycle 1_10.xlsx'!B35</f>
        <v>N/A</v>
      </c>
      <c r="C35" t="str">
        <f>'[1]Cycle 1_10.xlsx'!C35</f>
        <v>N/A</v>
      </c>
      <c r="D35">
        <f>'[1]Cycle 1_10.xlsx'!D35</f>
        <v>1.461420621015654E-3</v>
      </c>
    </row>
    <row r="36" spans="1:4" x14ac:dyDescent="0.35">
      <c r="A36" s="1" t="s">
        <v>36</v>
      </c>
      <c r="B36" t="str">
        <f>'[1]Cycle 1_10.xlsx'!B36</f>
        <v>N/A</v>
      </c>
      <c r="C36" t="str">
        <f>'[1]Cycle 1_10.xlsx'!C36</f>
        <v>N/A</v>
      </c>
      <c r="D36">
        <f>'[1]Cycle 1_10.xlsx'!D36</f>
        <v>3.0389958056760489E-3</v>
      </c>
    </row>
    <row r="37" spans="1:4" x14ac:dyDescent="0.35">
      <c r="A37" s="1" t="s">
        <v>37</v>
      </c>
      <c r="B37">
        <f>'[1]Cycle 1_10.xlsx'!B37</f>
        <v>29.6564915396944</v>
      </c>
      <c r="C37">
        <f>'[1]Cycle 1_10.xlsx'!C37</f>
        <v>9.7348327999761958E-5</v>
      </c>
      <c r="D37">
        <f>'[1]Cycle 1_10.xlsx'!D37</f>
        <v>2.6840363439955021E-3</v>
      </c>
    </row>
    <row r="38" spans="1:4" x14ac:dyDescent="0.35">
      <c r="A38" s="1" t="s">
        <v>38</v>
      </c>
      <c r="B38" t="str">
        <f>'[1]Cycle 1_10.xlsx'!B38</f>
        <v>N/A</v>
      </c>
      <c r="C38" t="str">
        <f>'[1]Cycle 1_10.xlsx'!C38</f>
        <v>N/A</v>
      </c>
      <c r="D38">
        <f>'[1]Cycle 1_10.xlsx'!D38</f>
        <v>1.5525242838685209E-3</v>
      </c>
    </row>
    <row r="39" spans="1:4" x14ac:dyDescent="0.35">
      <c r="A39" s="1" t="s">
        <v>39</v>
      </c>
      <c r="B39" t="str">
        <f>'[1]Cycle 1_10.xlsx'!B39</f>
        <v>N/A</v>
      </c>
      <c r="C39" t="str">
        <f>'[1]Cycle 1_10.xlsx'!C39</f>
        <v>N/A</v>
      </c>
      <c r="D39">
        <f>'[1]Cycle 1_10.xlsx'!D39</f>
        <v>3.469141406109562E-3</v>
      </c>
    </row>
    <row r="40" spans="1:4" x14ac:dyDescent="0.35">
      <c r="A40" s="1" t="s">
        <v>40</v>
      </c>
      <c r="B40">
        <f>'[1]Cycle 1_10.xlsx'!B40</f>
        <v>67.801508241416698</v>
      </c>
      <c r="C40">
        <f>'[1]Cycle 1_10.xlsx'!C40</f>
        <v>6.6818175040800969E-5</v>
      </c>
      <c r="D40">
        <f>'[1]Cycle 1_10.xlsx'!D40</f>
        <v>2.3616868294428221E-3</v>
      </c>
    </row>
    <row r="41" spans="1:4" x14ac:dyDescent="0.35">
      <c r="A41" s="1" t="s">
        <v>41</v>
      </c>
      <c r="B41">
        <f>'[1]Cycle 1_10.xlsx'!B41</f>
        <v>30.657554346361099</v>
      </c>
      <c r="C41">
        <f>'[1]Cycle 1_10.xlsx'!C41</f>
        <v>4.7407666145755529E-5</v>
      </c>
      <c r="D41">
        <f>'[1]Cycle 1_10.xlsx'!D41</f>
        <v>2.5582903801453149E-3</v>
      </c>
    </row>
    <row r="42" spans="1:4" x14ac:dyDescent="0.35">
      <c r="A42" s="1" t="s">
        <v>42</v>
      </c>
      <c r="B42">
        <f>'[1]Cycle 1_10.xlsx'!B42</f>
        <v>175.801341499111</v>
      </c>
      <c r="C42">
        <f>'[1]Cycle 1_10.xlsx'!C42</f>
        <v>1.1078007946514E-4</v>
      </c>
      <c r="D42">
        <f>'[1]Cycle 1_10.xlsx'!D42</f>
        <v>2.0067808199957602E-3</v>
      </c>
    </row>
    <row r="43" spans="1:4" x14ac:dyDescent="0.35">
      <c r="A43" s="1" t="s">
        <v>43</v>
      </c>
      <c r="B43" t="str">
        <f>'[1]Cycle 1_10.xlsx'!B43</f>
        <v>N/A</v>
      </c>
      <c r="C43" t="str">
        <f>'[1]Cycle 1_10.xlsx'!C43</f>
        <v>N/A</v>
      </c>
      <c r="D43">
        <f>'[1]Cycle 1_10.xlsx'!D43</f>
        <v>1.9838554994048661E-3</v>
      </c>
    </row>
    <row r="44" spans="1:4" x14ac:dyDescent="0.35">
      <c r="A44" s="1" t="s">
        <v>44</v>
      </c>
      <c r="B44" t="str">
        <f>'[1]Cycle 1_10.xlsx'!B44</f>
        <v>N/A</v>
      </c>
      <c r="C44" t="str">
        <f>'[1]Cycle 1_10.xlsx'!C44</f>
        <v>N/A</v>
      </c>
      <c r="D44">
        <f>'[1]Cycle 1_10.xlsx'!D44</f>
        <v>-2.7761105288719248E-5</v>
      </c>
    </row>
    <row r="45" spans="1:4" x14ac:dyDescent="0.35">
      <c r="A45" s="1" t="s">
        <v>45</v>
      </c>
      <c r="B45">
        <f>'[1]Cycle 1_10.xlsx'!B45</f>
        <v>93.918452409249994</v>
      </c>
      <c r="C45">
        <f>'[1]Cycle 1_10.xlsx'!C45</f>
        <v>8.1562681044653509E-5</v>
      </c>
      <c r="D45">
        <f>'[1]Cycle 1_10.xlsx'!D45</f>
        <v>2.0285302690936161E-3</v>
      </c>
    </row>
    <row r="46" spans="1:4" x14ac:dyDescent="0.35">
      <c r="A46" s="1" t="s">
        <v>46</v>
      </c>
      <c r="B46" t="str">
        <f>'[1]Cycle 1_10.xlsx'!B46</f>
        <v>N/A</v>
      </c>
      <c r="C46" t="str">
        <f>'[1]Cycle 1_10.xlsx'!C46</f>
        <v>N/A</v>
      </c>
      <c r="D46">
        <f>'[1]Cycle 1_10.xlsx'!D46</f>
        <v>1.652549945041386E-3</v>
      </c>
    </row>
    <row r="47" spans="1:4" x14ac:dyDescent="0.35">
      <c r="A47" s="1" t="s">
        <v>47</v>
      </c>
      <c r="B47">
        <f>'[1]Cycle 1_10.xlsx'!B47</f>
        <v>28.151677894833298</v>
      </c>
      <c r="C47">
        <f>'[1]Cycle 1_10.xlsx'!C47</f>
        <v>4.249378304299072E-5</v>
      </c>
      <c r="D47">
        <f>'[1]Cycle 1_10.xlsx'!D47</f>
        <v>3.2615065855348749E-3</v>
      </c>
    </row>
    <row r="48" spans="1:4" x14ac:dyDescent="0.35">
      <c r="A48" s="1" t="s">
        <v>48</v>
      </c>
      <c r="B48">
        <f>'[1]Cycle 1_10.xlsx'!B48</f>
        <v>42.198977163888898</v>
      </c>
      <c r="C48">
        <f>'[1]Cycle 1_10.xlsx'!C48</f>
        <v>7.0145796881563774E-5</v>
      </c>
      <c r="D48">
        <f>'[1]Cycle 1_10.xlsx'!D48</f>
        <v>2.2557931802487121E-3</v>
      </c>
    </row>
    <row r="49" spans="1:4" x14ac:dyDescent="0.35">
      <c r="A49" s="1" t="s">
        <v>49</v>
      </c>
      <c r="B49">
        <f>'[1]Cycle 1_10.xlsx'!B49</f>
        <v>47.222604827194402</v>
      </c>
      <c r="C49">
        <f>'[1]Cycle 1_10.xlsx'!C49</f>
        <v>5.8796710174817002E-5</v>
      </c>
      <c r="D49">
        <f>'[1]Cycle 1_10.xlsx'!D49</f>
        <v>2.030932497388541E-3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topLeftCell="A4" workbookViewId="0">
      <selection activeCell="G2" sqref="G2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  <col min="8" max="8" width="11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1_11.xlsx'!B2</f>
        <v>94.947817720861096</v>
      </c>
      <c r="C2">
        <f>'[1]Cycle 1_11.xlsx'!C2</f>
        <v>1.051605557143489E-4</v>
      </c>
      <c r="D2">
        <f>'[1]Cycle 1_11.xlsx'!D2</f>
        <v>1.1147942718387021E-3</v>
      </c>
      <c r="F2" s="2" t="s">
        <v>53</v>
      </c>
      <c r="G2">
        <f>AVERAGE(B2:B49)</f>
        <v>130.64304507929623</v>
      </c>
      <c r="H2">
        <f>AVERAGE(C2:C49)</f>
        <v>1.1465293834502147E-4</v>
      </c>
      <c r="I2">
        <f>AVERAGE(D2:D49)</f>
        <v>1.3791522542164105E-3</v>
      </c>
      <c r="J2">
        <v>0.25</v>
      </c>
    </row>
    <row r="3" spans="1:10" x14ac:dyDescent="0.35">
      <c r="A3" s="1" t="s">
        <v>3</v>
      </c>
      <c r="B3">
        <f>'[1]Cycle 1_11.xlsx'!B3</f>
        <v>110.520978600972</v>
      </c>
      <c r="C3">
        <f>'[1]Cycle 1_11.xlsx'!C3</f>
        <v>1.219031808137965E-4</v>
      </c>
      <c r="D3">
        <f>'[1]Cycle 1_11.xlsx'!D3</f>
        <v>1.972843519276585E-3</v>
      </c>
      <c r="F3" s="2" t="s">
        <v>54</v>
      </c>
      <c r="G3">
        <f>G4/SQRT(COUNT(B2:B49))</f>
        <v>10.697529112518497</v>
      </c>
      <c r="H3">
        <f>H4/SQRT(COUNT(C2:C49))</f>
        <v>5.806650513374426E-6</v>
      </c>
      <c r="I3">
        <f>I4/SQRT(COUNT(D2:D49))</f>
        <v>7.9116079657807321E-5</v>
      </c>
    </row>
    <row r="4" spans="1:10" x14ac:dyDescent="0.35">
      <c r="A4" s="1" t="s">
        <v>4</v>
      </c>
      <c r="B4" t="str">
        <f>'[1]Cycle 1_11.xlsx'!B4</f>
        <v>N/A</v>
      </c>
      <c r="C4" t="str">
        <f>'[1]Cycle 1_11.xlsx'!C4</f>
        <v>N/A</v>
      </c>
      <c r="D4">
        <f>'[1]Cycle 1_11.xlsx'!D4</f>
        <v>9.6468078138575979E-4</v>
      </c>
      <c r="F4" s="2" t="s">
        <v>55</v>
      </c>
      <c r="G4">
        <f>_xlfn.STDEV.S(B2:B49)</f>
        <v>41.431352098353152</v>
      </c>
      <c r="H4">
        <f>_xlfn.STDEV.S(C2:C196)</f>
        <v>2.24890607355459E-5</v>
      </c>
      <c r="I4">
        <f>_xlfn.STDEV.S(D2:D196)</f>
        <v>5.4813227865195514E-4</v>
      </c>
    </row>
    <row r="5" spans="1:10" x14ac:dyDescent="0.35">
      <c r="A5" s="1" t="s">
        <v>5</v>
      </c>
      <c r="B5" t="str">
        <f>'[1]Cycle 1_11.xlsx'!B5</f>
        <v>N/A</v>
      </c>
      <c r="C5" t="str">
        <f>'[1]Cycle 1_11.xlsx'!C5</f>
        <v>N/A</v>
      </c>
      <c r="D5">
        <f>'[1]Cycle 1_11.xlsx'!D5</f>
        <v>9.3715291837810698E-4</v>
      </c>
      <c r="F5" s="2" t="s">
        <v>56</v>
      </c>
      <c r="G5" s="3">
        <f>G4/G2</f>
        <v>0.31713400490018906</v>
      </c>
      <c r="H5" s="3">
        <f>H4/H2</f>
        <v>0.1961490133630093</v>
      </c>
      <c r="I5" s="3">
        <f>I4/I2</f>
        <v>0.39744145505050571</v>
      </c>
    </row>
    <row r="6" spans="1:10" x14ac:dyDescent="0.35">
      <c r="A6" s="1" t="s">
        <v>6</v>
      </c>
      <c r="B6" t="str">
        <f>'[1]Cycle 1_11.xlsx'!B6</f>
        <v>N/A</v>
      </c>
      <c r="C6" t="str">
        <f>'[1]Cycle 1_11.xlsx'!C6</f>
        <v>N/A</v>
      </c>
      <c r="D6">
        <f>'[1]Cycle 1_11.xlsx'!D6</f>
        <v>6.270526707096958E-4</v>
      </c>
      <c r="F6" s="2" t="s">
        <v>57</v>
      </c>
      <c r="G6">
        <f>COUNT(B2:B196)</f>
        <v>15</v>
      </c>
      <c r="H6">
        <f>COUNT(C2:C196)</f>
        <v>15</v>
      </c>
      <c r="I6">
        <f>COUNT(D2:D196)</f>
        <v>48</v>
      </c>
    </row>
    <row r="7" spans="1:10" x14ac:dyDescent="0.35">
      <c r="A7" s="1" t="s">
        <v>7</v>
      </c>
      <c r="B7">
        <f>'[1]Cycle 1_11.xlsx'!B7</f>
        <v>129.10677719444399</v>
      </c>
      <c r="C7">
        <f>'[1]Cycle 1_11.xlsx'!C7</f>
        <v>1.2562773485366539E-4</v>
      </c>
      <c r="D7">
        <f>'[1]Cycle 1_11.xlsx'!D7</f>
        <v>1.1567648758796531E-3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>
        <f>'[1]Cycle 1_11.xlsx'!B8</f>
        <v>163.75254399983299</v>
      </c>
      <c r="C8">
        <f>'[1]Cycle 1_11.xlsx'!C8</f>
        <v>1.1392435471433459E-4</v>
      </c>
      <c r="D8">
        <f>'[1]Cycle 1_11.xlsx'!D8</f>
        <v>1.3001088641559199E-3</v>
      </c>
    </row>
    <row r="9" spans="1:10" x14ac:dyDescent="0.35">
      <c r="A9" s="1" t="s">
        <v>9</v>
      </c>
      <c r="B9" t="str">
        <f>'[1]Cycle 1_11.xlsx'!B9</f>
        <v>N/A</v>
      </c>
      <c r="C9" t="str">
        <f>'[1]Cycle 1_11.xlsx'!C9</f>
        <v>N/A</v>
      </c>
      <c r="D9">
        <f>'[1]Cycle 1_11.xlsx'!D9</f>
        <v>1.016355740465408E-3</v>
      </c>
      <c r="F9" s="2" t="s">
        <v>59</v>
      </c>
      <c r="G9">
        <f>MAX(B2:B49)</f>
        <v>197.91566379349999</v>
      </c>
      <c r="H9">
        <f>MAX(C2:C49)</f>
        <v>1.4507411905503921E-4</v>
      </c>
      <c r="I9">
        <f>MAX(D2:D49)</f>
        <v>3.0918313756773332E-3</v>
      </c>
    </row>
    <row r="10" spans="1:10" x14ac:dyDescent="0.35">
      <c r="A10" s="1" t="s">
        <v>10</v>
      </c>
      <c r="B10" t="str">
        <f>'[1]Cycle 1_11.xlsx'!B10</f>
        <v>N/A</v>
      </c>
      <c r="C10" t="str">
        <f>'[1]Cycle 1_11.xlsx'!C10</f>
        <v>N/A</v>
      </c>
      <c r="D10">
        <f>'[1]Cycle 1_11.xlsx'!D10</f>
        <v>1.2897860126911589E-3</v>
      </c>
      <c r="F10" s="2" t="s">
        <v>60</v>
      </c>
      <c r="G10">
        <f>MIN(B2:B49)</f>
        <v>42.199776087444398</v>
      </c>
      <c r="H10">
        <f>MIN(C2:C49)</f>
        <v>5.2329858561808907E-5</v>
      </c>
      <c r="I10">
        <f>MIN(D2:D49)</f>
        <v>-2.5519388098230758E-4</v>
      </c>
    </row>
    <row r="11" spans="1:10" x14ac:dyDescent="0.35">
      <c r="A11" s="1" t="s">
        <v>11</v>
      </c>
      <c r="B11" t="str">
        <f>'[1]Cycle 1_11.xlsx'!B11</f>
        <v>N/A</v>
      </c>
      <c r="C11" t="str">
        <f>'[1]Cycle 1_11.xlsx'!C11</f>
        <v>N/A</v>
      </c>
      <c r="D11">
        <f>'[1]Cycle 1_11.xlsx'!D11</f>
        <v>1.161291946904477E-3</v>
      </c>
    </row>
    <row r="12" spans="1:10" x14ac:dyDescent="0.35">
      <c r="A12" s="1" t="s">
        <v>12</v>
      </c>
      <c r="B12" t="str">
        <f>'[1]Cycle 1_11.xlsx'!B12</f>
        <v>N/A</v>
      </c>
      <c r="C12" t="str">
        <f>'[1]Cycle 1_11.xlsx'!C12</f>
        <v>N/A</v>
      </c>
      <c r="D12">
        <f>'[1]Cycle 1_11.xlsx'!D12</f>
        <v>1.5136581280878519E-3</v>
      </c>
      <c r="F12" s="2" t="s">
        <v>61</v>
      </c>
      <c r="G12">
        <f>(16*G5^2)</f>
        <v>1.6091836330245302</v>
      </c>
      <c r="H12">
        <f>(16*H5^2)</f>
        <v>0.61559096709251204</v>
      </c>
      <c r="I12">
        <f>(16*I5^2)</f>
        <v>2.5273553630826102</v>
      </c>
    </row>
    <row r="13" spans="1:10" x14ac:dyDescent="0.35">
      <c r="A13" s="1" t="s">
        <v>13</v>
      </c>
      <c r="B13" t="str">
        <f>'[1]Cycle 1_11.xlsx'!B13</f>
        <v>N/A</v>
      </c>
      <c r="C13" t="str">
        <f>'[1]Cycle 1_11.xlsx'!C13</f>
        <v>N/A</v>
      </c>
      <c r="D13">
        <f>'[1]Cycle 1_11.xlsx'!D13</f>
        <v>1.660442039725247E-3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 t="str">
        <f>'[1]Cycle 1_11.xlsx'!B14</f>
        <v>N/A</v>
      </c>
      <c r="C14" t="str">
        <f>'[1]Cycle 1_11.xlsx'!C14</f>
        <v>N/A</v>
      </c>
      <c r="D14">
        <f>'[1]Cycle 1_11.xlsx'!D14</f>
        <v>9.8293668291160379E-4</v>
      </c>
      <c r="F14" s="2" t="s">
        <v>63</v>
      </c>
      <c r="G14">
        <f>G12/G13</f>
        <v>19.443749142828402</v>
      </c>
      <c r="H14">
        <f>H12/H13</f>
        <v>7.4381792687270503</v>
      </c>
      <c r="I14">
        <f>I12/I13</f>
        <v>30.538008631244363</v>
      </c>
    </row>
    <row r="15" spans="1:10" x14ac:dyDescent="0.35">
      <c r="A15" s="1" t="s">
        <v>15</v>
      </c>
      <c r="B15">
        <f>'[1]Cycle 1_11.xlsx'!B15</f>
        <v>96.964286494527798</v>
      </c>
      <c r="C15">
        <f>'[1]Cycle 1_11.xlsx'!C15</f>
        <v>1.363885478855531E-4</v>
      </c>
      <c r="D15">
        <f>'[1]Cycle 1_11.xlsx'!D15</f>
        <v>1.4759099682120551E-3</v>
      </c>
      <c r="F15" s="2" t="s">
        <v>64</v>
      </c>
      <c r="G15">
        <f>ROUND(G14,0)</f>
        <v>19</v>
      </c>
      <c r="H15">
        <f>ROUND(H14,0)</f>
        <v>7</v>
      </c>
      <c r="I15">
        <f>ROUND(I14,0)</f>
        <v>31</v>
      </c>
    </row>
    <row r="16" spans="1:10" x14ac:dyDescent="0.35">
      <c r="A16" s="1" t="s">
        <v>16</v>
      </c>
      <c r="B16" t="str">
        <f>'[1]Cycle 1_11.xlsx'!B16</f>
        <v>N/A</v>
      </c>
      <c r="C16" t="str">
        <f>'[1]Cycle 1_11.xlsx'!C16</f>
        <v>N/A</v>
      </c>
      <c r="D16">
        <f>'[1]Cycle 1_11.xlsx'!D16</f>
        <v>1.5116235317271711E-3</v>
      </c>
    </row>
    <row r="17" spans="1:4" x14ac:dyDescent="0.35">
      <c r="A17" s="1" t="s">
        <v>17</v>
      </c>
      <c r="B17">
        <f>'[1]Cycle 1_11.xlsx'!B17</f>
        <v>42.199776087444398</v>
      </c>
      <c r="C17">
        <f>'[1]Cycle 1_11.xlsx'!C17</f>
        <v>9.8721722658014991E-5</v>
      </c>
      <c r="D17">
        <f>'[1]Cycle 1_11.xlsx'!D17</f>
        <v>2.3368918624056181E-3</v>
      </c>
    </row>
    <row r="18" spans="1:4" x14ac:dyDescent="0.35">
      <c r="A18" s="1" t="s">
        <v>18</v>
      </c>
      <c r="B18">
        <f>'[1]Cycle 1_11.xlsx'!B18</f>
        <v>197.91566379349999</v>
      </c>
      <c r="C18">
        <f>'[1]Cycle 1_11.xlsx'!C18</f>
        <v>1.3277638789227069E-4</v>
      </c>
      <c r="D18">
        <f>'[1]Cycle 1_11.xlsx'!D18</f>
        <v>1.2546697453197221E-3</v>
      </c>
    </row>
    <row r="19" spans="1:4" x14ac:dyDescent="0.35">
      <c r="A19" s="1" t="s">
        <v>19</v>
      </c>
      <c r="B19" t="str">
        <f>'[1]Cycle 1_11.xlsx'!B19</f>
        <v>N/A</v>
      </c>
      <c r="C19" t="str">
        <f>'[1]Cycle 1_11.xlsx'!C19</f>
        <v>N/A</v>
      </c>
      <c r="D19">
        <f>'[1]Cycle 1_11.xlsx'!D19</f>
        <v>1.114929140657897E-3</v>
      </c>
    </row>
    <row r="20" spans="1:4" x14ac:dyDescent="0.35">
      <c r="A20" s="1" t="s">
        <v>20</v>
      </c>
      <c r="B20" t="str">
        <f>'[1]Cycle 1_11.xlsx'!B20</f>
        <v>N/A</v>
      </c>
      <c r="C20" t="str">
        <f>'[1]Cycle 1_11.xlsx'!C20</f>
        <v>N/A</v>
      </c>
      <c r="D20">
        <f>'[1]Cycle 1_11.xlsx'!D20</f>
        <v>1.776235879296838E-3</v>
      </c>
    </row>
    <row r="21" spans="1:4" x14ac:dyDescent="0.35">
      <c r="A21" s="1" t="s">
        <v>21</v>
      </c>
      <c r="B21" t="str">
        <f>'[1]Cycle 1_11.xlsx'!B21</f>
        <v>N/A</v>
      </c>
      <c r="C21" t="str">
        <f>'[1]Cycle 1_11.xlsx'!C21</f>
        <v>N/A</v>
      </c>
      <c r="D21">
        <f>'[1]Cycle 1_11.xlsx'!D21</f>
        <v>2.2453008900442158E-3</v>
      </c>
    </row>
    <row r="22" spans="1:4" x14ac:dyDescent="0.35">
      <c r="A22" s="1" t="s">
        <v>22</v>
      </c>
      <c r="B22" t="str">
        <f>'[1]Cycle 1_11.xlsx'!B22</f>
        <v>N/A</v>
      </c>
      <c r="C22" t="str">
        <f>'[1]Cycle 1_11.xlsx'!C22</f>
        <v>N/A</v>
      </c>
      <c r="D22">
        <f>'[1]Cycle 1_11.xlsx'!D22</f>
        <v>8.3807058939553889E-4</v>
      </c>
    </row>
    <row r="23" spans="1:4" x14ac:dyDescent="0.35">
      <c r="A23" s="1" t="s">
        <v>23</v>
      </c>
      <c r="B23" t="str">
        <f>'[1]Cycle 1_11.xlsx'!B23</f>
        <v>N/A</v>
      </c>
      <c r="C23" t="str">
        <f>'[1]Cycle 1_11.xlsx'!C23</f>
        <v>N/A</v>
      </c>
      <c r="D23">
        <f>'[1]Cycle 1_11.xlsx'!D23</f>
        <v>1.2817944452423291E-3</v>
      </c>
    </row>
    <row r="24" spans="1:4" x14ac:dyDescent="0.35">
      <c r="A24" s="1" t="s">
        <v>24</v>
      </c>
      <c r="B24" t="str">
        <f>'[1]Cycle 1_11.xlsx'!B24</f>
        <v>N/A</v>
      </c>
      <c r="C24" t="str">
        <f>'[1]Cycle 1_11.xlsx'!C24</f>
        <v>N/A</v>
      </c>
      <c r="D24">
        <f>'[1]Cycle 1_11.xlsx'!D24</f>
        <v>8.44533420504446E-4</v>
      </c>
    </row>
    <row r="25" spans="1:4" x14ac:dyDescent="0.35">
      <c r="A25" s="1" t="s">
        <v>25</v>
      </c>
      <c r="B25" t="str">
        <f>'[1]Cycle 1_11.xlsx'!B25</f>
        <v>N/A</v>
      </c>
      <c r="C25" t="str">
        <f>'[1]Cycle 1_11.xlsx'!C25</f>
        <v>N/A</v>
      </c>
      <c r="D25">
        <f>'[1]Cycle 1_11.xlsx'!D25</f>
        <v>2.03380864073998E-3</v>
      </c>
    </row>
    <row r="26" spans="1:4" x14ac:dyDescent="0.35">
      <c r="A26" s="1" t="s">
        <v>26</v>
      </c>
      <c r="B26">
        <f>'[1]Cycle 1_11.xlsx'!B26</f>
        <v>105.498767690639</v>
      </c>
      <c r="C26">
        <f>'[1]Cycle 1_11.xlsx'!C26</f>
        <v>1.201076947822067E-4</v>
      </c>
      <c r="D26">
        <f>'[1]Cycle 1_11.xlsx'!D26</f>
        <v>1.0059789200762791E-3</v>
      </c>
    </row>
    <row r="27" spans="1:4" x14ac:dyDescent="0.35">
      <c r="A27" s="1" t="s">
        <v>27</v>
      </c>
      <c r="B27">
        <f>'[1]Cycle 1_11.xlsx'!B27</f>
        <v>120.565581482694</v>
      </c>
      <c r="C27">
        <f>'[1]Cycle 1_11.xlsx'!C27</f>
        <v>1.094634500568252E-4</v>
      </c>
      <c r="D27">
        <f>'[1]Cycle 1_11.xlsx'!D27</f>
        <v>1.5227003008378699E-3</v>
      </c>
    </row>
    <row r="28" spans="1:4" x14ac:dyDescent="0.35">
      <c r="A28" s="1" t="s">
        <v>28</v>
      </c>
      <c r="B28" t="str">
        <f>'[1]Cycle 1_11.xlsx'!B28</f>
        <v>N/A</v>
      </c>
      <c r="C28" t="str">
        <f>'[1]Cycle 1_11.xlsx'!C28</f>
        <v>N/A</v>
      </c>
      <c r="D28">
        <f>'[1]Cycle 1_11.xlsx'!D28</f>
        <v>8.4188004723408127E-4</v>
      </c>
    </row>
    <row r="29" spans="1:4" x14ac:dyDescent="0.35">
      <c r="A29" s="1" t="s">
        <v>29</v>
      </c>
      <c r="B29" t="str">
        <f>'[1]Cycle 1_11.xlsx'!B29</f>
        <v>N/A</v>
      </c>
      <c r="C29" t="str">
        <f>'[1]Cycle 1_11.xlsx'!C29</f>
        <v>N/A</v>
      </c>
      <c r="D29">
        <f>'[1]Cycle 1_11.xlsx'!D29</f>
        <v>3.0918313756773332E-3</v>
      </c>
    </row>
    <row r="30" spans="1:4" x14ac:dyDescent="0.35">
      <c r="A30" s="1" t="s">
        <v>30</v>
      </c>
      <c r="B30" t="str">
        <f>'[1]Cycle 1_11.xlsx'!B30</f>
        <v>N/A</v>
      </c>
      <c r="C30" t="str">
        <f>'[1]Cycle 1_11.xlsx'!C30</f>
        <v>N/A</v>
      </c>
      <c r="D30">
        <f>'[1]Cycle 1_11.xlsx'!D30</f>
        <v>1.0946852113145869E-3</v>
      </c>
    </row>
    <row r="31" spans="1:4" x14ac:dyDescent="0.35">
      <c r="A31" s="1" t="s">
        <v>31</v>
      </c>
      <c r="B31" t="str">
        <f>'[1]Cycle 1_11.xlsx'!B31</f>
        <v>N/A</v>
      </c>
      <c r="C31" t="str">
        <f>'[1]Cycle 1_11.xlsx'!C31</f>
        <v>N/A</v>
      </c>
      <c r="D31">
        <f>'[1]Cycle 1_11.xlsx'!D31</f>
        <v>1.43332658493386E-3</v>
      </c>
    </row>
    <row r="32" spans="1:4" x14ac:dyDescent="0.35">
      <c r="A32" s="1" t="s">
        <v>32</v>
      </c>
      <c r="B32" t="str">
        <f>'[1]Cycle 1_11.xlsx'!B32</f>
        <v>N/A</v>
      </c>
      <c r="C32" t="str">
        <f>'[1]Cycle 1_11.xlsx'!C32</f>
        <v>N/A</v>
      </c>
      <c r="D32">
        <f>'[1]Cycle 1_11.xlsx'!D32</f>
        <v>1.3063327181667621E-3</v>
      </c>
    </row>
    <row r="33" spans="1:4" x14ac:dyDescent="0.35">
      <c r="A33" s="1" t="s">
        <v>33</v>
      </c>
      <c r="B33" t="str">
        <f>'[1]Cycle 1_11.xlsx'!B33</f>
        <v>N/A</v>
      </c>
      <c r="C33" t="str">
        <f>'[1]Cycle 1_11.xlsx'!C33</f>
        <v>N/A</v>
      </c>
      <c r="D33">
        <f>'[1]Cycle 1_11.xlsx'!D33</f>
        <v>2.1541592206502859E-3</v>
      </c>
    </row>
    <row r="34" spans="1:4" x14ac:dyDescent="0.35">
      <c r="A34" s="1" t="s">
        <v>34</v>
      </c>
      <c r="B34" t="str">
        <f>'[1]Cycle 1_11.xlsx'!B34</f>
        <v>N/A</v>
      </c>
      <c r="C34" t="str">
        <f>'[1]Cycle 1_11.xlsx'!C34</f>
        <v>N/A</v>
      </c>
      <c r="D34">
        <f>'[1]Cycle 1_11.xlsx'!D34</f>
        <v>1.217831727294689E-3</v>
      </c>
    </row>
    <row r="35" spans="1:4" x14ac:dyDescent="0.35">
      <c r="A35" s="1" t="s">
        <v>35</v>
      </c>
      <c r="B35" t="str">
        <f>'[1]Cycle 1_11.xlsx'!B35</f>
        <v>N/A</v>
      </c>
      <c r="C35" t="str">
        <f>'[1]Cycle 1_11.xlsx'!C35</f>
        <v>N/A</v>
      </c>
      <c r="D35">
        <f>'[1]Cycle 1_11.xlsx'!D35</f>
        <v>2.2262579466890932E-3</v>
      </c>
    </row>
    <row r="36" spans="1:4" x14ac:dyDescent="0.35">
      <c r="A36" s="1" t="s">
        <v>36</v>
      </c>
      <c r="B36" t="str">
        <f>'[1]Cycle 1_11.xlsx'!B36</f>
        <v>N/A</v>
      </c>
      <c r="C36" t="str">
        <f>'[1]Cycle 1_11.xlsx'!C36</f>
        <v>N/A</v>
      </c>
      <c r="D36">
        <f>'[1]Cycle 1_11.xlsx'!D36</f>
        <v>1.4319868626055359E-3</v>
      </c>
    </row>
    <row r="37" spans="1:4" x14ac:dyDescent="0.35">
      <c r="A37" s="1" t="s">
        <v>37</v>
      </c>
      <c r="B37" t="str">
        <f>'[1]Cycle 1_11.xlsx'!B37</f>
        <v>N/A</v>
      </c>
      <c r="C37" t="str">
        <f>'[1]Cycle 1_11.xlsx'!C37</f>
        <v>N/A</v>
      </c>
      <c r="D37">
        <f>'[1]Cycle 1_11.xlsx'!D37</f>
        <v>1.0577768361639331E-3</v>
      </c>
    </row>
    <row r="38" spans="1:4" x14ac:dyDescent="0.35">
      <c r="A38" s="1" t="s">
        <v>38</v>
      </c>
      <c r="B38">
        <f>'[1]Cycle 1_11.xlsx'!B38</f>
        <v>186.86476839225</v>
      </c>
      <c r="C38">
        <f>'[1]Cycle 1_11.xlsx'!C38</f>
        <v>8.9176326884298548E-5</v>
      </c>
      <c r="D38">
        <f>'[1]Cycle 1_11.xlsx'!D38</f>
        <v>9.8344645084937716E-4</v>
      </c>
    </row>
    <row r="39" spans="1:4" x14ac:dyDescent="0.35">
      <c r="A39" s="1" t="s">
        <v>39</v>
      </c>
      <c r="B39">
        <f>'[1]Cycle 1_11.xlsx'!B39</f>
        <v>119.060778733806</v>
      </c>
      <c r="C39">
        <f>'[1]Cycle 1_11.xlsx'!C39</f>
        <v>1.4507411905503921E-4</v>
      </c>
      <c r="D39">
        <f>'[1]Cycle 1_11.xlsx'!D39</f>
        <v>1.5631898215370469E-3</v>
      </c>
    </row>
    <row r="40" spans="1:4" x14ac:dyDescent="0.35">
      <c r="A40" s="1" t="s">
        <v>40</v>
      </c>
      <c r="B40" t="str">
        <f>'[1]Cycle 1_11.xlsx'!B40</f>
        <v>N/A</v>
      </c>
      <c r="C40" t="str">
        <f>'[1]Cycle 1_11.xlsx'!C40</f>
        <v>N/A</v>
      </c>
      <c r="D40">
        <f>'[1]Cycle 1_11.xlsx'!D40</f>
        <v>2.4878164437389162E-3</v>
      </c>
    </row>
    <row r="41" spans="1:4" x14ac:dyDescent="0.35">
      <c r="A41" s="1" t="s">
        <v>41</v>
      </c>
      <c r="B41" t="str">
        <f>'[1]Cycle 1_11.xlsx'!B41</f>
        <v>N/A</v>
      </c>
      <c r="C41" t="str">
        <f>'[1]Cycle 1_11.xlsx'!C41</f>
        <v>N/A</v>
      </c>
      <c r="D41">
        <f>'[1]Cycle 1_11.xlsx'!D41</f>
        <v>9.3617701348990532E-4</v>
      </c>
    </row>
    <row r="42" spans="1:4" x14ac:dyDescent="0.35">
      <c r="A42" s="1" t="s">
        <v>42</v>
      </c>
      <c r="B42" t="str">
        <f>'[1]Cycle 1_11.xlsx'!B42</f>
        <v>N/A</v>
      </c>
      <c r="C42" t="str">
        <f>'[1]Cycle 1_11.xlsx'!C42</f>
        <v>N/A</v>
      </c>
      <c r="D42">
        <f>'[1]Cycle 1_11.xlsx'!D42</f>
        <v>1.554915009872801E-3</v>
      </c>
    </row>
    <row r="43" spans="1:4" x14ac:dyDescent="0.35">
      <c r="A43" s="1" t="s">
        <v>43</v>
      </c>
      <c r="B43" t="str">
        <f>'[1]Cycle 1_11.xlsx'!B43</f>
        <v>N/A</v>
      </c>
      <c r="C43" t="str">
        <f>'[1]Cycle 1_11.xlsx'!C43</f>
        <v>N/A</v>
      </c>
      <c r="D43">
        <f>'[1]Cycle 1_11.xlsx'!D43</f>
        <v>1.3095406435641929E-3</v>
      </c>
    </row>
    <row r="44" spans="1:4" x14ac:dyDescent="0.35">
      <c r="A44" s="1" t="s">
        <v>44</v>
      </c>
      <c r="B44" t="str">
        <f>'[1]Cycle 1_11.xlsx'!B44</f>
        <v>N/A</v>
      </c>
      <c r="C44" t="str">
        <f>'[1]Cycle 1_11.xlsx'!C44</f>
        <v>N/A</v>
      </c>
      <c r="D44">
        <f>'[1]Cycle 1_11.xlsx'!D44</f>
        <v>-2.5519388098230758E-4</v>
      </c>
    </row>
    <row r="45" spans="1:4" x14ac:dyDescent="0.35">
      <c r="A45" s="1" t="s">
        <v>45</v>
      </c>
      <c r="B45">
        <f>'[1]Cycle 1_11.xlsx'!B45</f>
        <v>178.32183583994399</v>
      </c>
      <c r="C45">
        <f>'[1]Cycle 1_11.xlsx'!C45</f>
        <v>5.2329858561808907E-5</v>
      </c>
      <c r="D45">
        <f>'[1]Cycle 1_11.xlsx'!D45</f>
        <v>1.5404954385355989E-3</v>
      </c>
    </row>
    <row r="46" spans="1:4" x14ac:dyDescent="0.35">
      <c r="A46" s="1" t="s">
        <v>46</v>
      </c>
      <c r="B46">
        <f>'[1]Cycle 1_11.xlsx'!B46</f>
        <v>126.589122320028</v>
      </c>
      <c r="C46">
        <f>'[1]Cycle 1_11.xlsx'!C46</f>
        <v>1.2753673245458281E-4</v>
      </c>
      <c r="D46">
        <f>'[1]Cycle 1_11.xlsx'!D46</f>
        <v>1.3360394246858291E-3</v>
      </c>
    </row>
    <row r="47" spans="1:4" x14ac:dyDescent="0.35">
      <c r="A47" s="1" t="s">
        <v>47</v>
      </c>
      <c r="B47" t="str">
        <f>'[1]Cycle 1_11.xlsx'!B47</f>
        <v>N/A</v>
      </c>
      <c r="C47" t="str">
        <f>'[1]Cycle 1_11.xlsx'!C47</f>
        <v>N/A</v>
      </c>
      <c r="D47">
        <f>'[1]Cycle 1_11.xlsx'!D47</f>
        <v>1.174277172745312E-3</v>
      </c>
    </row>
    <row r="48" spans="1:4" x14ac:dyDescent="0.35">
      <c r="A48" s="1" t="s">
        <v>48</v>
      </c>
      <c r="B48">
        <f>'[1]Cycle 1_11.xlsx'!B48</f>
        <v>167.271758242667</v>
      </c>
      <c r="C48">
        <f>'[1]Cycle 1_11.xlsx'!C48</f>
        <v>1.224292219810167E-4</v>
      </c>
      <c r="D48">
        <f>'[1]Cycle 1_11.xlsx'!D48</f>
        <v>1.4092755211003189E-3</v>
      </c>
    </row>
    <row r="49" spans="1:4" x14ac:dyDescent="0.35">
      <c r="A49" s="1" t="s">
        <v>49</v>
      </c>
      <c r="B49">
        <f>'[1]Cycle 1_11.xlsx'!B49</f>
        <v>120.065219595833</v>
      </c>
      <c r="C49">
        <f>'[1]Cycle 1_11.xlsx'!C49</f>
        <v>1.191741868675598E-4</v>
      </c>
      <c r="D49">
        <f>'[1]Cycle 1_11.xlsx'!D49</f>
        <v>1.362944825650414E-3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I37" sqref="I37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1_12.xlsx'!B2</f>
        <v>84.8872081678889</v>
      </c>
      <c r="C2">
        <f>'[1]Cycle 1_12.xlsx'!C2</f>
        <v>1.0592389529692399E-4</v>
      </c>
      <c r="D2">
        <f>'[1]Cycle 1_12.xlsx'!D2</f>
        <v>1.22272027864096E-3</v>
      </c>
      <c r="F2" s="2" t="s">
        <v>53</v>
      </c>
      <c r="G2">
        <f>AVERAGE(B2:B49)</f>
        <v>89.028975569978542</v>
      </c>
      <c r="H2">
        <f>AVERAGE(C2:C49)</f>
        <v>1.2175793968469509E-4</v>
      </c>
      <c r="I2">
        <f>AVERAGE(D2:D49)</f>
        <v>1.2549637508860202E-3</v>
      </c>
      <c r="J2">
        <v>0.25</v>
      </c>
    </row>
    <row r="3" spans="1:10" x14ac:dyDescent="0.35">
      <c r="A3" s="1" t="s">
        <v>3</v>
      </c>
      <c r="B3">
        <f>'[1]Cycle 1_12.xlsx'!B3</f>
        <v>90.402463084861097</v>
      </c>
      <c r="C3">
        <f>'[1]Cycle 1_12.xlsx'!C3</f>
        <v>1.1463340783746979E-4</v>
      </c>
      <c r="D3">
        <f>'[1]Cycle 1_12.xlsx'!D3</f>
        <v>6.8876049508605349E-4</v>
      </c>
      <c r="F3" s="2" t="s">
        <v>54</v>
      </c>
      <c r="G3">
        <f>G4/SQRT(COUNT(B2:B49))</f>
        <v>4.1434188654000161</v>
      </c>
      <c r="H3">
        <f>H4/SQRT(COUNT(C2:C49))</f>
        <v>2.7331291769318545E-6</v>
      </c>
      <c r="I3">
        <f>I4/SQRT(COUNT(D2:D49))</f>
        <v>7.3007279352349305E-5</v>
      </c>
    </row>
    <row r="4" spans="1:10" x14ac:dyDescent="0.35">
      <c r="A4" s="1" t="s">
        <v>4</v>
      </c>
      <c r="B4">
        <f>'[1]Cycle 1_12.xlsx'!B4</f>
        <v>143.673601892861</v>
      </c>
      <c r="C4">
        <f>'[1]Cycle 1_12.xlsx'!C4</f>
        <v>1.4283049143735979E-4</v>
      </c>
      <c r="D4">
        <f>'[1]Cycle 1_12.xlsx'!D4</f>
        <v>1.983219795809225E-3</v>
      </c>
      <c r="F4" s="2" t="s">
        <v>55</v>
      </c>
      <c r="G4">
        <f>_xlfn.STDEV.S(B2:B49)</f>
        <v>27.484331451623873</v>
      </c>
      <c r="H4">
        <f>_xlfn.STDEV.S(C2:C196)</f>
        <v>1.8129527966911677E-5</v>
      </c>
      <c r="I4">
        <f>_xlfn.STDEV.S(D2:D196)</f>
        <v>5.0580926864257289E-4</v>
      </c>
    </row>
    <row r="5" spans="1:10" x14ac:dyDescent="0.35">
      <c r="A5" s="1" t="s">
        <v>5</v>
      </c>
      <c r="B5" t="str">
        <f>'[1]Cycle 1_12.xlsx'!B5</f>
        <v>N/A</v>
      </c>
      <c r="C5" t="str">
        <f>'[1]Cycle 1_12.xlsx'!C5</f>
        <v>N/A</v>
      </c>
      <c r="D5">
        <f>'[1]Cycle 1_12.xlsx'!D5</f>
        <v>1.409748749089773E-3</v>
      </c>
      <c r="F5" s="2" t="s">
        <v>56</v>
      </c>
      <c r="G5" s="3">
        <f>G4/G2</f>
        <v>0.30871220606172922</v>
      </c>
      <c r="H5" s="3">
        <f>H4/H2</f>
        <v>0.14889811714833534</v>
      </c>
      <c r="I5" s="3">
        <f>I4/I2</f>
        <v>0.40304691532760623</v>
      </c>
    </row>
    <row r="6" spans="1:10" x14ac:dyDescent="0.35">
      <c r="A6" s="1" t="s">
        <v>6</v>
      </c>
      <c r="B6">
        <f>'[1]Cycle 1_12.xlsx'!B6</f>
        <v>37.1869489995278</v>
      </c>
      <c r="C6">
        <f>'[1]Cycle 1_12.xlsx'!C6</f>
        <v>1.002908111485474E-4</v>
      </c>
      <c r="D6">
        <f>'[1]Cycle 1_12.xlsx'!D6</f>
        <v>1.9971207495134528E-3</v>
      </c>
      <c r="F6" s="2" t="s">
        <v>57</v>
      </c>
      <c r="G6">
        <f>COUNT(B2:B196)</f>
        <v>44</v>
      </c>
      <c r="H6">
        <f>COUNT(C2:C196)</f>
        <v>44</v>
      </c>
      <c r="I6">
        <f>COUNT(D2:D196)</f>
        <v>48</v>
      </c>
    </row>
    <row r="7" spans="1:10" x14ac:dyDescent="0.35">
      <c r="A7" s="1" t="s">
        <v>7</v>
      </c>
      <c r="B7">
        <f>'[1]Cycle 1_12.xlsx'!B7</f>
        <v>98.973335662444399</v>
      </c>
      <c r="C7">
        <f>'[1]Cycle 1_12.xlsx'!C7</f>
        <v>1.1773666187190549E-4</v>
      </c>
      <c r="D7">
        <f>'[1]Cycle 1_12.xlsx'!D7</f>
        <v>1.1610879054626991E-3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>
        <f>'[1]Cycle 1_12.xlsx'!B8</f>
        <v>104.49539603674999</v>
      </c>
      <c r="C8">
        <f>'[1]Cycle 1_12.xlsx'!C8</f>
        <v>1.169673745921429E-4</v>
      </c>
      <c r="D8">
        <f>'[1]Cycle 1_12.xlsx'!D8</f>
        <v>1.0444702705664759E-3</v>
      </c>
    </row>
    <row r="9" spans="1:10" x14ac:dyDescent="0.35">
      <c r="A9" s="1" t="s">
        <v>9</v>
      </c>
      <c r="B9">
        <f>'[1]Cycle 1_12.xlsx'!B9</f>
        <v>72.332962211472207</v>
      </c>
      <c r="C9">
        <f>'[1]Cycle 1_12.xlsx'!C9</f>
        <v>9.0258327409409401E-5</v>
      </c>
      <c r="D9">
        <f>'[1]Cycle 1_12.xlsx'!D9</f>
        <v>9.1184002960207526E-4</v>
      </c>
      <c r="F9" s="2" t="s">
        <v>59</v>
      </c>
      <c r="G9">
        <f>MAX(B2:B49)</f>
        <v>143.673601892861</v>
      </c>
      <c r="H9">
        <f>MAX(C2:C49)</f>
        <v>1.6185197209740731E-4</v>
      </c>
      <c r="I9">
        <f>MAX(D2:D49)</f>
        <v>2.465633627121266E-3</v>
      </c>
    </row>
    <row r="10" spans="1:10" x14ac:dyDescent="0.35">
      <c r="A10" s="1" t="s">
        <v>10</v>
      </c>
      <c r="B10">
        <f>'[1]Cycle 1_12.xlsx'!B10</f>
        <v>90.905135707722195</v>
      </c>
      <c r="C10">
        <f>'[1]Cycle 1_12.xlsx'!C10</f>
        <v>1.22362577603758E-4</v>
      </c>
      <c r="D10">
        <f>'[1]Cycle 1_12.xlsx'!D10</f>
        <v>1.1442126624989311E-3</v>
      </c>
      <c r="F10" s="2" t="s">
        <v>60</v>
      </c>
      <c r="G10">
        <f>MIN(B2:B49)</f>
        <v>30.659005755916699</v>
      </c>
      <c r="H10">
        <f>MIN(C2:C49)</f>
        <v>8.3579906817577416E-5</v>
      </c>
      <c r="I10">
        <f>MIN(D2:D49)</f>
        <v>-1.7568401703710261E-4</v>
      </c>
    </row>
    <row r="11" spans="1:10" x14ac:dyDescent="0.35">
      <c r="A11" s="1" t="s">
        <v>11</v>
      </c>
      <c r="B11">
        <f>'[1]Cycle 1_12.xlsx'!B11</f>
        <v>109.521410156306</v>
      </c>
      <c r="C11">
        <f>'[1]Cycle 1_12.xlsx'!C11</f>
        <v>1.3631475925716691E-4</v>
      </c>
      <c r="D11">
        <f>'[1]Cycle 1_12.xlsx'!D11</f>
        <v>9.2356852665530047E-4</v>
      </c>
    </row>
    <row r="12" spans="1:10" x14ac:dyDescent="0.35">
      <c r="A12" s="1" t="s">
        <v>12</v>
      </c>
      <c r="B12">
        <f>'[1]Cycle 1_12.xlsx'!B12</f>
        <v>68.809441932472197</v>
      </c>
      <c r="C12">
        <f>'[1]Cycle 1_12.xlsx'!C12</f>
        <v>9.3754439701249488E-5</v>
      </c>
      <c r="D12">
        <f>'[1]Cycle 1_12.xlsx'!D12</f>
        <v>1.887800410532261E-3</v>
      </c>
      <c r="F12" s="2" t="s">
        <v>61</v>
      </c>
      <c r="G12">
        <f>(16*G5^2)</f>
        <v>1.5248516187439931</v>
      </c>
      <c r="H12">
        <f>(16*H5^2)</f>
        <v>0.35473038864511031</v>
      </c>
      <c r="I12">
        <f>(16*I5^2)</f>
        <v>2.5991490552815772</v>
      </c>
    </row>
    <row r="13" spans="1:10" x14ac:dyDescent="0.35">
      <c r="A13" s="1" t="s">
        <v>13</v>
      </c>
      <c r="B13">
        <f>'[1]Cycle 1_12.xlsx'!B13</f>
        <v>103.99223517522201</v>
      </c>
      <c r="C13">
        <f>'[1]Cycle 1_12.xlsx'!C13</f>
        <v>1.5030926839165721E-4</v>
      </c>
      <c r="D13">
        <f>'[1]Cycle 1_12.xlsx'!D13</f>
        <v>1.4140215693573611E-3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>
        <f>'[1]Cycle 1_12.xlsx'!B14</f>
        <v>94.446640810138902</v>
      </c>
      <c r="C14">
        <f>'[1]Cycle 1_12.xlsx'!C14</f>
        <v>1.3830243919627611E-4</v>
      </c>
      <c r="D14">
        <f>'[1]Cycle 1_12.xlsx'!D14</f>
        <v>1.304204553827004E-3</v>
      </c>
      <c r="F14" s="2" t="s">
        <v>63</v>
      </c>
      <c r="G14">
        <f>G12/G13</f>
        <v>18.424766289207003</v>
      </c>
      <c r="H14">
        <f>H12/H13</f>
        <v>4.2862036057313091</v>
      </c>
      <c r="I14">
        <f>I12/I13</f>
        <v>31.405491069237112</v>
      </c>
    </row>
    <row r="15" spans="1:10" x14ac:dyDescent="0.35">
      <c r="A15" s="1" t="s">
        <v>15</v>
      </c>
      <c r="B15">
        <f>'[1]Cycle 1_12.xlsx'!B15</f>
        <v>84.8872081678889</v>
      </c>
      <c r="C15">
        <f>'[1]Cycle 1_12.xlsx'!C15</f>
        <v>9.4488613404395834E-5</v>
      </c>
      <c r="D15">
        <f>'[1]Cycle 1_12.xlsx'!D15</f>
        <v>1.254848130224198E-3</v>
      </c>
      <c r="F15" s="2" t="s">
        <v>64</v>
      </c>
      <c r="G15">
        <f>ROUND(G14,0)</f>
        <v>18</v>
      </c>
      <c r="H15">
        <f>ROUND(H14,0)</f>
        <v>4</v>
      </c>
      <c r="I15">
        <f>ROUND(I14,0)</f>
        <v>31</v>
      </c>
    </row>
    <row r="16" spans="1:10" x14ac:dyDescent="0.35">
      <c r="A16" s="1" t="s">
        <v>16</v>
      </c>
      <c r="B16">
        <f>'[1]Cycle 1_12.xlsx'!B16</f>
        <v>93.419472876777803</v>
      </c>
      <c r="C16">
        <f>'[1]Cycle 1_12.xlsx'!C16</f>
        <v>1.3176102350109529E-4</v>
      </c>
      <c r="D16">
        <f>'[1]Cycle 1_12.xlsx'!D16</f>
        <v>7.3236653920959844E-4</v>
      </c>
    </row>
    <row r="17" spans="1:4" x14ac:dyDescent="0.35">
      <c r="A17" s="1" t="s">
        <v>17</v>
      </c>
      <c r="B17">
        <f>'[1]Cycle 1_12.xlsx'!B17</f>
        <v>112.52832214702801</v>
      </c>
      <c r="C17">
        <f>'[1]Cycle 1_12.xlsx'!C17</f>
        <v>1.3925455316910059E-4</v>
      </c>
      <c r="D17">
        <f>'[1]Cycle 1_12.xlsx'!D17</f>
        <v>6.2677873793471782E-4</v>
      </c>
    </row>
    <row r="18" spans="1:4" x14ac:dyDescent="0.35">
      <c r="A18" s="1" t="s">
        <v>18</v>
      </c>
      <c r="B18">
        <f>'[1]Cycle 1_12.xlsx'!B18</f>
        <v>44.710475146583299</v>
      </c>
      <c r="C18">
        <f>'[1]Cycle 1_12.xlsx'!C18</f>
        <v>1.2871717402828151E-4</v>
      </c>
      <c r="D18">
        <f>'[1]Cycle 1_12.xlsx'!D18</f>
        <v>1.913073467306277E-3</v>
      </c>
    </row>
    <row r="19" spans="1:4" x14ac:dyDescent="0.35">
      <c r="A19" s="1" t="s">
        <v>19</v>
      </c>
      <c r="B19">
        <f>'[1]Cycle 1_12.xlsx'!B19</f>
        <v>30.659005755916699</v>
      </c>
      <c r="C19">
        <f>'[1]Cycle 1_12.xlsx'!C19</f>
        <v>1.4075581835878341E-4</v>
      </c>
      <c r="D19">
        <f>'[1]Cycle 1_12.xlsx'!D19</f>
        <v>2.465633627121266E-3</v>
      </c>
    </row>
    <row r="20" spans="1:4" x14ac:dyDescent="0.35">
      <c r="A20" s="1" t="s">
        <v>20</v>
      </c>
      <c r="B20">
        <f>'[1]Cycle 1_12.xlsx'!B20</f>
        <v>53.245794020250003</v>
      </c>
      <c r="C20">
        <f>'[1]Cycle 1_12.xlsx'!C20</f>
        <v>1.140333093932734E-4</v>
      </c>
      <c r="D20">
        <f>'[1]Cycle 1_12.xlsx'!D20</f>
        <v>1.3066472367007189E-3</v>
      </c>
    </row>
    <row r="21" spans="1:4" x14ac:dyDescent="0.35">
      <c r="A21" s="1" t="s">
        <v>21</v>
      </c>
      <c r="B21">
        <f>'[1]Cycle 1_12.xlsx'!B21</f>
        <v>72.8372382828056</v>
      </c>
      <c r="C21">
        <f>'[1]Cycle 1_12.xlsx'!C21</f>
        <v>1.090481298121385E-4</v>
      </c>
      <c r="D21">
        <f>'[1]Cycle 1_12.xlsx'!D21</f>
        <v>1.139016957887919E-3</v>
      </c>
    </row>
    <row r="22" spans="1:4" x14ac:dyDescent="0.35">
      <c r="A22" s="1" t="s">
        <v>22</v>
      </c>
      <c r="B22">
        <f>'[1]Cycle 1_12.xlsx'!B22</f>
        <v>125.587102160444</v>
      </c>
      <c r="C22">
        <f>'[1]Cycle 1_12.xlsx'!C22</f>
        <v>1.3589798381978679E-4</v>
      </c>
      <c r="D22">
        <f>'[1]Cycle 1_12.xlsx'!D22</f>
        <v>9.9113819654006539E-4</v>
      </c>
    </row>
    <row r="23" spans="1:4" x14ac:dyDescent="0.35">
      <c r="A23" s="1" t="s">
        <v>23</v>
      </c>
      <c r="B23">
        <f>'[1]Cycle 1_12.xlsx'!B23</f>
        <v>102.483806756972</v>
      </c>
      <c r="C23">
        <f>'[1]Cycle 1_12.xlsx'!C23</f>
        <v>1.4481161115815889E-4</v>
      </c>
      <c r="D23">
        <f>'[1]Cycle 1_12.xlsx'!D23</f>
        <v>2.316309935681615E-3</v>
      </c>
    </row>
    <row r="24" spans="1:4" x14ac:dyDescent="0.35">
      <c r="A24" s="1" t="s">
        <v>24</v>
      </c>
      <c r="B24">
        <f>'[1]Cycle 1_12.xlsx'!B24</f>
        <v>67.804579426388898</v>
      </c>
      <c r="C24">
        <f>'[1]Cycle 1_12.xlsx'!C24</f>
        <v>1.1903696419084499E-4</v>
      </c>
      <c r="D24">
        <f>'[1]Cycle 1_12.xlsx'!D24</f>
        <v>1.562708857627676E-3</v>
      </c>
    </row>
    <row r="25" spans="1:4" x14ac:dyDescent="0.35">
      <c r="A25" s="1" t="s">
        <v>25</v>
      </c>
      <c r="B25">
        <f>'[1]Cycle 1_12.xlsx'!B25</f>
        <v>100.978240043528</v>
      </c>
      <c r="C25">
        <f>'[1]Cycle 1_12.xlsx'!C25</f>
        <v>1.206804923787042E-4</v>
      </c>
      <c r="D25">
        <f>'[1]Cycle 1_12.xlsx'!D25</f>
        <v>1.2760554560221401E-3</v>
      </c>
    </row>
    <row r="26" spans="1:4" x14ac:dyDescent="0.35">
      <c r="A26" s="1" t="s">
        <v>26</v>
      </c>
      <c r="B26">
        <f>'[1]Cycle 1_12.xlsx'!B26</f>
        <v>143.17166597477799</v>
      </c>
      <c r="C26">
        <f>'[1]Cycle 1_12.xlsx'!C26</f>
        <v>1.1426278806842771E-4</v>
      </c>
      <c r="D26">
        <f>'[1]Cycle 1_12.xlsx'!D26</f>
        <v>2.0642099196500809E-3</v>
      </c>
    </row>
    <row r="27" spans="1:4" x14ac:dyDescent="0.35">
      <c r="A27" s="1" t="s">
        <v>27</v>
      </c>
      <c r="B27">
        <f>'[1]Cycle 1_12.xlsx'!B27</f>
        <v>36.683744081083297</v>
      </c>
      <c r="C27">
        <f>'[1]Cycle 1_12.xlsx'!C27</f>
        <v>1.1057004637503599E-4</v>
      </c>
      <c r="D27">
        <f>'[1]Cycle 1_12.xlsx'!D27</f>
        <v>2.4624025472300519E-3</v>
      </c>
    </row>
    <row r="28" spans="1:4" x14ac:dyDescent="0.35">
      <c r="A28" s="1" t="s">
        <v>28</v>
      </c>
      <c r="B28">
        <f>'[1]Cycle 1_12.xlsx'!B28</f>
        <v>110.02265530336101</v>
      </c>
      <c r="C28">
        <f>'[1]Cycle 1_12.xlsx'!C28</f>
        <v>1.44601667822499E-4</v>
      </c>
      <c r="D28">
        <f>'[1]Cycle 1_12.xlsx'!D28</f>
        <v>1.4440034638427931E-3</v>
      </c>
    </row>
    <row r="29" spans="1:4" x14ac:dyDescent="0.35">
      <c r="A29" s="1" t="s">
        <v>29</v>
      </c>
      <c r="B29">
        <f>'[1]Cycle 1_12.xlsx'!B29</f>
        <v>90.905135707722195</v>
      </c>
      <c r="C29">
        <f>'[1]Cycle 1_12.xlsx'!C29</f>
        <v>1.2264354315537289E-4</v>
      </c>
      <c r="D29">
        <f>'[1]Cycle 1_12.xlsx'!D29</f>
        <v>1.2430572329957929E-3</v>
      </c>
    </row>
    <row r="30" spans="1:4" x14ac:dyDescent="0.35">
      <c r="A30" s="1" t="s">
        <v>30</v>
      </c>
      <c r="B30">
        <f>'[1]Cycle 1_12.xlsx'!B30</f>
        <v>61.2880130890833</v>
      </c>
      <c r="C30">
        <f>'[1]Cycle 1_12.xlsx'!C30</f>
        <v>1.2217003131126679E-4</v>
      </c>
      <c r="D30">
        <f>'[1]Cycle 1_12.xlsx'!D30</f>
        <v>1.5942405529406501E-3</v>
      </c>
    </row>
    <row r="31" spans="1:4" x14ac:dyDescent="0.35">
      <c r="A31" s="1" t="s">
        <v>31</v>
      </c>
      <c r="B31">
        <f>'[1]Cycle 1_12.xlsx'!B31</f>
        <v>80.867260025749999</v>
      </c>
      <c r="C31">
        <f>'[1]Cycle 1_12.xlsx'!C31</f>
        <v>8.8182772780665214E-5</v>
      </c>
      <c r="D31">
        <f>'[1]Cycle 1_12.xlsx'!D31</f>
        <v>5.4093590429218777E-4</v>
      </c>
    </row>
    <row r="32" spans="1:4" x14ac:dyDescent="0.35">
      <c r="A32" s="1" t="s">
        <v>32</v>
      </c>
      <c r="B32">
        <f>'[1]Cycle 1_12.xlsx'!B32</f>
        <v>128.101958938</v>
      </c>
      <c r="C32">
        <f>'[1]Cycle 1_12.xlsx'!C32</f>
        <v>1.212800141862682E-4</v>
      </c>
      <c r="D32">
        <f>'[1]Cycle 1_12.xlsx'!D32</f>
        <v>9.7507037432430438E-4</v>
      </c>
    </row>
    <row r="33" spans="1:4" x14ac:dyDescent="0.35">
      <c r="A33" s="1" t="s">
        <v>33</v>
      </c>
      <c r="B33">
        <f>'[1]Cycle 1_12.xlsx'!B33</f>
        <v>107.011752619806</v>
      </c>
      <c r="C33">
        <f>'[1]Cycle 1_12.xlsx'!C33</f>
        <v>1.4323046293196549E-4</v>
      </c>
      <c r="D33">
        <f>'[1]Cycle 1_12.xlsx'!D33</f>
        <v>1.370733416763468E-3</v>
      </c>
    </row>
    <row r="34" spans="1:4" x14ac:dyDescent="0.35">
      <c r="A34" s="1" t="s">
        <v>34</v>
      </c>
      <c r="B34">
        <f>'[1]Cycle 1_12.xlsx'!B34</f>
        <v>66.799981436777799</v>
      </c>
      <c r="C34">
        <f>'[1]Cycle 1_12.xlsx'!C34</f>
        <v>1.231146763284758E-4</v>
      </c>
      <c r="D34">
        <f>'[1]Cycle 1_12.xlsx'!D34</f>
        <v>1.093580485159226E-3</v>
      </c>
    </row>
    <row r="35" spans="1:4" x14ac:dyDescent="0.35">
      <c r="A35" s="1" t="s">
        <v>35</v>
      </c>
      <c r="B35">
        <f>'[1]Cycle 1_12.xlsx'!B35</f>
        <v>65.293649841444406</v>
      </c>
      <c r="C35">
        <f>'[1]Cycle 1_12.xlsx'!C35</f>
        <v>1.0718474377698301E-4</v>
      </c>
      <c r="D35">
        <f>'[1]Cycle 1_12.xlsx'!D35</f>
        <v>9.1555445816279065E-4</v>
      </c>
    </row>
    <row r="36" spans="1:4" x14ac:dyDescent="0.35">
      <c r="A36" s="1" t="s">
        <v>36</v>
      </c>
      <c r="B36">
        <f>'[1]Cycle 1_12.xlsx'!B36</f>
        <v>125.587102160444</v>
      </c>
      <c r="C36">
        <f>'[1]Cycle 1_12.xlsx'!C36</f>
        <v>1.3487782268841139E-4</v>
      </c>
      <c r="D36">
        <f>'[1]Cycle 1_12.xlsx'!D36</f>
        <v>1.005785787136492E-3</v>
      </c>
    </row>
    <row r="37" spans="1:4" x14ac:dyDescent="0.35">
      <c r="A37" s="1" t="s">
        <v>37</v>
      </c>
      <c r="B37">
        <f>'[1]Cycle 1_12.xlsx'!B37</f>
        <v>97.971744949277806</v>
      </c>
      <c r="C37">
        <f>'[1]Cycle 1_12.xlsx'!C37</f>
        <v>1.187358646359994E-4</v>
      </c>
      <c r="D37">
        <f>'[1]Cycle 1_12.xlsx'!D37</f>
        <v>1.140623168004634E-3</v>
      </c>
    </row>
    <row r="38" spans="1:4" x14ac:dyDescent="0.35">
      <c r="A38" s="1" t="s">
        <v>38</v>
      </c>
      <c r="B38">
        <f>'[1]Cycle 1_12.xlsx'!B38</f>
        <v>130.61567159652799</v>
      </c>
      <c r="C38">
        <f>'[1]Cycle 1_12.xlsx'!C38</f>
        <v>1.6185197209740731E-4</v>
      </c>
      <c r="D38">
        <f>'[1]Cycle 1_12.xlsx'!D38</f>
        <v>9.0937271699740847E-4</v>
      </c>
    </row>
    <row r="39" spans="1:4" x14ac:dyDescent="0.35">
      <c r="A39" s="1" t="s">
        <v>39</v>
      </c>
      <c r="B39">
        <f>'[1]Cycle 1_12.xlsx'!B39</f>
        <v>99.975135001194403</v>
      </c>
      <c r="C39">
        <f>'[1]Cycle 1_12.xlsx'!C39</f>
        <v>1.115831893074214E-4</v>
      </c>
      <c r="D39">
        <f>'[1]Cycle 1_12.xlsx'!D39</f>
        <v>1.026559460285183E-3</v>
      </c>
    </row>
    <row r="40" spans="1:4" x14ac:dyDescent="0.35">
      <c r="A40" s="1" t="s">
        <v>40</v>
      </c>
      <c r="B40">
        <f>'[1]Cycle 1_12.xlsx'!B40</f>
        <v>104.49539603674999</v>
      </c>
      <c r="C40">
        <f>'[1]Cycle 1_12.xlsx'!C40</f>
        <v>1.4167866914631559E-4</v>
      </c>
      <c r="D40">
        <f>'[1]Cycle 1_12.xlsx'!D40</f>
        <v>1.261162517622043E-3</v>
      </c>
    </row>
    <row r="41" spans="1:4" x14ac:dyDescent="0.35">
      <c r="A41" s="1" t="s">
        <v>41</v>
      </c>
      <c r="B41">
        <f>'[1]Cycle 1_12.xlsx'!B41</f>
        <v>108.520059141139</v>
      </c>
      <c r="C41">
        <f>'[1]Cycle 1_12.xlsx'!C41</f>
        <v>1.1043931778612491E-4</v>
      </c>
      <c r="D41">
        <f>'[1]Cycle 1_12.xlsx'!D41</f>
        <v>7.9623588677091696E-4</v>
      </c>
    </row>
    <row r="42" spans="1:4" x14ac:dyDescent="0.35">
      <c r="A42" s="1" t="s">
        <v>42</v>
      </c>
      <c r="B42" t="str">
        <f>'[1]Cycle 1_12.xlsx'!B42</f>
        <v>N/A</v>
      </c>
      <c r="C42" t="str">
        <f>'[1]Cycle 1_12.xlsx'!C42</f>
        <v>N/A</v>
      </c>
      <c r="D42">
        <f>'[1]Cycle 1_12.xlsx'!D42</f>
        <v>9.9536268700486951E-4</v>
      </c>
    </row>
    <row r="43" spans="1:4" x14ac:dyDescent="0.35">
      <c r="A43" s="1" t="s">
        <v>43</v>
      </c>
      <c r="B43">
        <f>'[1]Cycle 1_12.xlsx'!B43</f>
        <v>87.391353984944402</v>
      </c>
      <c r="C43">
        <f>'[1]Cycle 1_12.xlsx'!C43</f>
        <v>1.36064714928274E-4</v>
      </c>
      <c r="D43">
        <f>'[1]Cycle 1_12.xlsx'!D43</f>
        <v>1.1894497357388201E-3</v>
      </c>
    </row>
    <row r="44" spans="1:4" x14ac:dyDescent="0.35">
      <c r="A44" s="1" t="s">
        <v>44</v>
      </c>
      <c r="B44" t="str">
        <f>'[1]Cycle 1_12.xlsx'!B44</f>
        <v>N/A</v>
      </c>
      <c r="C44" t="str">
        <f>'[1]Cycle 1_12.xlsx'!C44</f>
        <v>N/A</v>
      </c>
      <c r="D44">
        <f>'[1]Cycle 1_12.xlsx'!D44</f>
        <v>-1.7568401703710261E-4</v>
      </c>
    </row>
    <row r="45" spans="1:4" x14ac:dyDescent="0.35">
      <c r="A45" s="1" t="s">
        <v>45</v>
      </c>
      <c r="B45" t="str">
        <f>'[1]Cycle 1_12.xlsx'!B45</f>
        <v>N/A</v>
      </c>
      <c r="C45" t="str">
        <f>'[1]Cycle 1_12.xlsx'!C45</f>
        <v>N/A</v>
      </c>
      <c r="D45">
        <f>'[1]Cycle 1_12.xlsx'!D45</f>
        <v>1.0795983331580591E-3</v>
      </c>
    </row>
    <row r="46" spans="1:4" x14ac:dyDescent="0.35">
      <c r="A46" s="1" t="s">
        <v>46</v>
      </c>
      <c r="B46">
        <f>'[1]Cycle 1_12.xlsx'!B46</f>
        <v>73.8414730583889</v>
      </c>
      <c r="C46">
        <f>'[1]Cycle 1_12.xlsx'!C46</f>
        <v>1.0748169742634559E-4</v>
      </c>
      <c r="D46">
        <f>'[1]Cycle 1_12.xlsx'!D46</f>
        <v>1.178204606746384E-3</v>
      </c>
    </row>
    <row r="47" spans="1:4" x14ac:dyDescent="0.35">
      <c r="A47" s="1" t="s">
        <v>47</v>
      </c>
      <c r="B47">
        <f>'[1]Cycle 1_12.xlsx'!B47</f>
        <v>63.290240289583302</v>
      </c>
      <c r="C47">
        <f>'[1]Cycle 1_12.xlsx'!C47</f>
        <v>1.3859089724535621E-4</v>
      </c>
      <c r="D47">
        <f>'[1]Cycle 1_12.xlsx'!D47</f>
        <v>1.291931912695135E-3</v>
      </c>
    </row>
    <row r="48" spans="1:4" x14ac:dyDescent="0.35">
      <c r="A48" s="1" t="s">
        <v>48</v>
      </c>
      <c r="B48">
        <f>'[1]Cycle 1_12.xlsx'!B48</f>
        <v>86.389443725583305</v>
      </c>
      <c r="C48">
        <f>'[1]Cycle 1_12.xlsx'!C48</f>
        <v>8.3579906817577416E-5</v>
      </c>
      <c r="D48">
        <f>'[1]Cycle 1_12.xlsx'!D48</f>
        <v>6.7874037468191163E-4</v>
      </c>
    </row>
    <row r="49" spans="1:4" x14ac:dyDescent="0.35">
      <c r="A49" s="1" t="s">
        <v>49</v>
      </c>
      <c r="B49">
        <f>'[1]Cycle 1_12.xlsx'!B49</f>
        <v>60.2834634951667</v>
      </c>
      <c r="C49">
        <f>'[1]Cycle 1_12.xlsx'!C49</f>
        <v>1.070544203519605E-4</v>
      </c>
      <c r="D49">
        <f>'[1]Cycle 1_12.xlsx'!D49</f>
        <v>1.4797753784650911E-3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topLeftCell="A16" workbookViewId="0">
      <selection activeCell="J3" sqref="J3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1_13.xlsx'!B2</f>
        <v>89.400501025583296</v>
      </c>
      <c r="C2">
        <f>'[1]Cycle 1_13.xlsx'!C2</f>
        <v>1.185343199051949E-4</v>
      </c>
      <c r="D2">
        <f>'[1]Cycle 1_13.xlsx'!D2</f>
        <v>1.273328341309258E-3</v>
      </c>
      <c r="F2" s="2" t="s">
        <v>53</v>
      </c>
      <c r="G2">
        <f>AVERAGE(B2:B49)</f>
        <v>95.525441658215954</v>
      </c>
      <c r="H2">
        <f>AVERAGE(C2:C49)</f>
        <v>1.2744993809130434E-4</v>
      </c>
      <c r="I2">
        <f>AVERAGE(D2:D49)</f>
        <v>1.3958859753399587E-3</v>
      </c>
      <c r="J2">
        <v>0.25</v>
      </c>
    </row>
    <row r="3" spans="1:10" x14ac:dyDescent="0.35">
      <c r="A3" s="1" t="s">
        <v>3</v>
      </c>
      <c r="B3" t="str">
        <f>'[1]Cycle 1_13.xlsx'!B3</f>
        <v>N/A</v>
      </c>
      <c r="C3" t="str">
        <f>'[1]Cycle 1_13.xlsx'!C3</f>
        <v>N/A</v>
      </c>
      <c r="D3">
        <f>'[1]Cycle 1_13.xlsx'!D3</f>
        <v>1.3971776589710311E-3</v>
      </c>
      <c r="F3" s="2" t="s">
        <v>54</v>
      </c>
      <c r="G3">
        <f>G4/SQRT(COUNT(B2:B49))</f>
        <v>3.7978713275990397</v>
      </c>
      <c r="H3">
        <f>H4/SQRT(COUNT(C2:C49))</f>
        <v>3.0489107161908832E-6</v>
      </c>
      <c r="I3">
        <f>I4/SQRT(COUNT(D2:D49))</f>
        <v>6.8289344696557941E-5</v>
      </c>
    </row>
    <row r="4" spans="1:10" x14ac:dyDescent="0.35">
      <c r="A4" s="1" t="s">
        <v>4</v>
      </c>
      <c r="B4">
        <f>'[1]Cycle 1_13.xlsx'!B4</f>
        <v>122.577105050806</v>
      </c>
      <c r="C4">
        <f>'[1]Cycle 1_13.xlsx'!C4</f>
        <v>1.317835629847011E-4</v>
      </c>
      <c r="D4">
        <f>'[1]Cycle 1_13.xlsx'!D4</f>
        <v>1.244266199620485E-3</v>
      </c>
      <c r="F4" s="2" t="s">
        <v>55</v>
      </c>
      <c r="G4">
        <f>_xlfn.STDEV.S(B2:B49)</f>
        <v>25.192228391389897</v>
      </c>
      <c r="H4">
        <f>_xlfn.STDEV.S(C2:C196)</f>
        <v>2.0224185729797839E-5</v>
      </c>
      <c r="I4">
        <f>_xlfn.STDEV.S(D2:D196)</f>
        <v>4.7312245852009041E-4</v>
      </c>
    </row>
    <row r="5" spans="1:10" x14ac:dyDescent="0.35">
      <c r="A5" s="1" t="s">
        <v>5</v>
      </c>
      <c r="B5">
        <f>'[1]Cycle 1_13.xlsx'!B5</f>
        <v>79.360729828805503</v>
      </c>
      <c r="C5">
        <f>'[1]Cycle 1_13.xlsx'!C5</f>
        <v>1.3432312238736581E-4</v>
      </c>
      <c r="D5">
        <f>'[1]Cycle 1_13.xlsx'!D5</f>
        <v>1.491186428383897E-3</v>
      </c>
      <c r="F5" s="2" t="s">
        <v>56</v>
      </c>
      <c r="G5" s="3">
        <f>G4/G2</f>
        <v>0.26372271045368323</v>
      </c>
      <c r="H5" s="3">
        <f>H4/H2</f>
        <v>0.15868337037017122</v>
      </c>
      <c r="I5" s="3">
        <f>I4/I2</f>
        <v>0.3389406204219973</v>
      </c>
    </row>
    <row r="6" spans="1:10" x14ac:dyDescent="0.35">
      <c r="A6" s="1" t="s">
        <v>6</v>
      </c>
      <c r="B6">
        <f>'[1]Cycle 1_13.xlsx'!B6</f>
        <v>136.6460341035</v>
      </c>
      <c r="C6">
        <f>'[1]Cycle 1_13.xlsx'!C6</f>
        <v>9.7040166108164745E-5</v>
      </c>
      <c r="D6">
        <f>'[1]Cycle 1_13.xlsx'!D6</f>
        <v>1.4947490425085391E-3</v>
      </c>
      <c r="F6" s="2" t="s">
        <v>57</v>
      </c>
      <c r="G6">
        <f>COUNT(B2:B196)</f>
        <v>44</v>
      </c>
      <c r="H6">
        <f>COUNT(C2:C196)</f>
        <v>44</v>
      </c>
      <c r="I6">
        <f>COUNT(D2:D196)</f>
        <v>48</v>
      </c>
    </row>
    <row r="7" spans="1:10" x14ac:dyDescent="0.35">
      <c r="A7" s="1" t="s">
        <v>7</v>
      </c>
      <c r="B7">
        <f>'[1]Cycle 1_13.xlsx'!B7</f>
        <v>140.66384505008301</v>
      </c>
      <c r="C7">
        <f>'[1]Cycle 1_13.xlsx'!C7</f>
        <v>1.3809623456681561E-4</v>
      </c>
      <c r="D7">
        <f>'[1]Cycle 1_13.xlsx'!D7</f>
        <v>1.0347771390240811E-3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>
        <f>'[1]Cycle 1_13.xlsx'!B8</f>
        <v>105.001031825333</v>
      </c>
      <c r="C8">
        <f>'[1]Cycle 1_13.xlsx'!C8</f>
        <v>1.2746248782939061E-4</v>
      </c>
      <c r="D8">
        <f>'[1]Cycle 1_13.xlsx'!D8</f>
        <v>1.0096012284873731E-3</v>
      </c>
    </row>
    <row r="9" spans="1:10" x14ac:dyDescent="0.35">
      <c r="A9" s="1" t="s">
        <v>9</v>
      </c>
      <c r="B9">
        <f>'[1]Cycle 1_13.xlsx'!B9</f>
        <v>79.863550262277798</v>
      </c>
      <c r="C9">
        <f>'[1]Cycle 1_13.xlsx'!C9</f>
        <v>1.275601914032317E-4</v>
      </c>
      <c r="D9">
        <f>'[1]Cycle 1_13.xlsx'!D9</f>
        <v>1.280862472560553E-3</v>
      </c>
      <c r="F9" s="2" t="s">
        <v>59</v>
      </c>
      <c r="G9">
        <f>MAX(B2:B49)</f>
        <v>144.17782004805599</v>
      </c>
      <c r="H9">
        <f>MAX(C2:C49)</f>
        <v>1.7170522321062619E-4</v>
      </c>
      <c r="I9">
        <f>MAX(D2:D49)</f>
        <v>2.3163694422643501E-3</v>
      </c>
    </row>
    <row r="10" spans="1:10" x14ac:dyDescent="0.35">
      <c r="A10" s="1" t="s">
        <v>10</v>
      </c>
      <c r="B10">
        <f>'[1]Cycle 1_13.xlsx'!B10</f>
        <v>67.806464658833306</v>
      </c>
      <c r="C10">
        <f>'[1]Cycle 1_13.xlsx'!C10</f>
        <v>9.7677437420214369E-5</v>
      </c>
      <c r="D10">
        <f>'[1]Cycle 1_13.xlsx'!D10</f>
        <v>1.760364010204006E-3</v>
      </c>
      <c r="F10" s="2" t="s">
        <v>60</v>
      </c>
      <c r="G10">
        <f>MIN(B2:B49)</f>
        <v>52.745871495583302</v>
      </c>
      <c r="H10">
        <f>MIN(C2:C49)</f>
        <v>9.1911091510026222E-5</v>
      </c>
      <c r="I10">
        <f>MIN(D2:D49)</f>
        <v>-2.8115621022892641E-4</v>
      </c>
    </row>
    <row r="11" spans="1:10" x14ac:dyDescent="0.35">
      <c r="A11" s="1" t="s">
        <v>11</v>
      </c>
      <c r="B11">
        <f>'[1]Cycle 1_13.xlsx'!B11</f>
        <v>81.372765700611097</v>
      </c>
      <c r="C11">
        <f>'[1]Cycle 1_13.xlsx'!C11</f>
        <v>1.137538634680132E-4</v>
      </c>
      <c r="D11">
        <f>'[1]Cycle 1_13.xlsx'!D11</f>
        <v>1.5068614996484901E-3</v>
      </c>
    </row>
    <row r="12" spans="1:10" x14ac:dyDescent="0.35">
      <c r="A12" s="1" t="s">
        <v>12</v>
      </c>
      <c r="B12">
        <f>'[1]Cycle 1_13.xlsx'!B12</f>
        <v>138.659159314639</v>
      </c>
      <c r="C12">
        <f>'[1]Cycle 1_13.xlsx'!C12</f>
        <v>1.670568454159773E-4</v>
      </c>
      <c r="D12">
        <f>'[1]Cycle 1_13.xlsx'!D12</f>
        <v>1.2443685448055629E-3</v>
      </c>
      <c r="F12" s="2" t="s">
        <v>61</v>
      </c>
      <c r="G12">
        <f>(16*G5^2)</f>
        <v>1.1127946881445958</v>
      </c>
      <c r="H12">
        <f>(16*H5^2)</f>
        <v>0.4028865925125909</v>
      </c>
      <c r="I12">
        <f>(16*I5^2)</f>
        <v>1.8380919067527752</v>
      </c>
    </row>
    <row r="13" spans="1:10" x14ac:dyDescent="0.35">
      <c r="A13" s="1" t="s">
        <v>13</v>
      </c>
      <c r="B13">
        <f>'[1]Cycle 1_13.xlsx'!B13</f>
        <v>72.839301163888905</v>
      </c>
      <c r="C13">
        <f>'[1]Cycle 1_13.xlsx'!C13</f>
        <v>1.1385765579236689E-4</v>
      </c>
      <c r="D13">
        <f>'[1]Cycle 1_13.xlsx'!D13</f>
        <v>1.436256224715072E-3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>
        <f>'[1]Cycle 1_13.xlsx'!B14</f>
        <v>79.863550262277798</v>
      </c>
      <c r="C14">
        <f>'[1]Cycle 1_13.xlsx'!C14</f>
        <v>1.4798717875691829E-4</v>
      </c>
      <c r="D14">
        <f>'[1]Cycle 1_13.xlsx'!D14</f>
        <v>2.162613933829808E-3</v>
      </c>
      <c r="F14" s="2" t="s">
        <v>63</v>
      </c>
      <c r="G14">
        <f>G12/G13</f>
        <v>13.445886671795183</v>
      </c>
      <c r="H14">
        <f>H12/H13</f>
        <v>4.8680745174496378</v>
      </c>
      <c r="I14">
        <f>I12/I13</f>
        <v>22.209645439402308</v>
      </c>
    </row>
    <row r="15" spans="1:10" x14ac:dyDescent="0.35">
      <c r="A15" s="1" t="s">
        <v>15</v>
      </c>
      <c r="B15">
        <f>'[1]Cycle 1_13.xlsx'!B15</f>
        <v>102.98922278752801</v>
      </c>
      <c r="C15">
        <f>'[1]Cycle 1_13.xlsx'!C15</f>
        <v>1.068990763398072E-4</v>
      </c>
      <c r="D15">
        <f>'[1]Cycle 1_13.xlsx'!D15</f>
        <v>1.4681436511813451E-3</v>
      </c>
      <c r="F15" s="2" t="s">
        <v>64</v>
      </c>
      <c r="G15">
        <f>ROUND(G14,0)</f>
        <v>13</v>
      </c>
      <c r="H15">
        <f>ROUND(H14,0)</f>
        <v>5</v>
      </c>
      <c r="I15">
        <f>ROUND(I14,0)</f>
        <v>22</v>
      </c>
    </row>
    <row r="16" spans="1:10" x14ac:dyDescent="0.35">
      <c r="A16" s="1" t="s">
        <v>16</v>
      </c>
      <c r="B16">
        <f>'[1]Cycle 1_13.xlsx'!B16</f>
        <v>124.083233307806</v>
      </c>
      <c r="C16">
        <f>'[1]Cycle 1_13.xlsx'!C16</f>
        <v>1.2769119987135499E-4</v>
      </c>
      <c r="D16">
        <f>'[1]Cycle 1_13.xlsx'!D16</f>
        <v>9.7503042901947575E-4</v>
      </c>
    </row>
    <row r="17" spans="1:4" x14ac:dyDescent="0.35">
      <c r="A17" s="1" t="s">
        <v>17</v>
      </c>
      <c r="B17">
        <f>'[1]Cycle 1_13.xlsx'!B17</f>
        <v>105.001031825333</v>
      </c>
      <c r="C17">
        <f>'[1]Cycle 1_13.xlsx'!C17</f>
        <v>1.4061388232660871E-4</v>
      </c>
      <c r="D17">
        <f>'[1]Cycle 1_13.xlsx'!D17</f>
        <v>1.071922643533687E-3</v>
      </c>
    </row>
    <row r="18" spans="1:4" x14ac:dyDescent="0.35">
      <c r="A18" s="1" t="s">
        <v>18</v>
      </c>
      <c r="B18" t="str">
        <f>'[1]Cycle 1_13.xlsx'!B18</f>
        <v>N/A</v>
      </c>
      <c r="C18" t="str">
        <f>'[1]Cycle 1_13.xlsx'!C18</f>
        <v>N/A</v>
      </c>
      <c r="D18">
        <f>'[1]Cycle 1_13.xlsx'!D18</f>
        <v>1.3858336551211051E-3</v>
      </c>
    </row>
    <row r="19" spans="1:4" x14ac:dyDescent="0.35">
      <c r="A19" s="1" t="s">
        <v>19</v>
      </c>
      <c r="B19">
        <f>'[1]Cycle 1_13.xlsx'!B19</f>
        <v>94.449188076166706</v>
      </c>
      <c r="C19">
        <f>'[1]Cycle 1_13.xlsx'!C19</f>
        <v>1.250454385953852E-4</v>
      </c>
      <c r="D19">
        <f>'[1]Cycle 1_13.xlsx'!D19</f>
        <v>1.7024627189149749E-3</v>
      </c>
    </row>
    <row r="20" spans="1:4" x14ac:dyDescent="0.35">
      <c r="A20" s="1" t="s">
        <v>20</v>
      </c>
      <c r="B20">
        <f>'[1]Cycle 1_13.xlsx'!B20</f>
        <v>97.974327247305595</v>
      </c>
      <c r="C20">
        <f>'[1]Cycle 1_13.xlsx'!C20</f>
        <v>1.2305246854434261E-4</v>
      </c>
      <c r="D20">
        <f>'[1]Cycle 1_13.xlsx'!D20</f>
        <v>9.6248302314000226E-4</v>
      </c>
    </row>
    <row r="21" spans="1:4" x14ac:dyDescent="0.35">
      <c r="A21" s="1" t="s">
        <v>21</v>
      </c>
      <c r="B21">
        <f>'[1]Cycle 1_13.xlsx'!B21</f>
        <v>96.4649949291111</v>
      </c>
      <c r="C21">
        <f>'[1]Cycle 1_13.xlsx'!C21</f>
        <v>1.0100954051042169E-4</v>
      </c>
      <c r="D21">
        <f>'[1]Cycle 1_13.xlsx'!D21</f>
        <v>2.0836650385980759E-3</v>
      </c>
    </row>
    <row r="22" spans="1:4" x14ac:dyDescent="0.35">
      <c r="A22" s="1" t="s">
        <v>22</v>
      </c>
      <c r="B22">
        <f>'[1]Cycle 1_13.xlsx'!B22</f>
        <v>115.545476691139</v>
      </c>
      <c r="C22">
        <f>'[1]Cycle 1_13.xlsx'!C22</f>
        <v>1.5520697688174579E-4</v>
      </c>
      <c r="D22">
        <f>'[1]Cycle 1_13.xlsx'!D22</f>
        <v>1.1990599027799731E-3</v>
      </c>
    </row>
    <row r="23" spans="1:4" x14ac:dyDescent="0.35">
      <c r="A23" s="1" t="s">
        <v>23</v>
      </c>
      <c r="B23">
        <f>'[1]Cycle 1_13.xlsx'!B23</f>
        <v>93.4221618456111</v>
      </c>
      <c r="C23">
        <f>'[1]Cycle 1_13.xlsx'!C23</f>
        <v>9.1911091510026222E-5</v>
      </c>
      <c r="D23">
        <f>'[1]Cycle 1_13.xlsx'!D23</f>
        <v>1.8217818810562321E-3</v>
      </c>
    </row>
    <row r="24" spans="1:4" x14ac:dyDescent="0.35">
      <c r="A24" s="1" t="s">
        <v>24</v>
      </c>
      <c r="B24">
        <f>'[1]Cycle 1_13.xlsx'!B24</f>
        <v>94.952719427527796</v>
      </c>
      <c r="C24">
        <f>'[1]Cycle 1_13.xlsx'!C24</f>
        <v>1.5186212739681771E-4</v>
      </c>
      <c r="D24">
        <f>'[1]Cycle 1_13.xlsx'!D24</f>
        <v>1.9823541270405001E-3</v>
      </c>
    </row>
    <row r="25" spans="1:4" x14ac:dyDescent="0.35">
      <c r="A25" s="1" t="s">
        <v>25</v>
      </c>
      <c r="B25">
        <f>'[1]Cycle 1_13.xlsx'!B25</f>
        <v>56.2594070676111</v>
      </c>
      <c r="C25">
        <f>'[1]Cycle 1_13.xlsx'!C25</f>
        <v>1.0732540985450079E-4</v>
      </c>
      <c r="D25">
        <f>'[1]Cycle 1_13.xlsx'!D25</f>
        <v>1.915900399302945E-3</v>
      </c>
    </row>
    <row r="26" spans="1:4" x14ac:dyDescent="0.35">
      <c r="A26" s="1" t="s">
        <v>26</v>
      </c>
      <c r="B26">
        <f>'[1]Cycle 1_13.xlsx'!B26</f>
        <v>93.4221618456111</v>
      </c>
      <c r="C26">
        <f>'[1]Cycle 1_13.xlsx'!C26</f>
        <v>1.257982283837239E-4</v>
      </c>
      <c r="D26">
        <f>'[1]Cycle 1_13.xlsx'!D26</f>
        <v>2.249016407556492E-3</v>
      </c>
    </row>
    <row r="27" spans="1:4" x14ac:dyDescent="0.35">
      <c r="A27" s="1" t="s">
        <v>27</v>
      </c>
      <c r="B27">
        <f>'[1]Cycle 1_13.xlsx'!B27</f>
        <v>111.02712903783301</v>
      </c>
      <c r="C27">
        <f>'[1]Cycle 1_13.xlsx'!C27</f>
        <v>1.160909231199331E-4</v>
      </c>
      <c r="D27">
        <f>'[1]Cycle 1_13.xlsx'!D27</f>
        <v>9.3937013803501996E-4</v>
      </c>
    </row>
    <row r="28" spans="1:4" x14ac:dyDescent="0.35">
      <c r="A28" s="1" t="s">
        <v>28</v>
      </c>
      <c r="B28">
        <f>'[1]Cycle 1_13.xlsx'!B28</f>
        <v>86.391899741166696</v>
      </c>
      <c r="C28">
        <f>'[1]Cycle 1_13.xlsx'!C28</f>
        <v>1.145532467098435E-4</v>
      </c>
      <c r="D28">
        <f>'[1]Cycle 1_13.xlsx'!D28</f>
        <v>1.0842930888063399E-3</v>
      </c>
    </row>
    <row r="29" spans="1:4" x14ac:dyDescent="0.35">
      <c r="A29" s="1" t="s">
        <v>29</v>
      </c>
      <c r="B29">
        <f>'[1]Cycle 1_13.xlsx'!B29</f>
        <v>64.293450271249995</v>
      </c>
      <c r="C29">
        <f>'[1]Cycle 1_13.xlsx'!C29</f>
        <v>1.3920458675623741E-4</v>
      </c>
      <c r="D29">
        <f>'[1]Cycle 1_13.xlsx'!D29</f>
        <v>2.3163694422643501E-3</v>
      </c>
    </row>
    <row r="30" spans="1:4" x14ac:dyDescent="0.35">
      <c r="A30" s="1" t="s">
        <v>30</v>
      </c>
      <c r="B30">
        <f>'[1]Cycle 1_13.xlsx'!B30</f>
        <v>52.745871495583302</v>
      </c>
      <c r="C30">
        <f>'[1]Cycle 1_13.xlsx'!C30</f>
        <v>1.226087398671016E-4</v>
      </c>
      <c r="D30">
        <f>'[1]Cycle 1_13.xlsx'!D30</f>
        <v>2.307161885660301E-3</v>
      </c>
    </row>
    <row r="31" spans="1:4" x14ac:dyDescent="0.35">
      <c r="A31" s="1" t="s">
        <v>31</v>
      </c>
      <c r="B31">
        <f>'[1]Cycle 1_13.xlsx'!B31</f>
        <v>131.120377245806</v>
      </c>
      <c r="C31">
        <f>'[1]Cycle 1_13.xlsx'!C31</f>
        <v>1.5139916245965991E-4</v>
      </c>
      <c r="D31">
        <f>'[1]Cycle 1_13.xlsx'!D31</f>
        <v>1.24723232679105E-3</v>
      </c>
    </row>
    <row r="32" spans="1:4" x14ac:dyDescent="0.35">
      <c r="A32" s="1" t="s">
        <v>32</v>
      </c>
      <c r="B32">
        <f>'[1]Cycle 1_13.xlsx'!B32</f>
        <v>87.895093084555597</v>
      </c>
      <c r="C32">
        <f>'[1]Cycle 1_13.xlsx'!C32</f>
        <v>1.3465449107734101E-4</v>
      </c>
      <c r="D32">
        <f>'[1]Cycle 1_13.xlsx'!D32</f>
        <v>1.960940694334906E-3</v>
      </c>
    </row>
    <row r="33" spans="1:4" x14ac:dyDescent="0.35">
      <c r="A33" s="1" t="s">
        <v>33</v>
      </c>
      <c r="B33">
        <f>'[1]Cycle 1_13.xlsx'!B33</f>
        <v>85.890766836916697</v>
      </c>
      <c r="C33">
        <f>'[1]Cycle 1_13.xlsx'!C33</f>
        <v>1.4439032552635749E-4</v>
      </c>
      <c r="D33">
        <f>'[1]Cycle 1_13.xlsx'!D33</f>
        <v>1.6492263925145061E-3</v>
      </c>
    </row>
    <row r="34" spans="1:4" x14ac:dyDescent="0.35">
      <c r="A34" s="1" t="s">
        <v>34</v>
      </c>
      <c r="B34">
        <f>'[1]Cycle 1_13.xlsx'!B34</f>
        <v>82.884426030611095</v>
      </c>
      <c r="C34">
        <f>'[1]Cycle 1_13.xlsx'!C34</f>
        <v>1.2688546893591449E-4</v>
      </c>
      <c r="D34">
        <f>'[1]Cycle 1_13.xlsx'!D34</f>
        <v>1.974935900400624E-3</v>
      </c>
    </row>
    <row r="35" spans="1:4" x14ac:dyDescent="0.35">
      <c r="A35" s="1" t="s">
        <v>35</v>
      </c>
      <c r="B35" t="str">
        <f>'[1]Cycle 1_13.xlsx'!B35</f>
        <v>N/A</v>
      </c>
      <c r="C35" t="str">
        <f>'[1]Cycle 1_13.xlsx'!C35</f>
        <v>N/A</v>
      </c>
      <c r="D35">
        <f>'[1]Cycle 1_13.xlsx'!D35</f>
        <v>1.1099557192392139E-3</v>
      </c>
    </row>
    <row r="36" spans="1:4" x14ac:dyDescent="0.35">
      <c r="A36" s="1" t="s">
        <v>36</v>
      </c>
      <c r="B36">
        <f>'[1]Cycle 1_13.xlsx'!B36</f>
        <v>68.309052486777802</v>
      </c>
      <c r="C36">
        <f>'[1]Cycle 1_13.xlsx'!C36</f>
        <v>1.3895278650804421E-4</v>
      </c>
      <c r="D36">
        <f>'[1]Cycle 1_13.xlsx'!D36</f>
        <v>1.3994214078766241E-3</v>
      </c>
    </row>
    <row r="37" spans="1:4" x14ac:dyDescent="0.35">
      <c r="A37" s="1" t="s">
        <v>37</v>
      </c>
      <c r="B37">
        <f>'[1]Cycle 1_13.xlsx'!B37</f>
        <v>81.876624746499999</v>
      </c>
      <c r="C37">
        <f>'[1]Cycle 1_13.xlsx'!C37</f>
        <v>1.158913055244591E-4</v>
      </c>
      <c r="D37">
        <f>'[1]Cycle 1_13.xlsx'!D37</f>
        <v>7.2139692556277932E-4</v>
      </c>
    </row>
    <row r="38" spans="1:4" x14ac:dyDescent="0.35">
      <c r="A38" s="1" t="s">
        <v>38</v>
      </c>
      <c r="B38">
        <f>'[1]Cycle 1_13.xlsx'!B38</f>
        <v>62.791379911361098</v>
      </c>
      <c r="C38">
        <f>'[1]Cycle 1_13.xlsx'!C38</f>
        <v>1.065407088882452E-4</v>
      </c>
      <c r="D38">
        <f>'[1]Cycle 1_13.xlsx'!D38</f>
        <v>1.439490385163727E-3</v>
      </c>
    </row>
    <row r="39" spans="1:4" x14ac:dyDescent="0.35">
      <c r="A39" s="1" t="s">
        <v>39</v>
      </c>
      <c r="B39">
        <f>'[1]Cycle 1_13.xlsx'!B39</f>
        <v>89.9025014814722</v>
      </c>
      <c r="C39">
        <f>'[1]Cycle 1_13.xlsx'!C39</f>
        <v>1.172719444933853E-4</v>
      </c>
      <c r="D39">
        <f>'[1]Cycle 1_13.xlsx'!D39</f>
        <v>1.400725548773979E-3</v>
      </c>
    </row>
    <row r="40" spans="1:4" x14ac:dyDescent="0.35">
      <c r="A40" s="1" t="s">
        <v>40</v>
      </c>
      <c r="B40">
        <f>'[1]Cycle 1_13.xlsx'!B40</f>
        <v>65.797334893916698</v>
      </c>
      <c r="C40">
        <f>'[1]Cycle 1_13.xlsx'!C40</f>
        <v>1.0142537364404431E-4</v>
      </c>
      <c r="D40">
        <f>'[1]Cycle 1_13.xlsx'!D40</f>
        <v>1.1286932778651309E-3</v>
      </c>
    </row>
    <row r="41" spans="1:4" x14ac:dyDescent="0.35">
      <c r="A41" s="1" t="s">
        <v>41</v>
      </c>
      <c r="B41">
        <f>'[1]Cycle 1_13.xlsx'!B41</f>
        <v>100.980865704556</v>
      </c>
      <c r="C41">
        <f>'[1]Cycle 1_13.xlsx'!C41</f>
        <v>1.15504211015583E-4</v>
      </c>
      <c r="D41">
        <f>'[1]Cycle 1_13.xlsx'!D41</f>
        <v>1.2356489507139429E-3</v>
      </c>
    </row>
    <row r="42" spans="1:4" x14ac:dyDescent="0.35">
      <c r="A42" s="1" t="s">
        <v>42</v>
      </c>
      <c r="B42">
        <f>'[1]Cycle 1_13.xlsx'!B42</f>
        <v>144.17782004805599</v>
      </c>
      <c r="C42">
        <f>'[1]Cycle 1_13.xlsx'!C42</f>
        <v>1.7170522321062619E-4</v>
      </c>
      <c r="D42">
        <f>'[1]Cycle 1_13.xlsx'!D42</f>
        <v>1.427531611259225E-3</v>
      </c>
    </row>
    <row r="43" spans="1:4" x14ac:dyDescent="0.35">
      <c r="A43" s="1" t="s">
        <v>43</v>
      </c>
      <c r="B43">
        <f>'[1]Cycle 1_13.xlsx'!B43</f>
        <v>103.99479914505601</v>
      </c>
      <c r="C43">
        <f>'[1]Cycle 1_13.xlsx'!C43</f>
        <v>1.190136245282E-4</v>
      </c>
      <c r="D43">
        <f>'[1]Cycle 1_13.xlsx'!D43</f>
        <v>9.8153312822496768E-4</v>
      </c>
    </row>
    <row r="44" spans="1:4" x14ac:dyDescent="0.35">
      <c r="A44" s="1" t="s">
        <v>44</v>
      </c>
      <c r="B44" t="str">
        <f>'[1]Cycle 1_13.xlsx'!B44</f>
        <v>N/A</v>
      </c>
      <c r="C44" t="str">
        <f>'[1]Cycle 1_13.xlsx'!C44</f>
        <v>N/A</v>
      </c>
      <c r="D44">
        <f>'[1]Cycle 1_13.xlsx'!D44</f>
        <v>-2.8115621022892641E-4</v>
      </c>
    </row>
    <row r="45" spans="1:4" x14ac:dyDescent="0.35">
      <c r="A45" s="1" t="s">
        <v>45</v>
      </c>
      <c r="B45">
        <f>'[1]Cycle 1_13.xlsx'!B45</f>
        <v>101.983965954222</v>
      </c>
      <c r="C45">
        <f>'[1]Cycle 1_13.xlsx'!C45</f>
        <v>1.162644489119534E-4</v>
      </c>
      <c r="D45">
        <f>'[1]Cycle 1_13.xlsx'!D45</f>
        <v>8.0023801887453203E-4</v>
      </c>
    </row>
    <row r="46" spans="1:4" x14ac:dyDescent="0.35">
      <c r="A46" s="1" t="s">
        <v>46</v>
      </c>
      <c r="B46">
        <f>'[1]Cycle 1_13.xlsx'!B46</f>
        <v>134.13141897725001</v>
      </c>
      <c r="C46">
        <f>'[1]Cycle 1_13.xlsx'!C46</f>
        <v>1.6984301399300259E-4</v>
      </c>
      <c r="D46">
        <f>'[1]Cycle 1_13.xlsx'!D46</f>
        <v>1.37437490441644E-3</v>
      </c>
    </row>
    <row r="47" spans="1:4" x14ac:dyDescent="0.35">
      <c r="A47" s="1" t="s">
        <v>47</v>
      </c>
      <c r="B47">
        <f>'[1]Cycle 1_13.xlsx'!B47</f>
        <v>83.388657087611094</v>
      </c>
      <c r="C47">
        <f>'[1]Cycle 1_13.xlsx'!C47</f>
        <v>1.2219365299563111E-4</v>
      </c>
      <c r="D47">
        <f>'[1]Cycle 1_13.xlsx'!D47</f>
        <v>1.225615976756754E-3</v>
      </c>
    </row>
    <row r="48" spans="1:4" x14ac:dyDescent="0.35">
      <c r="A48" s="1" t="s">
        <v>48</v>
      </c>
      <c r="B48">
        <f>'[1]Cycle 1_13.xlsx'!B48</f>
        <v>53.247323016750002</v>
      </c>
      <c r="C48">
        <f>'[1]Cycle 1_13.xlsx'!C48</f>
        <v>1.2206366648018469E-4</v>
      </c>
      <c r="D48">
        <f>'[1]Cycle 1_13.xlsx'!D48</f>
        <v>1.2527048290643279E-3</v>
      </c>
    </row>
    <row r="49" spans="1:4" x14ac:dyDescent="0.35">
      <c r="A49" s="1" t="s">
        <v>49</v>
      </c>
      <c r="B49">
        <f>'[1]Cycle 1_13.xlsx'!B49</f>
        <v>141.670712466861</v>
      </c>
      <c r="C49">
        <f>'[1]Cycle 1_13.xlsx'!C49</f>
        <v>1.6979186511855489E-4</v>
      </c>
      <c r="D49">
        <f>'[1]Cycle 1_13.xlsx'!D49</f>
        <v>1.1527558726352511E-3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6"/>
  <sheetViews>
    <sheetView workbookViewId="0">
      <selection activeCell="I58" sqref="I58"/>
    </sheetView>
  </sheetViews>
  <sheetFormatPr defaultRowHeight="14.5" x14ac:dyDescent="0.35"/>
  <cols>
    <col min="1" max="1" width="18.26953125" bestFit="1" customWidth="1"/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1_14.xlsx'!B2</f>
        <v>60.790724349249999</v>
      </c>
      <c r="C2">
        <f>'[1]Cycle 1_14.xlsx'!C2</f>
        <v>8.9298444879489013E-5</v>
      </c>
      <c r="D2">
        <f>'[1]Cycle 1_14.xlsx'!D2</f>
        <v>1.7649403365631361E-3</v>
      </c>
      <c r="F2" s="2" t="s">
        <v>53</v>
      </c>
      <c r="G2">
        <f>AVERAGE(B2:B49)</f>
        <v>44.793794009442628</v>
      </c>
      <c r="H2">
        <f>AVERAGE(C2:C49)</f>
        <v>9.2623434725019055E-5</v>
      </c>
      <c r="I2">
        <f>AVERAGE(D2:D49)</f>
        <v>2.2394117484254767E-3</v>
      </c>
      <c r="J2">
        <v>0.25</v>
      </c>
    </row>
    <row r="3" spans="1:10" x14ac:dyDescent="0.35">
      <c r="A3" s="1" t="s">
        <v>3</v>
      </c>
      <c r="B3">
        <f>'[1]Cycle 1_14.xlsx'!B3</f>
        <v>46.220869133555603</v>
      </c>
      <c r="C3">
        <f>'[1]Cycle 1_14.xlsx'!C3</f>
        <v>9.5891625235269178E-5</v>
      </c>
      <c r="D3">
        <f>'[1]Cycle 1_14.xlsx'!D3</f>
        <v>1.900532266967893E-3</v>
      </c>
      <c r="F3" s="2" t="s">
        <v>54</v>
      </c>
      <c r="G3">
        <f>G4/SQRT(COUNT(B2:B49))</f>
        <v>2.6565571107500237</v>
      </c>
      <c r="H3">
        <f>H4/SQRT(COUNT(C2:C49))</f>
        <v>1.858063164444838E-6</v>
      </c>
      <c r="I3">
        <f>I4/SQRT(COUNT(D2:D49))</f>
        <v>1.1018215344161516E-4</v>
      </c>
    </row>
    <row r="4" spans="1:10" x14ac:dyDescent="0.35">
      <c r="A4" s="1" t="s">
        <v>4</v>
      </c>
      <c r="B4">
        <f>'[1]Cycle 1_14.xlsx'!B4</f>
        <v>8.0692763416666704</v>
      </c>
      <c r="C4">
        <f>'[1]Cycle 1_14.xlsx'!C4</f>
        <v>1.117646466766839E-4</v>
      </c>
      <c r="D4">
        <f>'[1]Cycle 1_14.xlsx'!D4</f>
        <v>3.6534447626203849E-3</v>
      </c>
      <c r="F4" s="2" t="s">
        <v>55</v>
      </c>
      <c r="G4">
        <f>_xlfn.STDEV.S(B2:B49)</f>
        <v>18.017646944124518</v>
      </c>
      <c r="H4">
        <f>_xlfn.STDEV.S(C2:C196)</f>
        <v>1.260199751075484E-5</v>
      </c>
      <c r="I4">
        <f>_xlfn.STDEV.S(D2:D196)</f>
        <v>7.6336435139290999E-4</v>
      </c>
    </row>
    <row r="5" spans="1:10" x14ac:dyDescent="0.35">
      <c r="A5" s="1" t="s">
        <v>5</v>
      </c>
      <c r="B5">
        <f>'[1]Cycle 1_14.xlsx'!B5</f>
        <v>50.243017796277798</v>
      </c>
      <c r="C5">
        <f>'[1]Cycle 1_14.xlsx'!C5</f>
        <v>8.7763822056614071E-5</v>
      </c>
      <c r="D5">
        <f>'[1]Cycle 1_14.xlsx'!D5</f>
        <v>1.8067962514922921E-3</v>
      </c>
      <c r="F5" s="2" t="s">
        <v>56</v>
      </c>
      <c r="G5" s="3">
        <f>G4/G2</f>
        <v>0.40223533957240504</v>
      </c>
      <c r="H5" s="3">
        <f>H4/H2</f>
        <v>0.13605625345429823</v>
      </c>
      <c r="I5" s="3">
        <f>I4/I2</f>
        <v>0.34087717541431539</v>
      </c>
    </row>
    <row r="6" spans="1:10" x14ac:dyDescent="0.35">
      <c r="A6" s="1" t="s">
        <v>6</v>
      </c>
      <c r="B6">
        <f>'[1]Cycle 1_14.xlsx'!B6</f>
        <v>48.738204622055598</v>
      </c>
      <c r="C6">
        <f>'[1]Cycle 1_14.xlsx'!C6</f>
        <v>8.5048081475819895E-5</v>
      </c>
      <c r="D6">
        <f>'[1]Cycle 1_14.xlsx'!D6</f>
        <v>1.920275670796221E-3</v>
      </c>
      <c r="F6" s="2" t="s">
        <v>57</v>
      </c>
      <c r="G6">
        <f>COUNT(B2:B196)</f>
        <v>46</v>
      </c>
      <c r="H6">
        <f>COUNT(C2:C196)</f>
        <v>46</v>
      </c>
      <c r="I6">
        <f>COUNT(D2:D196)</f>
        <v>48</v>
      </c>
    </row>
    <row r="7" spans="1:10" x14ac:dyDescent="0.35">
      <c r="A7" s="1" t="s">
        <v>7</v>
      </c>
      <c r="B7">
        <f>'[1]Cycle 1_14.xlsx'!B7</f>
        <v>79.864985322277803</v>
      </c>
      <c r="C7">
        <f>'[1]Cycle 1_14.xlsx'!C7</f>
        <v>7.180596329716657E-5</v>
      </c>
      <c r="D7">
        <f>'[1]Cycle 1_14.xlsx'!D7</f>
        <v>1.3749151034363691E-3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>
        <f>'[1]Cycle 1_14.xlsx'!B8</f>
        <v>64.795263065944397</v>
      </c>
      <c r="C8">
        <f>'[1]Cycle 1_14.xlsx'!C8</f>
        <v>9.9689940909258507E-5</v>
      </c>
      <c r="D8">
        <f>'[1]Cycle 1_14.xlsx'!D8</f>
        <v>2.0307531185003668E-3</v>
      </c>
    </row>
    <row r="9" spans="1:10" x14ac:dyDescent="0.35">
      <c r="A9" s="1" t="s">
        <v>9</v>
      </c>
      <c r="B9">
        <f>'[1]Cycle 1_14.xlsx'!B9</f>
        <v>59.782584310194402</v>
      </c>
      <c r="C9">
        <f>'[1]Cycle 1_14.xlsx'!C9</f>
        <v>7.3279090221718511E-5</v>
      </c>
      <c r="D9">
        <f>'[1]Cycle 1_14.xlsx'!D9</f>
        <v>1.571175823523266E-3</v>
      </c>
      <c r="F9" s="2" t="s">
        <v>59</v>
      </c>
      <c r="G9">
        <f>MAX(B2:B49)</f>
        <v>89.904095445777799</v>
      </c>
      <c r="H9">
        <f>MAX(C2:C49)</f>
        <v>1.3557760441239739E-4</v>
      </c>
      <c r="I9">
        <f>MAX(D2:D49)</f>
        <v>4.195251971847066E-3</v>
      </c>
    </row>
    <row r="10" spans="1:10" x14ac:dyDescent="0.35">
      <c r="A10" s="1" t="s">
        <v>10</v>
      </c>
      <c r="B10">
        <f>'[1]Cycle 1_14.xlsx'!B10</f>
        <v>40.197678209388897</v>
      </c>
      <c r="C10">
        <f>'[1]Cycle 1_14.xlsx'!C10</f>
        <v>9.0038601017166246E-5</v>
      </c>
      <c r="D10">
        <f>'[1]Cycle 1_14.xlsx'!D10</f>
        <v>2.724734970251155E-3</v>
      </c>
      <c r="F10" s="2" t="s">
        <v>60</v>
      </c>
      <c r="G10">
        <f>MIN(B2:B49)</f>
        <v>7.0675578204444403</v>
      </c>
      <c r="H10">
        <f>MIN(C2:C49)</f>
        <v>7.015328626604943E-5</v>
      </c>
      <c r="I10">
        <f>MIN(D2:D49)</f>
        <v>-3.8813455991799212E-4</v>
      </c>
    </row>
    <row r="11" spans="1:10" x14ac:dyDescent="0.35">
      <c r="A11" s="1" t="s">
        <v>11</v>
      </c>
      <c r="B11">
        <f>'[1]Cycle 1_14.xlsx'!B11</f>
        <v>31.1615812153889</v>
      </c>
      <c r="C11">
        <f>'[1]Cycle 1_14.xlsx'!C11</f>
        <v>1.014466543153354E-4</v>
      </c>
      <c r="D11">
        <f>'[1]Cycle 1_14.xlsx'!D11</f>
        <v>2.5336290954635029E-3</v>
      </c>
    </row>
    <row r="12" spans="1:10" x14ac:dyDescent="0.35">
      <c r="A12" s="1" t="s">
        <v>12</v>
      </c>
      <c r="B12">
        <f>'[1]Cycle 1_14.xlsx'!B12</f>
        <v>54.7535523716111</v>
      </c>
      <c r="C12">
        <f>'[1]Cycle 1_14.xlsx'!C12</f>
        <v>1.0206747577547359E-4</v>
      </c>
      <c r="D12">
        <f>'[1]Cycle 1_14.xlsx'!D12</f>
        <v>2.073598159309228E-3</v>
      </c>
      <c r="F12" s="2" t="s">
        <v>61</v>
      </c>
      <c r="G12">
        <f>(16*G5^2)</f>
        <v>2.588692294414848</v>
      </c>
      <c r="H12">
        <f>(16*H5^2)</f>
        <v>0.29618086566432383</v>
      </c>
      <c r="I12">
        <f>(16*I5^2)</f>
        <v>1.8591559794950712</v>
      </c>
    </row>
    <row r="13" spans="1:10" x14ac:dyDescent="0.35">
      <c r="A13" s="1" t="s">
        <v>13</v>
      </c>
      <c r="B13">
        <f>'[1]Cycle 1_14.xlsx'!B13</f>
        <v>50.743442185611102</v>
      </c>
      <c r="C13">
        <f>'[1]Cycle 1_14.xlsx'!C13</f>
        <v>9.1724810124282495E-5</v>
      </c>
      <c r="D13">
        <f>'[1]Cycle 1_14.xlsx'!D13</f>
        <v>1.904871101001567E-3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>
        <f>'[1]Cycle 1_14.xlsx'!B14</f>
        <v>20.1133700587222</v>
      </c>
      <c r="C14">
        <f>'[1]Cycle 1_14.xlsx'!C14</f>
        <v>9.3370525296559366E-5</v>
      </c>
      <c r="D14">
        <f>'[1]Cycle 1_14.xlsx'!D14</f>
        <v>2.4109902740485421E-3</v>
      </c>
      <c r="F14" s="2" t="s">
        <v>63</v>
      </c>
      <c r="G14">
        <f>G12/G13</f>
        <v>31.279142136171544</v>
      </c>
      <c r="H14">
        <f>H12/H13</f>
        <v>3.5787503269958272</v>
      </c>
      <c r="I14">
        <f>I12/I13</f>
        <v>22.464162411811291</v>
      </c>
    </row>
    <row r="15" spans="1:10" x14ac:dyDescent="0.35">
      <c r="A15" s="1" t="s">
        <v>15</v>
      </c>
      <c r="B15">
        <f>'[1]Cycle 1_14.xlsx'!B15</f>
        <v>47.226868161305603</v>
      </c>
      <c r="C15">
        <f>'[1]Cycle 1_14.xlsx'!C15</f>
        <v>8.7536549453236812E-5</v>
      </c>
      <c r="D15">
        <f>'[1]Cycle 1_14.xlsx'!D15</f>
        <v>2.009350695169576E-3</v>
      </c>
      <c r="F15" s="2" t="s">
        <v>64</v>
      </c>
      <c r="G15">
        <f>ROUND(G14,0)</f>
        <v>31</v>
      </c>
      <c r="H15">
        <f>ROUND(H14,0)</f>
        <v>4</v>
      </c>
      <c r="I15">
        <f>ROUND(I14,0)</f>
        <v>22</v>
      </c>
    </row>
    <row r="16" spans="1:10" x14ac:dyDescent="0.35">
      <c r="A16" s="1" t="s">
        <v>16</v>
      </c>
      <c r="B16">
        <f>'[1]Cycle 1_14.xlsx'!B16</f>
        <v>49.242437236000001</v>
      </c>
      <c r="C16">
        <f>'[1]Cycle 1_14.xlsx'!C16</f>
        <v>9.5832391894005379E-5</v>
      </c>
      <c r="D16">
        <f>'[1]Cycle 1_14.xlsx'!D16</f>
        <v>2.6989579826772999E-3</v>
      </c>
    </row>
    <row r="17" spans="1:4" x14ac:dyDescent="0.35">
      <c r="A17" s="1" t="s">
        <v>17</v>
      </c>
      <c r="B17">
        <f>'[1]Cycle 1_14.xlsx'!B17</f>
        <v>62.291900789194401</v>
      </c>
      <c r="C17">
        <f>'[1]Cycle 1_14.xlsx'!C17</f>
        <v>7.981895071530283E-5</v>
      </c>
      <c r="D17">
        <f>'[1]Cycle 1_14.xlsx'!D17</f>
        <v>2.7445987200690508E-3</v>
      </c>
    </row>
    <row r="18" spans="1:4" x14ac:dyDescent="0.35">
      <c r="A18" s="1" t="s">
        <v>18</v>
      </c>
      <c r="B18">
        <f>'[1]Cycle 1_14.xlsx'!B18</f>
        <v>68.310095302777796</v>
      </c>
      <c r="C18">
        <f>'[1]Cycle 1_14.xlsx'!C18</f>
        <v>1.093325119552071E-4</v>
      </c>
      <c r="D18">
        <f>'[1]Cycle 1_14.xlsx'!D18</f>
        <v>1.371165474242072E-3</v>
      </c>
    </row>
    <row r="19" spans="1:4" x14ac:dyDescent="0.35">
      <c r="A19" s="1" t="s">
        <v>19</v>
      </c>
      <c r="B19">
        <f>'[1]Cycle 1_14.xlsx'!B19</f>
        <v>57.768024646666703</v>
      </c>
      <c r="C19">
        <f>'[1]Cycle 1_14.xlsx'!C19</f>
        <v>9.8499641254228083E-5</v>
      </c>
      <c r="D19">
        <f>'[1]Cycle 1_14.xlsx'!D19</f>
        <v>1.454735892979459E-3</v>
      </c>
    </row>
    <row r="20" spans="1:4" x14ac:dyDescent="0.35">
      <c r="A20" s="1" t="s">
        <v>20</v>
      </c>
      <c r="B20">
        <f>'[1]Cycle 1_14.xlsx'!B20</f>
        <v>30.159346221638899</v>
      </c>
      <c r="C20">
        <f>'[1]Cycle 1_14.xlsx'!C20</f>
        <v>9.9858890002206216E-5</v>
      </c>
      <c r="D20">
        <f>'[1]Cycle 1_14.xlsx'!D20</f>
        <v>2.1304533620145711E-3</v>
      </c>
    </row>
    <row r="21" spans="1:4" x14ac:dyDescent="0.35">
      <c r="A21" s="1" t="s">
        <v>21</v>
      </c>
      <c r="B21">
        <f>'[1]Cycle 1_14.xlsx'!B21</f>
        <v>42.202617934888899</v>
      </c>
      <c r="C21">
        <f>'[1]Cycle 1_14.xlsx'!C21</f>
        <v>8.8386489892215516E-5</v>
      </c>
      <c r="D21">
        <f>'[1]Cycle 1_14.xlsx'!D21</f>
        <v>2.1664566974978791E-3</v>
      </c>
    </row>
    <row r="22" spans="1:4" x14ac:dyDescent="0.35">
      <c r="A22" s="1" t="s">
        <v>22</v>
      </c>
      <c r="B22">
        <f>'[1]Cycle 1_14.xlsx'!B22</f>
        <v>30.159346221638899</v>
      </c>
      <c r="C22">
        <f>'[1]Cycle 1_14.xlsx'!C22</f>
        <v>8.2369669339722845E-5</v>
      </c>
      <c r="D22">
        <f>'[1]Cycle 1_14.xlsx'!D22</f>
        <v>2.592701892911871E-3</v>
      </c>
    </row>
    <row r="23" spans="1:4" x14ac:dyDescent="0.35">
      <c r="A23" s="1" t="s">
        <v>23</v>
      </c>
      <c r="B23">
        <f>'[1]Cycle 1_14.xlsx'!B23</f>
        <v>47.730464505555602</v>
      </c>
      <c r="C23">
        <f>'[1]Cycle 1_14.xlsx'!C23</f>
        <v>1.026077666480978E-4</v>
      </c>
      <c r="D23">
        <f>'[1]Cycle 1_14.xlsx'!D23</f>
        <v>2.6827227782510888E-3</v>
      </c>
    </row>
    <row r="24" spans="1:4" x14ac:dyDescent="0.35">
      <c r="A24" s="1" t="s">
        <v>24</v>
      </c>
      <c r="B24">
        <f>'[1]Cycle 1_14.xlsx'!B24</f>
        <v>51.744705138</v>
      </c>
      <c r="C24">
        <f>'[1]Cycle 1_14.xlsx'!C24</f>
        <v>1.0337773563715E-4</v>
      </c>
      <c r="D24">
        <f>'[1]Cycle 1_14.xlsx'!D24</f>
        <v>1.82462485080326E-3</v>
      </c>
    </row>
    <row r="25" spans="1:4" x14ac:dyDescent="0.35">
      <c r="A25" s="1" t="s">
        <v>25</v>
      </c>
      <c r="B25">
        <f>'[1]Cycle 1_14.xlsx'!B25</f>
        <v>49.242437236000001</v>
      </c>
      <c r="C25">
        <f>'[1]Cycle 1_14.xlsx'!C25</f>
        <v>1.0214352701813461E-4</v>
      </c>
      <c r="D25">
        <f>'[1]Cycle 1_14.xlsx'!D25</f>
        <v>1.8290818454368329E-3</v>
      </c>
    </row>
    <row r="26" spans="1:4" x14ac:dyDescent="0.35">
      <c r="A26" s="1" t="s">
        <v>26</v>
      </c>
      <c r="B26">
        <f>'[1]Cycle 1_14.xlsx'!B26</f>
        <v>10.5756622142222</v>
      </c>
      <c r="C26">
        <f>'[1]Cycle 1_14.xlsx'!C26</f>
        <v>1.03181920144652E-4</v>
      </c>
      <c r="D26">
        <f>'[1]Cycle 1_14.xlsx'!D26</f>
        <v>2.7061114424253032E-3</v>
      </c>
    </row>
    <row r="27" spans="1:4" x14ac:dyDescent="0.35">
      <c r="A27" s="1" t="s">
        <v>27</v>
      </c>
      <c r="B27">
        <f>'[1]Cycle 1_14.xlsx'!B27</f>
        <v>24.630051398055599</v>
      </c>
      <c r="C27">
        <f>'[1]Cycle 1_14.xlsx'!C27</f>
        <v>8.4296524813161401E-5</v>
      </c>
      <c r="D27">
        <f>'[1]Cycle 1_14.xlsx'!D27</f>
        <v>2.096374121154277E-3</v>
      </c>
    </row>
    <row r="28" spans="1:4" x14ac:dyDescent="0.35">
      <c r="A28" s="1" t="s">
        <v>28</v>
      </c>
      <c r="B28">
        <f>'[1]Cycle 1_14.xlsx'!B28</f>
        <v>27.649914763861101</v>
      </c>
      <c r="C28">
        <f>'[1]Cycle 1_14.xlsx'!C28</f>
        <v>8.6295892896924963E-5</v>
      </c>
      <c r="D28">
        <f>'[1]Cycle 1_14.xlsx'!D28</f>
        <v>2.6239616582014701E-3</v>
      </c>
    </row>
    <row r="29" spans="1:4" x14ac:dyDescent="0.35">
      <c r="A29" s="1" t="s">
        <v>29</v>
      </c>
      <c r="B29">
        <f>'[1]Cycle 1_14.xlsx'!B29</f>
        <v>45.717938224138898</v>
      </c>
      <c r="C29">
        <f>'[1]Cycle 1_14.xlsx'!C29</f>
        <v>7.015328626604943E-5</v>
      </c>
      <c r="D29">
        <f>'[1]Cycle 1_14.xlsx'!D29</f>
        <v>2.6085745042384E-3</v>
      </c>
    </row>
    <row r="30" spans="1:4" x14ac:dyDescent="0.35">
      <c r="A30" s="1" t="s">
        <v>30</v>
      </c>
      <c r="B30">
        <f>'[1]Cycle 1_14.xlsx'!B30</f>
        <v>39.697446689499998</v>
      </c>
      <c r="C30">
        <f>'[1]Cycle 1_14.xlsx'!C30</f>
        <v>7.8837908999185619E-5</v>
      </c>
      <c r="D30">
        <f>'[1]Cycle 1_14.xlsx'!D30</f>
        <v>2.3461972177428701E-3</v>
      </c>
    </row>
    <row r="31" spans="1:4" x14ac:dyDescent="0.35">
      <c r="A31" s="1" t="s">
        <v>31</v>
      </c>
      <c r="B31">
        <f>'[1]Cycle 1_14.xlsx'!B31</f>
        <v>63.292939266972198</v>
      </c>
      <c r="C31">
        <f>'[1]Cycle 1_14.xlsx'!C31</f>
        <v>7.7027778550092769E-5</v>
      </c>
      <c r="D31">
        <f>'[1]Cycle 1_14.xlsx'!D31</f>
        <v>3.2715250830041868E-3</v>
      </c>
    </row>
    <row r="32" spans="1:4" x14ac:dyDescent="0.35">
      <c r="A32" s="1" t="s">
        <v>32</v>
      </c>
      <c r="B32">
        <f>'[1]Cycle 1_14.xlsx'!B32</f>
        <v>50.243017796277798</v>
      </c>
      <c r="C32">
        <f>'[1]Cycle 1_14.xlsx'!C32</f>
        <v>9.3210953744875065E-5</v>
      </c>
      <c r="D32">
        <f>'[1]Cycle 1_14.xlsx'!D32</f>
        <v>1.4920002939280111E-3</v>
      </c>
    </row>
    <row r="33" spans="1:4" x14ac:dyDescent="0.35">
      <c r="A33" s="1" t="s">
        <v>33</v>
      </c>
      <c r="B33">
        <f>'[1]Cycle 1_14.xlsx'!B33</f>
        <v>54.2515646013889</v>
      </c>
      <c r="C33">
        <f>'[1]Cycle 1_14.xlsx'!C33</f>
        <v>1.0130662426729221E-4</v>
      </c>
      <c r="D33">
        <f>'[1]Cycle 1_14.xlsx'!D33</f>
        <v>1.7291173194189369E-3</v>
      </c>
    </row>
    <row r="34" spans="1:4" x14ac:dyDescent="0.35">
      <c r="A34" s="1" t="s">
        <v>34</v>
      </c>
      <c r="B34">
        <f>'[1]Cycle 1_14.xlsx'!B34</f>
        <v>89.904095445777799</v>
      </c>
      <c r="C34">
        <f>'[1]Cycle 1_14.xlsx'!C34</f>
        <v>7.6112164502601434E-5</v>
      </c>
      <c r="D34">
        <f>'[1]Cycle 1_14.xlsx'!D34</f>
        <v>2.5548490160625741E-3</v>
      </c>
    </row>
    <row r="35" spans="1:4" x14ac:dyDescent="0.35">
      <c r="A35" s="1" t="s">
        <v>35</v>
      </c>
      <c r="B35">
        <f>'[1]Cycle 1_14.xlsx'!B35</f>
        <v>51.744705138</v>
      </c>
      <c r="C35">
        <f>'[1]Cycle 1_14.xlsx'!C35</f>
        <v>8.456362399284391E-5</v>
      </c>
      <c r="D35">
        <f>'[1]Cycle 1_14.xlsx'!D35</f>
        <v>1.5594397032956159E-3</v>
      </c>
    </row>
    <row r="36" spans="1:4" x14ac:dyDescent="0.35">
      <c r="A36" s="1" t="s">
        <v>36</v>
      </c>
      <c r="B36">
        <f>'[1]Cycle 1_14.xlsx'!B36</f>
        <v>57.264937452583297</v>
      </c>
      <c r="C36">
        <f>'[1]Cycle 1_14.xlsx'!C36</f>
        <v>9.9569453930230015E-5</v>
      </c>
      <c r="D36">
        <f>'[1]Cycle 1_14.xlsx'!D36</f>
        <v>3.377278277768236E-3</v>
      </c>
    </row>
    <row r="37" spans="1:4" x14ac:dyDescent="0.35">
      <c r="A37" s="1" t="s">
        <v>37</v>
      </c>
      <c r="B37" t="str">
        <f>'[1]Cycle 1_14.xlsx'!B37</f>
        <v>N/A</v>
      </c>
      <c r="C37" t="str">
        <f>'[1]Cycle 1_14.xlsx'!C37</f>
        <v>N/A</v>
      </c>
      <c r="D37">
        <f>'[1]Cycle 1_14.xlsx'!D37</f>
        <v>4.195251971847066E-3</v>
      </c>
    </row>
    <row r="38" spans="1:4" x14ac:dyDescent="0.35">
      <c r="A38" s="1" t="s">
        <v>38</v>
      </c>
      <c r="B38">
        <f>'[1]Cycle 1_14.xlsx'!B38</f>
        <v>41.7011071023611</v>
      </c>
      <c r="C38">
        <f>'[1]Cycle 1_14.xlsx'!C38</f>
        <v>1.032219280871928E-4</v>
      </c>
      <c r="D38">
        <f>'[1]Cycle 1_14.xlsx'!D38</f>
        <v>1.9876111009156268E-3</v>
      </c>
    </row>
    <row r="39" spans="1:4" x14ac:dyDescent="0.35">
      <c r="A39" s="1" t="s">
        <v>39</v>
      </c>
      <c r="B39">
        <f>'[1]Cycle 1_14.xlsx'!B39</f>
        <v>33.6703688894167</v>
      </c>
      <c r="C39">
        <f>'[1]Cycle 1_14.xlsx'!C39</f>
        <v>9.3396187915193034E-5</v>
      </c>
      <c r="D39">
        <f>'[1]Cycle 1_14.xlsx'!D39</f>
        <v>2.153732239318942E-3</v>
      </c>
    </row>
    <row r="40" spans="1:4" x14ac:dyDescent="0.35">
      <c r="A40" s="1" t="s">
        <v>40</v>
      </c>
      <c r="B40">
        <f>'[1]Cycle 1_14.xlsx'!B40</f>
        <v>7.0675578204444403</v>
      </c>
      <c r="C40">
        <f>'[1]Cycle 1_14.xlsx'!C40</f>
        <v>1.3557760441239739E-4</v>
      </c>
      <c r="D40">
        <f>'[1]Cycle 1_14.xlsx'!D40</f>
        <v>3.4081013104791161E-3</v>
      </c>
    </row>
    <row r="41" spans="1:4" x14ac:dyDescent="0.35">
      <c r="A41" s="1" t="s">
        <v>41</v>
      </c>
      <c r="B41">
        <f>'[1]Cycle 1_14.xlsx'!B41</f>
        <v>31.662802440722199</v>
      </c>
      <c r="C41">
        <f>'[1]Cycle 1_14.xlsx'!C41</f>
        <v>1.030828025944189E-4</v>
      </c>
      <c r="D41">
        <f>'[1]Cycle 1_14.xlsx'!D41</f>
        <v>2.235554539988375E-3</v>
      </c>
    </row>
    <row r="42" spans="1:4" x14ac:dyDescent="0.35">
      <c r="A42" s="1" t="s">
        <v>42</v>
      </c>
      <c r="B42">
        <f>'[1]Cycle 1_14.xlsx'!B42</f>
        <v>56.260236181166697</v>
      </c>
      <c r="C42">
        <f>'[1]Cycle 1_14.xlsx'!C42</f>
        <v>1.083702208298437E-4</v>
      </c>
      <c r="D42">
        <f>'[1]Cycle 1_14.xlsx'!D42</f>
        <v>2.0481121602104798E-3</v>
      </c>
    </row>
    <row r="43" spans="1:4" x14ac:dyDescent="0.35">
      <c r="A43" s="1" t="s">
        <v>43</v>
      </c>
      <c r="B43">
        <f>'[1]Cycle 1_14.xlsx'!B43</f>
        <v>25.635982487472202</v>
      </c>
      <c r="C43">
        <f>'[1]Cycle 1_14.xlsx'!C43</f>
        <v>1.0251490550653119E-4</v>
      </c>
      <c r="D43">
        <f>'[1]Cycle 1_14.xlsx'!D43</f>
        <v>2.891046866703972E-3</v>
      </c>
    </row>
    <row r="44" spans="1:4" x14ac:dyDescent="0.35">
      <c r="A44" s="1" t="s">
        <v>44</v>
      </c>
      <c r="B44" t="str">
        <f>'[1]Cycle 1_14.xlsx'!B44</f>
        <v>N/A</v>
      </c>
      <c r="C44" t="str">
        <f>'[1]Cycle 1_14.xlsx'!C44</f>
        <v>N/A</v>
      </c>
      <c r="D44">
        <f>'[1]Cycle 1_14.xlsx'!D44</f>
        <v>-3.8813455991799212E-4</v>
      </c>
    </row>
    <row r="45" spans="1:4" x14ac:dyDescent="0.35">
      <c r="A45" s="1" t="s">
        <v>45</v>
      </c>
      <c r="B45">
        <f>'[1]Cycle 1_14.xlsx'!B45</f>
        <v>50.243017796277798</v>
      </c>
      <c r="C45">
        <f>'[1]Cycle 1_14.xlsx'!C45</f>
        <v>7.5748708710469495E-5</v>
      </c>
      <c r="D45">
        <f>'[1]Cycle 1_14.xlsx'!D45</f>
        <v>1.562948551486599E-3</v>
      </c>
    </row>
    <row r="46" spans="1:4" x14ac:dyDescent="0.35">
      <c r="A46" s="1" t="s">
        <v>46</v>
      </c>
      <c r="B46">
        <f>'[1]Cycle 1_14.xlsx'!B46</f>
        <v>60.286243486638902</v>
      </c>
      <c r="C46">
        <f>'[1]Cycle 1_14.xlsx'!C46</f>
        <v>9.4320414590837889E-5</v>
      </c>
      <c r="D46">
        <f>'[1]Cycle 1_14.xlsx'!D46</f>
        <v>1.7101120297337419E-3</v>
      </c>
    </row>
    <row r="47" spans="1:4" x14ac:dyDescent="0.35">
      <c r="A47" s="1" t="s">
        <v>47</v>
      </c>
      <c r="B47">
        <f>'[1]Cycle 1_14.xlsx'!B47</f>
        <v>11.077141937583299</v>
      </c>
      <c r="C47">
        <f>'[1]Cycle 1_14.xlsx'!C47</f>
        <v>8.4717319573964292E-5</v>
      </c>
      <c r="D47">
        <f>'[1]Cycle 1_14.xlsx'!D47</f>
        <v>3.7507860969911368E-3</v>
      </c>
    </row>
    <row r="48" spans="1:4" x14ac:dyDescent="0.35">
      <c r="A48" s="1" t="s">
        <v>48</v>
      </c>
      <c r="B48">
        <f>'[1]Cycle 1_14.xlsx'!B48</f>
        <v>49.742477290666699</v>
      </c>
      <c r="C48">
        <f>'[1]Cycle 1_14.xlsx'!C48</f>
        <v>8.0671646284024656E-5</v>
      </c>
      <c r="D48">
        <f>'[1]Cycle 1_14.xlsx'!D48</f>
        <v>1.6801257183445221E-3</v>
      </c>
    </row>
    <row r="49" spans="1:5" x14ac:dyDescent="0.35">
      <c r="A49" s="1" t="s">
        <v>49</v>
      </c>
      <c r="B49">
        <f>'[1]Cycle 1_14.xlsx'!B49</f>
        <v>26.642523635222201</v>
      </c>
      <c r="C49">
        <f>'[1]Cycle 1_14.xlsx'!C49</f>
        <v>8.1546321647751139E-5</v>
      </c>
      <c r="D49">
        <f>'[1]Cycle 1_14.xlsx'!D49</f>
        <v>2.7155801350545209E-3</v>
      </c>
    </row>
    <row r="61" spans="1:5" x14ac:dyDescent="0.35">
      <c r="A61" s="14"/>
      <c r="B61" s="14"/>
      <c r="C61" s="14"/>
      <c r="D61" s="14"/>
      <c r="E61" s="14"/>
    </row>
    <row r="68" spans="1:7" x14ac:dyDescent="0.35">
      <c r="A68" s="14"/>
      <c r="B68" s="14"/>
      <c r="C68" s="14"/>
      <c r="D68" s="14"/>
      <c r="E68" s="14"/>
      <c r="F68" s="14"/>
      <c r="G68" s="14"/>
    </row>
    <row r="96" spans="1:5" ht="15" thickBot="1" x14ac:dyDescent="0.4">
      <c r="A96" s="13"/>
      <c r="B96" s="13"/>
      <c r="C96" s="13"/>
      <c r="D96" s="13"/>
      <c r="E96" s="13"/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activeCell="J3" sqref="J3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1_15.xlsx'!B2</f>
        <v>168.79837264586101</v>
      </c>
      <c r="C2">
        <f>'[1]Cycle 1_15.xlsx'!C2</f>
        <v>8.0616348706038263E-5</v>
      </c>
      <c r="D2">
        <f>'[1]Cycle 1_15.xlsx'!D2</f>
        <v>1.612051927684447E-3</v>
      </c>
      <c r="F2" s="2" t="s">
        <v>53</v>
      </c>
      <c r="G2">
        <f>AVERAGE(B2:B49)</f>
        <v>126.08448861133407</v>
      </c>
      <c r="H2">
        <f>AVERAGE(C2:C49)</f>
        <v>9.4965488024516587E-5</v>
      </c>
      <c r="I2">
        <f>AVERAGE(D2:D49)</f>
        <v>1.4581838579732062E-3</v>
      </c>
      <c r="J2">
        <v>0.25</v>
      </c>
    </row>
    <row r="3" spans="1:10" x14ac:dyDescent="0.35">
      <c r="A3" s="1" t="s">
        <v>3</v>
      </c>
      <c r="B3">
        <f>'[1]Cycle 1_15.xlsx'!B3</f>
        <v>29.659490286</v>
      </c>
      <c r="C3">
        <f>'[1]Cycle 1_15.xlsx'!C3</f>
        <v>5.0017583437592888E-5</v>
      </c>
      <c r="D3">
        <f>'[1]Cycle 1_15.xlsx'!D3</f>
        <v>4.7759509315172116E-3</v>
      </c>
      <c r="F3" s="2" t="s">
        <v>54</v>
      </c>
      <c r="G3">
        <f>G4/SQRT(COUNT(B2:B49))</f>
        <v>7.9291132730493326</v>
      </c>
      <c r="H3">
        <f>H4/SQRT(COUNT(C2:C49))</f>
        <v>3.2303403592507884E-6</v>
      </c>
      <c r="I3">
        <f>I4/SQRT(COUNT(D2:D49))</f>
        <v>1.2723512629284972E-4</v>
      </c>
    </row>
    <row r="4" spans="1:10" x14ac:dyDescent="0.35">
      <c r="A4" s="1" t="s">
        <v>4</v>
      </c>
      <c r="B4">
        <f>'[1]Cycle 1_15.xlsx'!B4</f>
        <v>183.36189501050001</v>
      </c>
      <c r="C4">
        <f>'[1]Cycle 1_15.xlsx'!C4</f>
        <v>1.061256828586444E-4</v>
      </c>
      <c r="D4">
        <f>'[1]Cycle 1_15.xlsx'!D4</f>
        <v>1.362689847509465E-3</v>
      </c>
      <c r="F4" s="2" t="s">
        <v>55</v>
      </c>
      <c r="G4">
        <f>_xlfn.STDEV.S(B2:B49)</f>
        <v>48.230913115794756</v>
      </c>
      <c r="H4">
        <f>_xlfn.STDEV.S(C2:C196)</f>
        <v>1.9649393297360785E-5</v>
      </c>
      <c r="I4">
        <f>_xlfn.STDEV.S(D2:D196)</f>
        <v>8.815108129866337E-4</v>
      </c>
    </row>
    <row r="5" spans="1:10" x14ac:dyDescent="0.35">
      <c r="A5" s="1" t="s">
        <v>5</v>
      </c>
      <c r="B5" t="str">
        <f>'[1]Cycle 1_15.xlsx'!B5</f>
        <v>N/A</v>
      </c>
      <c r="C5" t="str">
        <f>'[1]Cycle 1_15.xlsx'!C5</f>
        <v>N/A</v>
      </c>
      <c r="D5">
        <f>'[1]Cycle 1_15.xlsx'!D5</f>
        <v>9.0995235226443529E-4</v>
      </c>
      <c r="F5" s="2" t="s">
        <v>56</v>
      </c>
      <c r="G5" s="3">
        <f>G4/G2</f>
        <v>0.38252852231863793</v>
      </c>
      <c r="H5" s="3">
        <f>H4/H2</f>
        <v>0.20691088632417742</v>
      </c>
      <c r="I5" s="3">
        <f>I4/I2</f>
        <v>0.60452651986690098</v>
      </c>
    </row>
    <row r="6" spans="1:10" x14ac:dyDescent="0.35">
      <c r="A6" s="1" t="s">
        <v>6</v>
      </c>
      <c r="B6" t="str">
        <f>'[1]Cycle 1_15.xlsx'!B6</f>
        <v>N/A</v>
      </c>
      <c r="C6" t="str">
        <f>'[1]Cycle 1_15.xlsx'!C6</f>
        <v>N/A</v>
      </c>
      <c r="D6">
        <f>'[1]Cycle 1_15.xlsx'!D6</f>
        <v>1.424975656840856E-3</v>
      </c>
      <c r="F6" s="2" t="s">
        <v>57</v>
      </c>
      <c r="G6">
        <f>COUNT(B2:B196)</f>
        <v>37</v>
      </c>
      <c r="H6">
        <f>COUNT(C2:C196)</f>
        <v>37</v>
      </c>
      <c r="I6">
        <f>COUNT(D2:D196)</f>
        <v>48</v>
      </c>
    </row>
    <row r="7" spans="1:10" x14ac:dyDescent="0.35">
      <c r="A7" s="1" t="s">
        <v>7</v>
      </c>
      <c r="B7">
        <f>'[1]Cycle 1_15.xlsx'!B7</f>
        <v>111.031484901083</v>
      </c>
      <c r="C7">
        <f>'[1]Cycle 1_15.xlsx'!C7</f>
        <v>1.0295072374346E-4</v>
      </c>
      <c r="D7">
        <f>'[1]Cycle 1_15.xlsx'!D7</f>
        <v>1.3069712572705439E-3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>
        <f>'[1]Cycle 1_15.xlsx'!B8</f>
        <v>177.33190103316699</v>
      </c>
      <c r="C8">
        <f>'[1]Cycle 1_15.xlsx'!C8</f>
        <v>1.213236173066389E-4</v>
      </c>
      <c r="D8">
        <f>'[1]Cycle 1_15.xlsx'!D8</f>
        <v>1.208634234607596E-3</v>
      </c>
    </row>
    <row r="9" spans="1:10" x14ac:dyDescent="0.35">
      <c r="A9" s="1" t="s">
        <v>9</v>
      </c>
      <c r="B9">
        <f>'[1]Cycle 1_15.xlsx'!B9</f>
        <v>121.077716053722</v>
      </c>
      <c r="C9">
        <f>'[1]Cycle 1_15.xlsx'!C9</f>
        <v>9.3135083606561556E-5</v>
      </c>
      <c r="D9">
        <f>'[1]Cycle 1_15.xlsx'!D9</f>
        <v>1.253975306155692E-3</v>
      </c>
      <c r="F9" s="2" t="s">
        <v>59</v>
      </c>
      <c r="G9">
        <f>MAX(B2:B49)</f>
        <v>198.43335467930601</v>
      </c>
      <c r="H9">
        <f>MAX(C2:C49)</f>
        <v>1.3735487135140511E-4</v>
      </c>
      <c r="I9">
        <f>MAX(D2:D49)</f>
        <v>4.7759509315172116E-3</v>
      </c>
    </row>
    <row r="10" spans="1:10" x14ac:dyDescent="0.35">
      <c r="A10" s="1" t="s">
        <v>10</v>
      </c>
      <c r="B10">
        <f>'[1]Cycle 1_15.xlsx'!B10</f>
        <v>31.162201378722202</v>
      </c>
      <c r="C10">
        <f>'[1]Cycle 1_15.xlsx'!C10</f>
        <v>7.6919824583527557E-5</v>
      </c>
      <c r="D10">
        <f>'[1]Cycle 1_15.xlsx'!D10</f>
        <v>3.1633023513747229E-3</v>
      </c>
      <c r="F10" s="2" t="s">
        <v>60</v>
      </c>
      <c r="G10">
        <f>MIN(B2:B49)</f>
        <v>3.0381294032222201</v>
      </c>
      <c r="H10">
        <f>MIN(C2:C49)</f>
        <v>5.0017583437592888E-5</v>
      </c>
      <c r="I10">
        <f>MIN(D2:D49)</f>
        <v>-5.5023135704408775E-4</v>
      </c>
    </row>
    <row r="11" spans="1:10" x14ac:dyDescent="0.35">
      <c r="A11" s="1" t="s">
        <v>11</v>
      </c>
      <c r="B11" t="str">
        <f>'[1]Cycle 1_15.xlsx'!B11</f>
        <v>N/A</v>
      </c>
      <c r="C11" t="str">
        <f>'[1]Cycle 1_15.xlsx'!C11</f>
        <v>N/A</v>
      </c>
      <c r="D11">
        <f>'[1]Cycle 1_15.xlsx'!D11</f>
        <v>1.61364041745721E-3</v>
      </c>
    </row>
    <row r="12" spans="1:10" x14ac:dyDescent="0.35">
      <c r="A12" s="1" t="s">
        <v>12</v>
      </c>
      <c r="B12">
        <f>'[1]Cycle 1_15.xlsx'!B12</f>
        <v>139.16538737463901</v>
      </c>
      <c r="C12">
        <f>'[1]Cycle 1_15.xlsx'!C12</f>
        <v>7.8835929513978103E-5</v>
      </c>
      <c r="D12">
        <f>'[1]Cycle 1_15.xlsx'!D12</f>
        <v>1.3674532146364579E-3</v>
      </c>
      <c r="F12" s="2" t="s">
        <v>61</v>
      </c>
      <c r="G12">
        <f>(16*G5^2)</f>
        <v>2.3412491261964909</v>
      </c>
      <c r="H12">
        <f>(16*H5^2)</f>
        <v>0.68499383807130676</v>
      </c>
      <c r="I12">
        <f>(16*I5^2)</f>
        <v>5.8472370115581862</v>
      </c>
    </row>
    <row r="13" spans="1:10" x14ac:dyDescent="0.35">
      <c r="A13" s="1" t="s">
        <v>13</v>
      </c>
      <c r="B13">
        <f>'[1]Cycle 1_15.xlsx'!B13</f>
        <v>160.75596439700001</v>
      </c>
      <c r="C13">
        <f>'[1]Cycle 1_15.xlsx'!C13</f>
        <v>7.0141066057025916E-5</v>
      </c>
      <c r="D13">
        <f>'[1]Cycle 1_15.xlsx'!D13</f>
        <v>1.042563491268179E-3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>
        <f>'[1]Cycle 1_15.xlsx'!B14</f>
        <v>122.582345077667</v>
      </c>
      <c r="C14">
        <f>'[1]Cycle 1_15.xlsx'!C14</f>
        <v>1.0146838280781121E-4</v>
      </c>
      <c r="D14">
        <f>'[1]Cycle 1_15.xlsx'!D14</f>
        <v>8.4223278539298041E-4</v>
      </c>
      <c r="F14" s="2" t="s">
        <v>63</v>
      </c>
      <c r="G14">
        <f>G12/G13</f>
        <v>28.289288901769996</v>
      </c>
      <c r="H14">
        <f>H12/H13</f>
        <v>8.2767734387208218</v>
      </c>
      <c r="I14">
        <f>I12/I13</f>
        <v>70.652104146566273</v>
      </c>
    </row>
    <row r="15" spans="1:10" x14ac:dyDescent="0.35">
      <c r="A15" s="1" t="s">
        <v>15</v>
      </c>
      <c r="B15">
        <f>'[1]Cycle 1_15.xlsx'!B15</f>
        <v>91.413587839083306</v>
      </c>
      <c r="C15">
        <f>'[1]Cycle 1_15.xlsx'!C15</f>
        <v>7.2372782197338534E-5</v>
      </c>
      <c r="D15">
        <f>'[1]Cycle 1_15.xlsx'!D15</f>
        <v>2.946026146786187E-3</v>
      </c>
      <c r="F15" s="2" t="s">
        <v>64</v>
      </c>
      <c r="G15">
        <f>ROUND(G14,0)</f>
        <v>28</v>
      </c>
      <c r="H15">
        <f>ROUND(H14,0)</f>
        <v>8</v>
      </c>
      <c r="I15">
        <f>ROUND(I14,0)</f>
        <v>71</v>
      </c>
    </row>
    <row r="16" spans="1:10" x14ac:dyDescent="0.35">
      <c r="A16" s="1" t="s">
        <v>16</v>
      </c>
      <c r="B16" t="str">
        <f>'[1]Cycle 1_15.xlsx'!B16</f>
        <v>N/A</v>
      </c>
      <c r="C16" t="str">
        <f>'[1]Cycle 1_15.xlsx'!C16</f>
        <v>N/A</v>
      </c>
      <c r="D16">
        <f>'[1]Cycle 1_15.xlsx'!D16</f>
        <v>1.5046001605860579E-3</v>
      </c>
    </row>
    <row r="17" spans="1:4" x14ac:dyDescent="0.35">
      <c r="A17" s="1" t="s">
        <v>17</v>
      </c>
      <c r="B17">
        <f>'[1]Cycle 1_15.xlsx'!B17</f>
        <v>123.58634038424999</v>
      </c>
      <c r="C17">
        <f>'[1]Cycle 1_15.xlsx'!C17</f>
        <v>7.4560500078498472E-5</v>
      </c>
      <c r="D17">
        <f>'[1]Cycle 1_15.xlsx'!D17</f>
        <v>8.8583950594224494E-4</v>
      </c>
    </row>
    <row r="18" spans="1:4" x14ac:dyDescent="0.35">
      <c r="A18" s="1" t="s">
        <v>18</v>
      </c>
      <c r="B18">
        <f>'[1]Cycle 1_15.xlsx'!B18</f>
        <v>143.18157605733299</v>
      </c>
      <c r="C18">
        <f>'[1]Cycle 1_15.xlsx'!C18</f>
        <v>1.074692804528214E-4</v>
      </c>
      <c r="D18">
        <f>'[1]Cycle 1_15.xlsx'!D18</f>
        <v>1.182369279313979E-3</v>
      </c>
    </row>
    <row r="19" spans="1:4" x14ac:dyDescent="0.35">
      <c r="A19" s="1" t="s">
        <v>19</v>
      </c>
      <c r="B19">
        <f>'[1]Cycle 1_15.xlsx'!B19</f>
        <v>64.796630065722198</v>
      </c>
      <c r="C19">
        <f>'[1]Cycle 1_15.xlsx'!C19</f>
        <v>1.073729963216877E-4</v>
      </c>
      <c r="D19">
        <f>'[1]Cycle 1_15.xlsx'!D19</f>
        <v>1.9003073016302711E-3</v>
      </c>
    </row>
    <row r="20" spans="1:4" x14ac:dyDescent="0.35">
      <c r="A20" s="1" t="s">
        <v>20</v>
      </c>
      <c r="B20">
        <f>'[1]Cycle 1_15.xlsx'!B20</f>
        <v>169.30273162991699</v>
      </c>
      <c r="C20">
        <f>'[1]Cycle 1_15.xlsx'!C20</f>
        <v>1.0393697515877949E-4</v>
      </c>
      <c r="D20">
        <f>'[1]Cycle 1_15.xlsx'!D20</f>
        <v>1.774311477362693E-3</v>
      </c>
    </row>
    <row r="21" spans="1:4" x14ac:dyDescent="0.35">
      <c r="A21" s="1" t="s">
        <v>21</v>
      </c>
      <c r="B21">
        <f>'[1]Cycle 1_15.xlsx'!B21</f>
        <v>38.6979254304444</v>
      </c>
      <c r="C21">
        <f>'[1]Cycle 1_15.xlsx'!C21</f>
        <v>1.3718435504651779E-4</v>
      </c>
      <c r="D21">
        <f>'[1]Cycle 1_15.xlsx'!D21</f>
        <v>2.4312548720200459E-3</v>
      </c>
    </row>
    <row r="22" spans="1:4" x14ac:dyDescent="0.35">
      <c r="A22" s="1" t="s">
        <v>22</v>
      </c>
      <c r="B22">
        <f>'[1]Cycle 1_15.xlsx'!B22</f>
        <v>128.11060836375</v>
      </c>
      <c r="C22">
        <f>'[1]Cycle 1_15.xlsx'!C22</f>
        <v>9.1047300131968226E-5</v>
      </c>
      <c r="D22">
        <f>'[1]Cycle 1_15.xlsx'!D22</f>
        <v>1.716373478636534E-3</v>
      </c>
    </row>
    <row r="23" spans="1:4" x14ac:dyDescent="0.35">
      <c r="A23" s="1" t="s">
        <v>23</v>
      </c>
      <c r="B23">
        <f>'[1]Cycle 1_15.xlsx'!B23</f>
        <v>109.027806756583</v>
      </c>
      <c r="C23">
        <f>'[1]Cycle 1_15.xlsx'!C23</f>
        <v>1.0756367438779109E-4</v>
      </c>
      <c r="D23">
        <f>'[1]Cycle 1_15.xlsx'!D23</f>
        <v>1.470048910211897E-3</v>
      </c>
    </row>
    <row r="24" spans="1:4" x14ac:dyDescent="0.35">
      <c r="A24" s="1" t="s">
        <v>24</v>
      </c>
      <c r="B24">
        <f>'[1]Cycle 1_15.xlsx'!B24</f>
        <v>149.715939420778</v>
      </c>
      <c r="C24">
        <f>'[1]Cycle 1_15.xlsx'!C24</f>
        <v>8.3446699047258569E-5</v>
      </c>
      <c r="D24">
        <f>'[1]Cycle 1_15.xlsx'!D24</f>
        <v>1.028114973439002E-3</v>
      </c>
    </row>
    <row r="25" spans="1:4" x14ac:dyDescent="0.35">
      <c r="A25" s="1" t="s">
        <v>25</v>
      </c>
      <c r="B25">
        <f>'[1]Cycle 1_15.xlsx'!B25</f>
        <v>132.128960576889</v>
      </c>
      <c r="C25">
        <f>'[1]Cycle 1_15.xlsx'!C25</f>
        <v>7.5391423311850047E-5</v>
      </c>
      <c r="D25">
        <f>'[1]Cycle 1_15.xlsx'!D25</f>
        <v>1.159088607807685E-3</v>
      </c>
    </row>
    <row r="26" spans="1:4" x14ac:dyDescent="0.35">
      <c r="A26" s="1" t="s">
        <v>26</v>
      </c>
      <c r="B26" t="str">
        <f>'[1]Cycle 1_15.xlsx'!B26</f>
        <v>N/A</v>
      </c>
      <c r="C26" t="str">
        <f>'[1]Cycle 1_15.xlsx'!C26</f>
        <v>N/A</v>
      </c>
      <c r="D26">
        <f>'[1]Cycle 1_15.xlsx'!D26</f>
        <v>8.1085368913877973E-4</v>
      </c>
    </row>
    <row r="27" spans="1:4" x14ac:dyDescent="0.35">
      <c r="A27" s="1" t="s">
        <v>27</v>
      </c>
      <c r="B27">
        <f>'[1]Cycle 1_15.xlsx'!B27</f>
        <v>168.294540754167</v>
      </c>
      <c r="C27">
        <f>'[1]Cycle 1_15.xlsx'!C27</f>
        <v>8.2063676624683965E-5</v>
      </c>
      <c r="D27">
        <f>'[1]Cycle 1_15.xlsx'!D27</f>
        <v>1.0680517823081299E-3</v>
      </c>
    </row>
    <row r="28" spans="1:4" x14ac:dyDescent="0.35">
      <c r="A28" s="1" t="s">
        <v>28</v>
      </c>
      <c r="B28" t="str">
        <f>'[1]Cycle 1_15.xlsx'!B28</f>
        <v>N/A</v>
      </c>
      <c r="C28" t="str">
        <f>'[1]Cycle 1_15.xlsx'!C28</f>
        <v>N/A</v>
      </c>
      <c r="D28">
        <f>'[1]Cycle 1_15.xlsx'!D28</f>
        <v>-3.1954263300135009E-4</v>
      </c>
    </row>
    <row r="29" spans="1:4" x14ac:dyDescent="0.35">
      <c r="A29" s="1" t="s">
        <v>29</v>
      </c>
      <c r="B29">
        <f>'[1]Cycle 1_15.xlsx'!B29</f>
        <v>163.266537305333</v>
      </c>
      <c r="C29">
        <f>'[1]Cycle 1_15.xlsx'!C29</f>
        <v>1.081056947708525E-4</v>
      </c>
      <c r="D29">
        <f>'[1]Cycle 1_15.xlsx'!D29</f>
        <v>1.611884633682856E-3</v>
      </c>
    </row>
    <row r="30" spans="1:4" x14ac:dyDescent="0.35">
      <c r="A30" s="1" t="s">
        <v>30</v>
      </c>
      <c r="B30">
        <f>'[1]Cycle 1_15.xlsx'!B30</f>
        <v>80.369687700499995</v>
      </c>
      <c r="C30">
        <f>'[1]Cycle 1_15.xlsx'!C30</f>
        <v>1.2476293302729171E-4</v>
      </c>
      <c r="D30">
        <f>'[1]Cycle 1_15.xlsx'!D30</f>
        <v>1.483016609699885E-3</v>
      </c>
    </row>
    <row r="31" spans="1:4" x14ac:dyDescent="0.35">
      <c r="A31" s="1" t="s">
        <v>31</v>
      </c>
      <c r="B31" t="str">
        <f>'[1]Cycle 1_15.xlsx'!B31</f>
        <v>N/A</v>
      </c>
      <c r="C31" t="str">
        <f>'[1]Cycle 1_15.xlsx'!C31</f>
        <v>N/A</v>
      </c>
      <c r="D31">
        <f>'[1]Cycle 1_15.xlsx'!D31</f>
        <v>9.9842064828875934E-4</v>
      </c>
    </row>
    <row r="32" spans="1:4" x14ac:dyDescent="0.35">
      <c r="A32" s="1" t="s">
        <v>32</v>
      </c>
      <c r="B32">
        <f>'[1]Cycle 1_15.xlsx'!B32</f>
        <v>166.28197114347199</v>
      </c>
      <c r="C32">
        <f>'[1]Cycle 1_15.xlsx'!C32</f>
        <v>1.025826083613381E-4</v>
      </c>
      <c r="D32">
        <f>'[1]Cycle 1_15.xlsx'!D32</f>
        <v>1.2611593826259021E-3</v>
      </c>
    </row>
    <row r="33" spans="1:4" x14ac:dyDescent="0.35">
      <c r="A33" s="1" t="s">
        <v>33</v>
      </c>
      <c r="B33" t="str">
        <f>'[1]Cycle 1_15.xlsx'!B33</f>
        <v>N/A</v>
      </c>
      <c r="C33" t="str">
        <f>'[1]Cycle 1_15.xlsx'!C33</f>
        <v>N/A</v>
      </c>
      <c r="D33">
        <f>'[1]Cycle 1_15.xlsx'!D33</f>
        <v>2.597725611741283E-3</v>
      </c>
    </row>
    <row r="34" spans="1:4" x14ac:dyDescent="0.35">
      <c r="A34" s="1" t="s">
        <v>34</v>
      </c>
      <c r="B34">
        <f>'[1]Cycle 1_15.xlsx'!B34</f>
        <v>180.34787035769401</v>
      </c>
      <c r="C34">
        <f>'[1]Cycle 1_15.xlsx'!C34</f>
        <v>8.319030450505345E-5</v>
      </c>
      <c r="D34">
        <f>'[1]Cycle 1_15.xlsx'!D34</f>
        <v>1.223246468092858E-3</v>
      </c>
    </row>
    <row r="35" spans="1:4" x14ac:dyDescent="0.35">
      <c r="A35" s="1" t="s">
        <v>35</v>
      </c>
      <c r="B35">
        <f>'[1]Cycle 1_15.xlsx'!B35</f>
        <v>102.490763898111</v>
      </c>
      <c r="C35">
        <f>'[1]Cycle 1_15.xlsx'!C35</f>
        <v>1.043050432855943E-4</v>
      </c>
      <c r="D35">
        <f>'[1]Cycle 1_15.xlsx'!D35</f>
        <v>1.0057674525423769E-3</v>
      </c>
    </row>
    <row r="36" spans="1:4" x14ac:dyDescent="0.35">
      <c r="A36" s="1" t="s">
        <v>36</v>
      </c>
      <c r="B36">
        <f>'[1]Cycle 1_15.xlsx'!B36</f>
        <v>122.582345077667</v>
      </c>
      <c r="C36">
        <f>'[1]Cycle 1_15.xlsx'!C36</f>
        <v>1.3735487135140511E-4</v>
      </c>
      <c r="D36">
        <f>'[1]Cycle 1_15.xlsx'!D36</f>
        <v>1.6114859331405489E-3</v>
      </c>
    </row>
    <row r="37" spans="1:4" x14ac:dyDescent="0.35">
      <c r="A37" s="1" t="s">
        <v>37</v>
      </c>
      <c r="B37" t="str">
        <f>'[1]Cycle 1_15.xlsx'!B37</f>
        <v>N/A</v>
      </c>
      <c r="C37" t="str">
        <f>'[1]Cycle 1_15.xlsx'!C37</f>
        <v>N/A</v>
      </c>
      <c r="D37">
        <f>'[1]Cycle 1_15.xlsx'!D37</f>
        <v>1.7716194703590251E-3</v>
      </c>
    </row>
    <row r="38" spans="1:4" x14ac:dyDescent="0.35">
      <c r="A38" s="1" t="s">
        <v>38</v>
      </c>
      <c r="B38">
        <f>'[1]Cycle 1_15.xlsx'!B38</f>
        <v>75.348975957333295</v>
      </c>
      <c r="C38">
        <f>'[1]Cycle 1_15.xlsx'!C38</f>
        <v>1.228546259823422E-4</v>
      </c>
      <c r="D38">
        <f>'[1]Cycle 1_15.xlsx'!D38</f>
        <v>2.2736406969760129E-3</v>
      </c>
    </row>
    <row r="39" spans="1:4" x14ac:dyDescent="0.35">
      <c r="A39" s="1" t="s">
        <v>39</v>
      </c>
      <c r="B39">
        <f>'[1]Cycle 1_15.xlsx'!B39</f>
        <v>94.956743216444394</v>
      </c>
      <c r="C39">
        <f>'[1]Cycle 1_15.xlsx'!C39</f>
        <v>9.5301810065304482E-5</v>
      </c>
      <c r="D39">
        <f>'[1]Cycle 1_15.xlsx'!D39</f>
        <v>1.0414376947502949E-3</v>
      </c>
    </row>
    <row r="40" spans="1:4" x14ac:dyDescent="0.35">
      <c r="A40" s="1" t="s">
        <v>40</v>
      </c>
      <c r="B40">
        <f>'[1]Cycle 1_15.xlsx'!B40</f>
        <v>154.72605117752801</v>
      </c>
      <c r="C40">
        <f>'[1]Cycle 1_15.xlsx'!C40</f>
        <v>9.760746639781928E-5</v>
      </c>
      <c r="D40">
        <f>'[1]Cycle 1_15.xlsx'!D40</f>
        <v>7.2149178920234453E-4</v>
      </c>
    </row>
    <row r="41" spans="1:4" x14ac:dyDescent="0.35">
      <c r="A41" s="1" t="s">
        <v>41</v>
      </c>
      <c r="B41">
        <f>'[1]Cycle 1_15.xlsx'!B41</f>
        <v>3.0381294032222201</v>
      </c>
      <c r="C41">
        <f>'[1]Cycle 1_15.xlsx'!C41</f>
        <v>6.7330447538600099E-5</v>
      </c>
      <c r="D41">
        <f>'[1]Cycle 1_15.xlsx'!D41</f>
        <v>3.6607282137342098E-3</v>
      </c>
    </row>
    <row r="42" spans="1:4" x14ac:dyDescent="0.35">
      <c r="A42" s="1" t="s">
        <v>42</v>
      </c>
      <c r="B42">
        <f>'[1]Cycle 1_15.xlsx'!B42</f>
        <v>183.36189501050001</v>
      </c>
      <c r="C42">
        <f>'[1]Cycle 1_15.xlsx'!C42</f>
        <v>6.8164971068308467E-5</v>
      </c>
      <c r="D42">
        <f>'[1]Cycle 1_15.xlsx'!D42</f>
        <v>8.2621222092341118E-4</v>
      </c>
    </row>
    <row r="43" spans="1:4" x14ac:dyDescent="0.35">
      <c r="A43" s="1" t="s">
        <v>43</v>
      </c>
      <c r="B43">
        <f>'[1]Cycle 1_15.xlsx'!B43</f>
        <v>140.67003631111101</v>
      </c>
      <c r="C43">
        <f>'[1]Cycle 1_15.xlsx'!C43</f>
        <v>1.029679455181693E-4</v>
      </c>
      <c r="D43">
        <f>'[1]Cycle 1_15.xlsx'!D43</f>
        <v>7.7267206537872638E-4</v>
      </c>
    </row>
    <row r="44" spans="1:4" x14ac:dyDescent="0.35">
      <c r="A44" s="1" t="s">
        <v>44</v>
      </c>
      <c r="B44" t="str">
        <f>'[1]Cycle 1_15.xlsx'!B44</f>
        <v>N/A</v>
      </c>
      <c r="C44" t="str">
        <f>'[1]Cycle 1_15.xlsx'!C44</f>
        <v>N/A</v>
      </c>
      <c r="D44">
        <f>'[1]Cycle 1_15.xlsx'!D44</f>
        <v>-5.5023135704408775E-4</v>
      </c>
    </row>
    <row r="45" spans="1:4" x14ac:dyDescent="0.35">
      <c r="A45" s="1" t="s">
        <v>45</v>
      </c>
      <c r="B45">
        <f>'[1]Cycle 1_15.xlsx'!B45</f>
        <v>165.27569223841701</v>
      </c>
      <c r="C45">
        <f>'[1]Cycle 1_15.xlsx'!C45</f>
        <v>8.9404036182330271E-5</v>
      </c>
      <c r="D45">
        <f>'[1]Cycle 1_15.xlsx'!D45</f>
        <v>1.491590648455718E-3</v>
      </c>
    </row>
    <row r="46" spans="1:4" x14ac:dyDescent="0.35">
      <c r="A46" s="1" t="s">
        <v>46</v>
      </c>
      <c r="B46" t="str">
        <f>'[1]Cycle 1_15.xlsx'!B46</f>
        <v>N/A</v>
      </c>
      <c r="C46" t="str">
        <f>'[1]Cycle 1_15.xlsx'!C46</f>
        <v>N/A</v>
      </c>
      <c r="D46">
        <f>'[1]Cycle 1_15.xlsx'!D46</f>
        <v>7.6854716359118765E-4</v>
      </c>
    </row>
    <row r="47" spans="1:4" x14ac:dyDescent="0.35">
      <c r="A47" s="1" t="s">
        <v>47</v>
      </c>
      <c r="B47">
        <f>'[1]Cycle 1_15.xlsx'!B47</f>
        <v>198.43335467930601</v>
      </c>
      <c r="C47">
        <f>'[1]Cycle 1_15.xlsx'!C47</f>
        <v>9.8852287601240764E-5</v>
      </c>
      <c r="D47">
        <f>'[1]Cycle 1_15.xlsx'!D47</f>
        <v>1.271409000681144E-3</v>
      </c>
    </row>
    <row r="48" spans="1:4" x14ac:dyDescent="0.35">
      <c r="A48" s="1" t="s">
        <v>48</v>
      </c>
      <c r="B48">
        <f>'[1]Cycle 1_15.xlsx'!B48</f>
        <v>128.61456106952801</v>
      </c>
      <c r="C48">
        <f>'[1]Cycle 1_15.xlsx'!C48</f>
        <v>9.9138711415947093E-5</v>
      </c>
      <c r="D48">
        <f>'[1]Cycle 1_15.xlsx'!D48</f>
        <v>1.314651685990375E-3</v>
      </c>
    </row>
    <row r="49" spans="1:4" x14ac:dyDescent="0.35">
      <c r="A49" s="1" t="s">
        <v>49</v>
      </c>
      <c r="B49">
        <f>'[1]Cycle 1_15.xlsx'!B49</f>
        <v>142.17805863591701</v>
      </c>
      <c r="C49">
        <f>'[1]Cycle 1_15.xlsx'!C49</f>
        <v>8.7855394455042365E-5</v>
      </c>
      <c r="D49">
        <f>'[1]Cycle 1_15.xlsx'!D49</f>
        <v>1.3942578237390801E-3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>
      <selection activeCell="J3" sqref="J3"/>
    </sheetView>
  </sheetViews>
  <sheetFormatPr defaultRowHeight="14.5" x14ac:dyDescent="0.35"/>
  <cols>
    <col min="2" max="2" width="9.63281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1_16.xlsx'!B2</f>
        <v>N/A</v>
      </c>
      <c r="C2" t="str">
        <f>'[1]Cycle 1_16.xlsx'!C2</f>
        <v>N/A</v>
      </c>
      <c r="D2">
        <f>'[1]Cycle 1_16.xlsx'!D2</f>
        <v>8.5830933091239647E-4</v>
      </c>
      <c r="F2" s="2" t="s">
        <v>53</v>
      </c>
      <c r="G2" t="e">
        <f>AVERAGE(B2:B49)</f>
        <v>#DIV/0!</v>
      </c>
      <c r="H2" t="e">
        <f>AVERAGE(C2:C49)</f>
        <v>#DIV/0!</v>
      </c>
      <c r="I2">
        <f>AVERAGE(D2:D49)</f>
        <v>8.0328449076793771E-4</v>
      </c>
      <c r="J2">
        <v>0.25</v>
      </c>
    </row>
    <row r="3" spans="1:10" x14ac:dyDescent="0.35">
      <c r="A3" s="1" t="s">
        <v>3</v>
      </c>
      <c r="B3" t="str">
        <f>'[1]Cycle 1_16.xlsx'!B3</f>
        <v>N/A</v>
      </c>
      <c r="C3" t="str">
        <f>'[1]Cycle 1_16.xlsx'!C3</f>
        <v>N/A</v>
      </c>
      <c r="D3">
        <f>'[1]Cycle 1_16.xlsx'!D3</f>
        <v>8.8197999617638766E-4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7.0823133094159753E-5</v>
      </c>
    </row>
    <row r="4" spans="1:10" x14ac:dyDescent="0.35">
      <c r="A4" s="1" t="s">
        <v>4</v>
      </c>
      <c r="B4" t="str">
        <f>'[1]Cycle 1_16.xlsx'!B4</f>
        <v>N/A</v>
      </c>
      <c r="C4" t="str">
        <f>'[1]Cycle 1_16.xlsx'!C4</f>
        <v>N/A</v>
      </c>
      <c r="D4">
        <f>'[1]Cycle 1_16.xlsx'!D4</f>
        <v>1.738465785929465E-3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4.9067705948118985E-4</v>
      </c>
    </row>
    <row r="5" spans="1:10" x14ac:dyDescent="0.35">
      <c r="A5" s="1" t="s">
        <v>5</v>
      </c>
      <c r="B5" t="str">
        <f>'[1]Cycle 1_16.xlsx'!B5</f>
        <v>N/A</v>
      </c>
      <c r="C5" t="str">
        <f>'[1]Cycle 1_16.xlsx'!C5</f>
        <v>N/A</v>
      </c>
      <c r="D5">
        <f>'[1]Cycle 1_16.xlsx'!D5</f>
        <v>1.263036383675609E-3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0.61083845775748014</v>
      </c>
    </row>
    <row r="6" spans="1:10" x14ac:dyDescent="0.35">
      <c r="A6" s="1" t="s">
        <v>6</v>
      </c>
      <c r="B6" t="str">
        <f>'[1]Cycle 1_16.xlsx'!B6</f>
        <v>N/A</v>
      </c>
      <c r="C6" t="str">
        <f>'[1]Cycle 1_16.xlsx'!C6</f>
        <v>N/A</v>
      </c>
      <c r="D6">
        <f>'[1]Cycle 1_16.xlsx'!D6</f>
        <v>8.4947069421708883E-4</v>
      </c>
      <c r="F6" s="2" t="s">
        <v>57</v>
      </c>
      <c r="G6">
        <f>COUNT(B2:B196)</f>
        <v>0</v>
      </c>
      <c r="H6">
        <f>COUNT(C2:C196)</f>
        <v>0</v>
      </c>
      <c r="I6">
        <f>COUNT(D2:D196)</f>
        <v>48</v>
      </c>
    </row>
    <row r="7" spans="1:10" x14ac:dyDescent="0.35">
      <c r="A7" s="1" t="s">
        <v>7</v>
      </c>
      <c r="B7" t="str">
        <f>'[1]Cycle 1_16.xlsx'!B7</f>
        <v>N/A</v>
      </c>
      <c r="C7" t="str">
        <f>'[1]Cycle 1_16.xlsx'!C7</f>
        <v>N/A</v>
      </c>
      <c r="D7">
        <f>'[1]Cycle 1_16.xlsx'!D7</f>
        <v>7.0693568394382389E-4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 t="str">
        <f>'[1]Cycle 1_16.xlsx'!B8</f>
        <v>N/A</v>
      </c>
      <c r="C8" t="str">
        <f>'[1]Cycle 1_16.xlsx'!C8</f>
        <v>N/A</v>
      </c>
      <c r="D8">
        <f>'[1]Cycle 1_16.xlsx'!D8</f>
        <v>-2.2185649142652651E-5</v>
      </c>
    </row>
    <row r="9" spans="1:10" x14ac:dyDescent="0.35">
      <c r="A9" s="1" t="s">
        <v>9</v>
      </c>
      <c r="B9" t="str">
        <f>'[1]Cycle 1_16.xlsx'!B9</f>
        <v>N/A</v>
      </c>
      <c r="C9" t="str">
        <f>'[1]Cycle 1_16.xlsx'!C9</f>
        <v>N/A</v>
      </c>
      <c r="D9">
        <f>'[1]Cycle 1_16.xlsx'!D9</f>
        <v>1.071013132293367E-3</v>
      </c>
      <c r="F9" s="2" t="s">
        <v>59</v>
      </c>
      <c r="G9">
        <f>MAX(B2:B49)</f>
        <v>0</v>
      </c>
      <c r="H9">
        <f>MAX(C2:C49)</f>
        <v>0</v>
      </c>
      <c r="I9">
        <f>MAX(D2:D49)</f>
        <v>2.3787611184645642E-3</v>
      </c>
    </row>
    <row r="10" spans="1:10" x14ac:dyDescent="0.35">
      <c r="A10" s="1" t="s">
        <v>10</v>
      </c>
      <c r="B10" t="str">
        <f>'[1]Cycle 1_16.xlsx'!B10</f>
        <v>N/A</v>
      </c>
      <c r="C10" t="str">
        <f>'[1]Cycle 1_16.xlsx'!C10</f>
        <v>N/A</v>
      </c>
      <c r="D10">
        <f>'[1]Cycle 1_16.xlsx'!D10</f>
        <v>9.6157784652934155E-4</v>
      </c>
      <c r="F10" s="2" t="s">
        <v>60</v>
      </c>
      <c r="G10">
        <f>MIN(B2:B49)</f>
        <v>0</v>
      </c>
      <c r="H10">
        <f>MIN(C2:C49)</f>
        <v>0</v>
      </c>
      <c r="I10">
        <f>MIN(D2:D49)</f>
        <v>-3.8712165384962221E-4</v>
      </c>
    </row>
    <row r="11" spans="1:10" x14ac:dyDescent="0.35">
      <c r="A11" s="1" t="s">
        <v>11</v>
      </c>
      <c r="B11" t="str">
        <f>'[1]Cycle 1_16.xlsx'!B11</f>
        <v>N/A</v>
      </c>
      <c r="C11" t="str">
        <f>'[1]Cycle 1_16.xlsx'!C11</f>
        <v>N/A</v>
      </c>
      <c r="D11">
        <f>'[1]Cycle 1_16.xlsx'!D11</f>
        <v>1.097327605286058E-3</v>
      </c>
    </row>
    <row r="12" spans="1:10" x14ac:dyDescent="0.35">
      <c r="A12" s="1" t="s">
        <v>12</v>
      </c>
      <c r="B12" t="str">
        <f>'[1]Cycle 1_16.xlsx'!B12</f>
        <v>N/A</v>
      </c>
      <c r="C12" t="str">
        <f>'[1]Cycle 1_16.xlsx'!C12</f>
        <v>N/A</v>
      </c>
      <c r="D12">
        <f>'[1]Cycle 1_16.xlsx'!D12</f>
        <v>1.2110530452329969E-3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5.9699779436085896</v>
      </c>
    </row>
    <row r="13" spans="1:10" x14ac:dyDescent="0.35">
      <c r="A13" s="1" t="s">
        <v>13</v>
      </c>
      <c r="B13" t="str">
        <f>'[1]Cycle 1_16.xlsx'!B13</f>
        <v>N/A</v>
      </c>
      <c r="C13" t="str">
        <f>'[1]Cycle 1_16.xlsx'!C13</f>
        <v>N/A</v>
      </c>
      <c r="D13">
        <f>'[1]Cycle 1_16.xlsx'!D13</f>
        <v>1.081970218046756E-3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 t="str">
        <f>'[1]Cycle 1_16.xlsx'!B14</f>
        <v>N/A</v>
      </c>
      <c r="C14" t="str">
        <f>'[1]Cycle 1_16.xlsx'!C14</f>
        <v>N/A</v>
      </c>
      <c r="D14">
        <f>'[1]Cycle 1_16.xlsx'!D14</f>
        <v>1.1968011482520961E-3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72.135181555114954</v>
      </c>
    </row>
    <row r="15" spans="1:10" x14ac:dyDescent="0.35">
      <c r="A15" s="1" t="s">
        <v>15</v>
      </c>
      <c r="B15" t="str">
        <f>'[1]Cycle 1_16.xlsx'!B15</f>
        <v>N/A</v>
      </c>
      <c r="C15" t="str">
        <f>'[1]Cycle 1_16.xlsx'!C15</f>
        <v>N/A</v>
      </c>
      <c r="D15">
        <f>'[1]Cycle 1_16.xlsx'!D15</f>
        <v>7.0039486597497436E-4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72</v>
      </c>
    </row>
    <row r="16" spans="1:10" x14ac:dyDescent="0.35">
      <c r="A16" s="1" t="s">
        <v>16</v>
      </c>
      <c r="B16" t="str">
        <f>'[1]Cycle 1_16.xlsx'!B16</f>
        <v>N/A</v>
      </c>
      <c r="C16" t="str">
        <f>'[1]Cycle 1_16.xlsx'!C16</f>
        <v>N/A</v>
      </c>
      <c r="D16">
        <f>'[1]Cycle 1_16.xlsx'!D16</f>
        <v>8.3495863755180021E-4</v>
      </c>
    </row>
    <row r="17" spans="1:4" x14ac:dyDescent="0.35">
      <c r="A17" s="1" t="s">
        <v>17</v>
      </c>
      <c r="B17" t="str">
        <f>'[1]Cycle 1_16.xlsx'!B17</f>
        <v>N/A</v>
      </c>
      <c r="C17" t="str">
        <f>'[1]Cycle 1_16.xlsx'!C17</f>
        <v>N/A</v>
      </c>
      <c r="D17">
        <f>'[1]Cycle 1_16.xlsx'!D17</f>
        <v>5.4181295485733211E-4</v>
      </c>
    </row>
    <row r="18" spans="1:4" x14ac:dyDescent="0.35">
      <c r="A18" s="1" t="s">
        <v>18</v>
      </c>
      <c r="B18" t="str">
        <f>'[1]Cycle 1_16.xlsx'!B18</f>
        <v>N/A</v>
      </c>
      <c r="C18" t="str">
        <f>'[1]Cycle 1_16.xlsx'!C18</f>
        <v>N/A</v>
      </c>
      <c r="D18">
        <f>'[1]Cycle 1_16.xlsx'!D18</f>
        <v>3.1731399877734951E-4</v>
      </c>
    </row>
    <row r="19" spans="1:4" x14ac:dyDescent="0.35">
      <c r="A19" s="1" t="s">
        <v>19</v>
      </c>
      <c r="B19" t="str">
        <f>'[1]Cycle 1_16.xlsx'!B19</f>
        <v>N/A</v>
      </c>
      <c r="C19" t="str">
        <f>'[1]Cycle 1_16.xlsx'!C19</f>
        <v>N/A</v>
      </c>
      <c r="D19">
        <f>'[1]Cycle 1_16.xlsx'!D19</f>
        <v>4.7578515498388228E-4</v>
      </c>
    </row>
    <row r="20" spans="1:4" x14ac:dyDescent="0.35">
      <c r="A20" s="1" t="s">
        <v>20</v>
      </c>
      <c r="B20" t="str">
        <f>'[1]Cycle 1_16.xlsx'!B20</f>
        <v>N/A</v>
      </c>
      <c r="C20" t="str">
        <f>'[1]Cycle 1_16.xlsx'!C20</f>
        <v>N/A</v>
      </c>
      <c r="D20">
        <f>'[1]Cycle 1_16.xlsx'!D20</f>
        <v>7.9119371028588137E-4</v>
      </c>
    </row>
    <row r="21" spans="1:4" x14ac:dyDescent="0.35">
      <c r="A21" s="1" t="s">
        <v>21</v>
      </c>
      <c r="B21" t="str">
        <f>'[1]Cycle 1_16.xlsx'!B21</f>
        <v>N/A</v>
      </c>
      <c r="C21" t="str">
        <f>'[1]Cycle 1_16.xlsx'!C21</f>
        <v>N/A</v>
      </c>
      <c r="D21">
        <f>'[1]Cycle 1_16.xlsx'!D21</f>
        <v>8.8714088956268504E-4</v>
      </c>
    </row>
    <row r="22" spans="1:4" x14ac:dyDescent="0.35">
      <c r="A22" s="1" t="s">
        <v>22</v>
      </c>
      <c r="B22" t="str">
        <f>'[1]Cycle 1_16.xlsx'!B22</f>
        <v>N/A</v>
      </c>
      <c r="C22" t="str">
        <f>'[1]Cycle 1_16.xlsx'!C22</f>
        <v>N/A</v>
      </c>
      <c r="D22">
        <f>'[1]Cycle 1_16.xlsx'!D22</f>
        <v>6.5083491334515817E-4</v>
      </c>
    </row>
    <row r="23" spans="1:4" x14ac:dyDescent="0.35">
      <c r="A23" s="1" t="s">
        <v>23</v>
      </c>
      <c r="B23" t="str">
        <f>'[1]Cycle 1_16.xlsx'!B23</f>
        <v>N/A</v>
      </c>
      <c r="C23" t="str">
        <f>'[1]Cycle 1_16.xlsx'!C23</f>
        <v>N/A</v>
      </c>
      <c r="D23">
        <f>'[1]Cycle 1_16.xlsx'!D23</f>
        <v>1.0410710315991219E-3</v>
      </c>
    </row>
    <row r="24" spans="1:4" x14ac:dyDescent="0.35">
      <c r="A24" s="1" t="s">
        <v>24</v>
      </c>
      <c r="B24" t="str">
        <f>'[1]Cycle 1_16.xlsx'!B24</f>
        <v>N/A</v>
      </c>
      <c r="C24" t="str">
        <f>'[1]Cycle 1_16.xlsx'!C24</f>
        <v>N/A</v>
      </c>
      <c r="D24">
        <f>'[1]Cycle 1_16.xlsx'!D24</f>
        <v>1.162580734406986E-3</v>
      </c>
    </row>
    <row r="25" spans="1:4" x14ac:dyDescent="0.35">
      <c r="A25" s="1" t="s">
        <v>25</v>
      </c>
      <c r="B25" t="str">
        <f>'[1]Cycle 1_16.xlsx'!B25</f>
        <v>N/A</v>
      </c>
      <c r="C25" t="str">
        <f>'[1]Cycle 1_16.xlsx'!C25</f>
        <v>N/A</v>
      </c>
      <c r="D25">
        <f>'[1]Cycle 1_16.xlsx'!D25</f>
        <v>6.8105549459740878E-4</v>
      </c>
    </row>
    <row r="26" spans="1:4" x14ac:dyDescent="0.35">
      <c r="A26" s="1" t="s">
        <v>26</v>
      </c>
      <c r="B26" t="str">
        <f>'[1]Cycle 1_16.xlsx'!B26</f>
        <v>N/A</v>
      </c>
      <c r="C26" t="str">
        <f>'[1]Cycle 1_16.xlsx'!C26</f>
        <v>N/A</v>
      </c>
      <c r="D26">
        <f>'[1]Cycle 1_16.xlsx'!D26</f>
        <v>8.4719986423077666E-4</v>
      </c>
    </row>
    <row r="27" spans="1:4" x14ac:dyDescent="0.35">
      <c r="A27" s="1" t="s">
        <v>27</v>
      </c>
      <c r="B27" t="str">
        <f>'[1]Cycle 1_16.xlsx'!B27</f>
        <v>N/A</v>
      </c>
      <c r="C27" t="str">
        <f>'[1]Cycle 1_16.xlsx'!C27</f>
        <v>N/A</v>
      </c>
      <c r="D27">
        <f>'[1]Cycle 1_16.xlsx'!D27</f>
        <v>9.4146310180266972E-5</v>
      </c>
    </row>
    <row r="28" spans="1:4" x14ac:dyDescent="0.35">
      <c r="A28" s="1" t="s">
        <v>28</v>
      </c>
      <c r="B28" t="str">
        <f>'[1]Cycle 1_16.xlsx'!B28</f>
        <v>N/A</v>
      </c>
      <c r="C28" t="str">
        <f>'[1]Cycle 1_16.xlsx'!C28</f>
        <v>N/A</v>
      </c>
      <c r="D28">
        <f>'[1]Cycle 1_16.xlsx'!D28</f>
        <v>3.2788794125275847E-4</v>
      </c>
    </row>
    <row r="29" spans="1:4" x14ac:dyDescent="0.35">
      <c r="A29" s="1" t="s">
        <v>29</v>
      </c>
      <c r="B29" t="str">
        <f>'[1]Cycle 1_16.xlsx'!B29</f>
        <v>N/A</v>
      </c>
      <c r="C29" t="str">
        <f>'[1]Cycle 1_16.xlsx'!C29</f>
        <v>N/A</v>
      </c>
      <c r="D29">
        <f>'[1]Cycle 1_16.xlsx'!D29</f>
        <v>1.301257159082249E-3</v>
      </c>
    </row>
    <row r="30" spans="1:4" x14ac:dyDescent="0.35">
      <c r="A30" s="1" t="s">
        <v>30</v>
      </c>
      <c r="B30" t="str">
        <f>'[1]Cycle 1_16.xlsx'!B30</f>
        <v>N/A</v>
      </c>
      <c r="C30" t="str">
        <f>'[1]Cycle 1_16.xlsx'!C30</f>
        <v>N/A</v>
      </c>
      <c r="D30">
        <f>'[1]Cycle 1_16.xlsx'!D30</f>
        <v>2.3787611184645642E-3</v>
      </c>
    </row>
    <row r="31" spans="1:4" x14ac:dyDescent="0.35">
      <c r="A31" s="1" t="s">
        <v>31</v>
      </c>
      <c r="B31" t="str">
        <f>'[1]Cycle 1_16.xlsx'!B31</f>
        <v>N/A</v>
      </c>
      <c r="C31" t="str">
        <f>'[1]Cycle 1_16.xlsx'!C31</f>
        <v>N/A</v>
      </c>
      <c r="D31">
        <f>'[1]Cycle 1_16.xlsx'!D31</f>
        <v>-1.8358764012378539E-4</v>
      </c>
    </row>
    <row r="32" spans="1:4" x14ac:dyDescent="0.35">
      <c r="A32" s="1" t="s">
        <v>32</v>
      </c>
      <c r="B32" t="str">
        <f>'[1]Cycle 1_16.xlsx'!B32</f>
        <v>N/A</v>
      </c>
      <c r="C32" t="str">
        <f>'[1]Cycle 1_16.xlsx'!C32</f>
        <v>N/A</v>
      </c>
      <c r="D32">
        <f>'[1]Cycle 1_16.xlsx'!D32</f>
        <v>1.054047658564242E-3</v>
      </c>
    </row>
    <row r="33" spans="1:4" x14ac:dyDescent="0.35">
      <c r="A33" s="1" t="s">
        <v>33</v>
      </c>
      <c r="B33" t="str">
        <f>'[1]Cycle 1_16.xlsx'!B33</f>
        <v>N/A</v>
      </c>
      <c r="C33" t="str">
        <f>'[1]Cycle 1_16.xlsx'!C33</f>
        <v>N/A</v>
      </c>
      <c r="D33">
        <f>'[1]Cycle 1_16.xlsx'!D33</f>
        <v>5.9605772706704913E-4</v>
      </c>
    </row>
    <row r="34" spans="1:4" x14ac:dyDescent="0.35">
      <c r="A34" s="1" t="s">
        <v>34</v>
      </c>
      <c r="B34" t="str">
        <f>'[1]Cycle 1_16.xlsx'!B34</f>
        <v>N/A</v>
      </c>
      <c r="C34" t="str">
        <f>'[1]Cycle 1_16.xlsx'!C34</f>
        <v>N/A</v>
      </c>
      <c r="D34">
        <f>'[1]Cycle 1_16.xlsx'!D34</f>
        <v>6.9713237918319444E-4</v>
      </c>
    </row>
    <row r="35" spans="1:4" x14ac:dyDescent="0.35">
      <c r="A35" s="1" t="s">
        <v>35</v>
      </c>
      <c r="B35" t="str">
        <f>'[1]Cycle 1_16.xlsx'!B35</f>
        <v>N/A</v>
      </c>
      <c r="C35" t="str">
        <f>'[1]Cycle 1_16.xlsx'!C35</f>
        <v>N/A</v>
      </c>
      <c r="D35">
        <f>'[1]Cycle 1_16.xlsx'!D35</f>
        <v>1.03591382347587E-3</v>
      </c>
    </row>
    <row r="36" spans="1:4" x14ac:dyDescent="0.35">
      <c r="A36" s="1" t="s">
        <v>36</v>
      </c>
      <c r="B36" t="str">
        <f>'[1]Cycle 1_16.xlsx'!B36</f>
        <v>N/A</v>
      </c>
      <c r="C36" t="str">
        <f>'[1]Cycle 1_16.xlsx'!C36</f>
        <v>N/A</v>
      </c>
      <c r="D36">
        <f>'[1]Cycle 1_16.xlsx'!D36</f>
        <v>7.7991548663505891E-4</v>
      </c>
    </row>
    <row r="37" spans="1:4" x14ac:dyDescent="0.35">
      <c r="A37" s="1" t="s">
        <v>37</v>
      </c>
      <c r="B37" t="str">
        <f>'[1]Cycle 1_16.xlsx'!B37</f>
        <v>N/A</v>
      </c>
      <c r="C37" t="str">
        <f>'[1]Cycle 1_16.xlsx'!C37</f>
        <v>N/A</v>
      </c>
      <c r="D37">
        <f>'[1]Cycle 1_16.xlsx'!D37</f>
        <v>4.7034241125893322E-4</v>
      </c>
    </row>
    <row r="38" spans="1:4" x14ac:dyDescent="0.35">
      <c r="A38" s="1" t="s">
        <v>38</v>
      </c>
      <c r="B38" t="str">
        <f>'[1]Cycle 1_16.xlsx'!B38</f>
        <v>N/A</v>
      </c>
      <c r="C38" t="str">
        <f>'[1]Cycle 1_16.xlsx'!C38</f>
        <v>N/A</v>
      </c>
      <c r="D38">
        <f>'[1]Cycle 1_16.xlsx'!D38</f>
        <v>8.2212924118732565E-4</v>
      </c>
    </row>
    <row r="39" spans="1:4" x14ac:dyDescent="0.35">
      <c r="A39" s="1" t="s">
        <v>39</v>
      </c>
      <c r="B39" t="str">
        <f>'[1]Cycle 1_16.xlsx'!B39</f>
        <v>N/A</v>
      </c>
      <c r="C39" t="str">
        <f>'[1]Cycle 1_16.xlsx'!C39</f>
        <v>N/A</v>
      </c>
      <c r="D39">
        <f>'[1]Cycle 1_16.xlsx'!D39</f>
        <v>9.7395187413223266E-4</v>
      </c>
    </row>
    <row r="40" spans="1:4" x14ac:dyDescent="0.35">
      <c r="A40" s="1" t="s">
        <v>40</v>
      </c>
      <c r="B40" t="str">
        <f>'[1]Cycle 1_16.xlsx'!B40</f>
        <v>N/A</v>
      </c>
      <c r="C40" t="str">
        <f>'[1]Cycle 1_16.xlsx'!C40</f>
        <v>N/A</v>
      </c>
      <c r="D40">
        <f>'[1]Cycle 1_16.xlsx'!D40</f>
        <v>7.6437106832256865E-4</v>
      </c>
    </row>
    <row r="41" spans="1:4" x14ac:dyDescent="0.35">
      <c r="A41" s="1" t="s">
        <v>41</v>
      </c>
      <c r="B41" t="str">
        <f>'[1]Cycle 1_16.xlsx'!B41</f>
        <v>N/A</v>
      </c>
      <c r="C41" t="str">
        <f>'[1]Cycle 1_16.xlsx'!C41</f>
        <v>N/A</v>
      </c>
      <c r="D41">
        <f>'[1]Cycle 1_16.xlsx'!D41</f>
        <v>1.941023481026938E-3</v>
      </c>
    </row>
    <row r="42" spans="1:4" x14ac:dyDescent="0.35">
      <c r="A42" s="1" t="s">
        <v>42</v>
      </c>
      <c r="B42" t="str">
        <f>'[1]Cycle 1_16.xlsx'!B42</f>
        <v>N/A</v>
      </c>
      <c r="C42" t="str">
        <f>'[1]Cycle 1_16.xlsx'!C42</f>
        <v>N/A</v>
      </c>
      <c r="D42">
        <f>'[1]Cycle 1_16.xlsx'!D42</f>
        <v>9.7872150720317366E-4</v>
      </c>
    </row>
    <row r="43" spans="1:4" x14ac:dyDescent="0.35">
      <c r="A43" s="1" t="s">
        <v>43</v>
      </c>
      <c r="B43" t="str">
        <f>'[1]Cycle 1_16.xlsx'!B43</f>
        <v>N/A</v>
      </c>
      <c r="C43" t="str">
        <f>'[1]Cycle 1_16.xlsx'!C43</f>
        <v>N/A</v>
      </c>
      <c r="D43">
        <f>'[1]Cycle 1_16.xlsx'!D43</f>
        <v>6.1512746029965048E-5</v>
      </c>
    </row>
    <row r="44" spans="1:4" x14ac:dyDescent="0.35">
      <c r="A44" s="1" t="s">
        <v>44</v>
      </c>
      <c r="B44" t="str">
        <f>'[1]Cycle 1_16.xlsx'!B44</f>
        <v>N/A</v>
      </c>
      <c r="C44" t="str">
        <f>'[1]Cycle 1_16.xlsx'!C44</f>
        <v>N/A</v>
      </c>
      <c r="D44">
        <f>'[1]Cycle 1_16.xlsx'!D44</f>
        <v>-3.8712165384962221E-4</v>
      </c>
    </row>
    <row r="45" spans="1:4" x14ac:dyDescent="0.35">
      <c r="A45" s="1" t="s">
        <v>45</v>
      </c>
      <c r="B45" t="str">
        <f>'[1]Cycle 1_16.xlsx'!B45</f>
        <v>N/A</v>
      </c>
      <c r="C45" t="str">
        <f>'[1]Cycle 1_16.xlsx'!C45</f>
        <v>N/A</v>
      </c>
      <c r="D45">
        <f>'[1]Cycle 1_16.xlsx'!D45</f>
        <v>7.8788420255364539E-4</v>
      </c>
    </row>
    <row r="46" spans="1:4" x14ac:dyDescent="0.35">
      <c r="A46" s="1" t="s">
        <v>46</v>
      </c>
      <c r="B46" t="str">
        <f>'[1]Cycle 1_16.xlsx'!B46</f>
        <v>N/A</v>
      </c>
      <c r="C46" t="str">
        <f>'[1]Cycle 1_16.xlsx'!C46</f>
        <v>N/A</v>
      </c>
      <c r="D46">
        <f>'[1]Cycle 1_16.xlsx'!D46</f>
        <v>5.7132034367860874E-4</v>
      </c>
    </row>
    <row r="47" spans="1:4" x14ac:dyDescent="0.35">
      <c r="A47" s="1" t="s">
        <v>47</v>
      </c>
      <c r="B47" t="str">
        <f>'[1]Cycle 1_16.xlsx'!B47</f>
        <v>N/A</v>
      </c>
      <c r="C47" t="str">
        <f>'[1]Cycle 1_16.xlsx'!C47</f>
        <v>N/A</v>
      </c>
      <c r="D47">
        <f>'[1]Cycle 1_16.xlsx'!D47</f>
        <v>5.0609307265719807E-4</v>
      </c>
    </row>
    <row r="48" spans="1:4" x14ac:dyDescent="0.35">
      <c r="A48" s="1" t="s">
        <v>48</v>
      </c>
      <c r="B48" t="str">
        <f>'[1]Cycle 1_16.xlsx'!B48</f>
        <v>N/A</v>
      </c>
      <c r="C48" t="str">
        <f>'[1]Cycle 1_16.xlsx'!C48</f>
        <v>N/A</v>
      </c>
      <c r="D48">
        <f>'[1]Cycle 1_16.xlsx'!D48</f>
        <v>6.4263440094085029E-4</v>
      </c>
    </row>
    <row r="49" spans="1:4" x14ac:dyDescent="0.35">
      <c r="A49" s="1" t="s">
        <v>49</v>
      </c>
      <c r="B49" t="str">
        <f>'[1]Cycle 1_16.xlsx'!B49</f>
        <v>N/A</v>
      </c>
      <c r="C49" t="str">
        <f>'[1]Cycle 1_16.xlsx'!C49</f>
        <v>N/A</v>
      </c>
      <c r="D49">
        <f>'[1]Cycle 1_16.xlsx'!D49</f>
        <v>5.1616342641163358E-4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>
      <selection activeCell="J3" sqref="J3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1_2.xlsx'!B2</f>
        <v>94.424980590916704</v>
      </c>
      <c r="C2">
        <f>'[1]Cycle 1_2.xlsx'!C2</f>
        <v>1.5629686823920961E-4</v>
      </c>
      <c r="D2">
        <f>'[1]Cycle 1_2.xlsx'!D2</f>
        <v>1.1740096498520859E-3</v>
      </c>
      <c r="F2" s="2" t="s">
        <v>53</v>
      </c>
      <c r="G2">
        <f>AVERAGE(B2:B49)</f>
        <v>119.51950676694209</v>
      </c>
      <c r="H2">
        <f>AVERAGE(C2:C49)</f>
        <v>1.4751790744143862E-4</v>
      </c>
      <c r="I2">
        <f>AVERAGE(D2:D49)</f>
        <v>1.2750893570245617E-3</v>
      </c>
      <c r="J2">
        <v>0.25</v>
      </c>
    </row>
    <row r="3" spans="1:10" x14ac:dyDescent="0.35">
      <c r="A3" s="1" t="s">
        <v>3</v>
      </c>
      <c r="B3">
        <f>'[1]Cycle 1_2.xlsx'!B3</f>
        <v>136.61095487719399</v>
      </c>
      <c r="C3">
        <f>'[1]Cycle 1_2.xlsx'!C3</f>
        <v>1.7853902885543561E-4</v>
      </c>
      <c r="D3">
        <f>'[1]Cycle 1_2.xlsx'!D3</f>
        <v>1.0615912613312719E-3</v>
      </c>
      <c r="F3" s="2" t="s">
        <v>54</v>
      </c>
      <c r="G3">
        <f>G4/SQRT(COUNT(B2:B49))</f>
        <v>4.3085862539898052</v>
      </c>
      <c r="H3">
        <f>H4/SQRT(COUNT(C2:C49))</f>
        <v>4.0834594491161669E-6</v>
      </c>
      <c r="I3">
        <f>I4/SQRT(COUNT(D2:D49))</f>
        <v>6.2404478208148083E-5</v>
      </c>
    </row>
    <row r="4" spans="1:10" x14ac:dyDescent="0.35">
      <c r="A4" s="1" t="s">
        <v>4</v>
      </c>
      <c r="B4">
        <f>'[1]Cycle 1_2.xlsx'!B4</f>
        <v>127.569688294667</v>
      </c>
      <c r="C4">
        <f>'[1]Cycle 1_2.xlsx'!C4</f>
        <v>1.2966404928723481E-4</v>
      </c>
      <c r="D4">
        <f>'[1]Cycle 1_2.xlsx'!D4</f>
        <v>1.114433167565067E-3</v>
      </c>
      <c r="F4" s="2" t="s">
        <v>55</v>
      </c>
      <c r="G4">
        <f>_xlfn.STDEV.S(B2:B49)</f>
        <v>25.851517523938831</v>
      </c>
      <c r="H4">
        <f>_xlfn.STDEV.S(C2:C196)</f>
        <v>2.4500756694697003E-5</v>
      </c>
      <c r="I4">
        <f>_xlfn.STDEV.S(D2:D196)</f>
        <v>4.3235090750534915E-4</v>
      </c>
    </row>
    <row r="5" spans="1:10" x14ac:dyDescent="0.35">
      <c r="A5" s="1" t="s">
        <v>5</v>
      </c>
      <c r="B5" t="str">
        <f>'[1]Cycle 1_2.xlsx'!B5</f>
        <v>N/A</v>
      </c>
      <c r="C5" t="str">
        <f>'[1]Cycle 1_2.xlsx'!C5</f>
        <v>N/A</v>
      </c>
      <c r="D5">
        <f>'[1]Cycle 1_2.xlsx'!D5</f>
        <v>1.361902942969499E-3</v>
      </c>
      <c r="F5" s="2" t="s">
        <v>56</v>
      </c>
      <c r="G5" s="3">
        <f>G4/G2</f>
        <v>0.21629538326616576</v>
      </c>
      <c r="H5" s="3">
        <f>H4/H2</f>
        <v>0.1660866610680691</v>
      </c>
      <c r="I5" s="3">
        <f>I4/I2</f>
        <v>0.33907498727324165</v>
      </c>
    </row>
    <row r="6" spans="1:10" x14ac:dyDescent="0.35">
      <c r="A6" s="1" t="s">
        <v>6</v>
      </c>
      <c r="B6" t="str">
        <f>'[1]Cycle 1_2.xlsx'!B6</f>
        <v>N/A</v>
      </c>
      <c r="C6" t="str">
        <f>'[1]Cycle 1_2.xlsx'!C6</f>
        <v>N/A</v>
      </c>
      <c r="D6">
        <f>'[1]Cycle 1_2.xlsx'!D6</f>
        <v>1.040708813919465E-3</v>
      </c>
      <c r="F6" s="2" t="s">
        <v>57</v>
      </c>
      <c r="G6">
        <f>COUNT(B2:B196)</f>
        <v>36</v>
      </c>
      <c r="H6">
        <f>COUNT(C2:C196)</f>
        <v>36</v>
      </c>
      <c r="I6">
        <f>COUNT(D2:D196)</f>
        <v>48</v>
      </c>
    </row>
    <row r="7" spans="1:10" x14ac:dyDescent="0.35">
      <c r="A7" s="1" t="s">
        <v>7</v>
      </c>
      <c r="B7" t="str">
        <f>'[1]Cycle 1_2.xlsx'!B7</f>
        <v>N/A</v>
      </c>
      <c r="C7" t="str">
        <f>'[1]Cycle 1_2.xlsx'!C7</f>
        <v>N/A</v>
      </c>
      <c r="D7">
        <f>'[1]Cycle 1_2.xlsx'!D7</f>
        <v>1.639468307490262E-3</v>
      </c>
      <c r="F7" s="2" t="s">
        <v>58</v>
      </c>
      <c r="G7" s="4">
        <f>J2</f>
        <v>0.25</v>
      </c>
      <c r="H7" s="5">
        <f>J2</f>
        <v>0.25</v>
      </c>
      <c r="I7" s="5">
        <f>$J$2</f>
        <v>0.25</v>
      </c>
    </row>
    <row r="8" spans="1:10" x14ac:dyDescent="0.35">
      <c r="A8" s="1" t="s">
        <v>8</v>
      </c>
      <c r="B8">
        <f>'[1]Cycle 1_2.xlsx'!B8</f>
        <v>142.13552503358301</v>
      </c>
      <c r="C8">
        <f>'[1]Cycle 1_2.xlsx'!C8</f>
        <v>1.805313676405658E-4</v>
      </c>
      <c r="D8">
        <f>'[1]Cycle 1_2.xlsx'!D8</f>
        <v>1.350548439720494E-3</v>
      </c>
    </row>
    <row r="9" spans="1:10" x14ac:dyDescent="0.35">
      <c r="A9" s="1" t="s">
        <v>9</v>
      </c>
      <c r="B9" t="str">
        <f>'[1]Cycle 1_2.xlsx'!B9</f>
        <v>N/A</v>
      </c>
      <c r="C9" t="str">
        <f>'[1]Cycle 1_2.xlsx'!C9</f>
        <v>N/A</v>
      </c>
      <c r="D9">
        <f>'[1]Cycle 1_2.xlsx'!D9</f>
        <v>9.9317445970378317E-4</v>
      </c>
      <c r="F9" s="2" t="s">
        <v>59</v>
      </c>
      <c r="G9">
        <f>MAX(B2:B49)</f>
        <v>193.85049526463899</v>
      </c>
      <c r="H9">
        <f>MAX(C2:C49)</f>
        <v>1.9146906830003031E-4</v>
      </c>
      <c r="I9">
        <f>MAX(D2:D49)</f>
        <v>2.5764542764970281E-3</v>
      </c>
    </row>
    <row r="10" spans="1:10" x14ac:dyDescent="0.35">
      <c r="A10" s="1" t="s">
        <v>10</v>
      </c>
      <c r="B10">
        <f>'[1]Cycle 1_2.xlsx'!B10</f>
        <v>118.536368156694</v>
      </c>
      <c r="C10">
        <f>'[1]Cycle 1_2.xlsx'!C10</f>
        <v>1.1697685099544609E-4</v>
      </c>
      <c r="D10">
        <f>'[1]Cycle 1_2.xlsx'!D10</f>
        <v>9.3422867311095635E-4</v>
      </c>
      <c r="F10" s="2" t="s">
        <v>60</v>
      </c>
      <c r="G10">
        <f>MIN(B2:B49)</f>
        <v>73.824757766666707</v>
      </c>
      <c r="H10">
        <f>MIN(C2:C49)</f>
        <v>9.7412691695894147E-5</v>
      </c>
      <c r="I10">
        <f>MIN(D2:D49)</f>
        <v>3.6095035428176838E-4</v>
      </c>
    </row>
    <row r="11" spans="1:10" x14ac:dyDescent="0.35">
      <c r="A11" s="1" t="s">
        <v>11</v>
      </c>
      <c r="B11">
        <f>'[1]Cycle 1_2.xlsx'!B11</f>
        <v>157.189861808139</v>
      </c>
      <c r="C11">
        <f>'[1]Cycle 1_2.xlsx'!C11</f>
        <v>1.882522380910014E-4</v>
      </c>
      <c r="D11">
        <f>'[1]Cycle 1_2.xlsx'!D11</f>
        <v>1.838746043319683E-3</v>
      </c>
    </row>
    <row r="12" spans="1:10" x14ac:dyDescent="0.35">
      <c r="A12" s="1" t="s">
        <v>12</v>
      </c>
      <c r="B12">
        <f>'[1]Cycle 1_2.xlsx'!B12</f>
        <v>126.061153882222</v>
      </c>
      <c r="C12">
        <f>'[1]Cycle 1_2.xlsx'!C12</f>
        <v>1.212454279385833E-4</v>
      </c>
      <c r="D12">
        <f>'[1]Cycle 1_2.xlsx'!D12</f>
        <v>7.5390105953953711E-4</v>
      </c>
      <c r="F12" s="2" t="s">
        <v>61</v>
      </c>
      <c r="G12">
        <f>(16*G5^2)</f>
        <v>0.74853908515612066</v>
      </c>
      <c r="H12">
        <f>(16*H5^2)</f>
        <v>0.44135646375583459</v>
      </c>
      <c r="I12">
        <f>(16*I5^2)</f>
        <v>1.8395495519095837</v>
      </c>
    </row>
    <row r="13" spans="1:10" x14ac:dyDescent="0.35">
      <c r="A13" s="1" t="s">
        <v>13</v>
      </c>
      <c r="B13">
        <f>'[1]Cycle 1_2.xlsx'!B13</f>
        <v>107.49162851525</v>
      </c>
      <c r="C13">
        <f>'[1]Cycle 1_2.xlsx'!C13</f>
        <v>1.552592357988343E-4</v>
      </c>
      <c r="D13">
        <f>'[1]Cycle 1_2.xlsx'!D13</f>
        <v>2.0354322041651902E-3</v>
      </c>
      <c r="F13" s="2" t="s">
        <v>62</v>
      </c>
      <c r="G13">
        <f>LN(1-G7)^2</f>
        <v>8.2760974810151711E-2</v>
      </c>
      <c r="H13">
        <f>LN(1-H7)^2</f>
        <v>8.2760974810151711E-2</v>
      </c>
      <c r="I13">
        <f>LN(1-I7)^2</f>
        <v>8.2760974810151711E-2</v>
      </c>
    </row>
    <row r="14" spans="1:10" x14ac:dyDescent="0.35">
      <c r="A14" s="1" t="s">
        <v>14</v>
      </c>
      <c r="B14">
        <f>'[1]Cycle 1_2.xlsx'!B14</f>
        <v>106.98747830458299</v>
      </c>
      <c r="C14">
        <f>'[1]Cycle 1_2.xlsx'!C14</f>
        <v>1.4349790665217659E-4</v>
      </c>
      <c r="D14">
        <f>'[1]Cycle 1_2.xlsx'!D14</f>
        <v>1.7657799672485121E-3</v>
      </c>
      <c r="F14" s="2" t="s">
        <v>63</v>
      </c>
      <c r="G14">
        <f>G12/G13</f>
        <v>9.0445899999754786</v>
      </c>
      <c r="H14">
        <f>H12/H13</f>
        <v>5.3329055725633685</v>
      </c>
      <c r="I14">
        <f>I12/I13</f>
        <v>22.227258150709204</v>
      </c>
    </row>
    <row r="15" spans="1:10" x14ac:dyDescent="0.35">
      <c r="A15" s="1" t="s">
        <v>15</v>
      </c>
      <c r="B15">
        <f>'[1]Cycle 1_2.xlsx'!B15</f>
        <v>96.440846222527796</v>
      </c>
      <c r="C15">
        <f>'[1]Cycle 1_2.xlsx'!C15</f>
        <v>1.2793186176363489E-4</v>
      </c>
      <c r="D15">
        <f>'[1]Cycle 1_2.xlsx'!D15</f>
        <v>1.8280709706305E-3</v>
      </c>
      <c r="F15" s="2" t="s">
        <v>64</v>
      </c>
      <c r="G15">
        <f>ROUND(G14,0)</f>
        <v>9</v>
      </c>
      <c r="H15">
        <f>ROUND(H14,0)</f>
        <v>5</v>
      </c>
      <c r="I15">
        <f>ROUND(I14,0)</f>
        <v>22</v>
      </c>
    </row>
    <row r="16" spans="1:10" x14ac:dyDescent="0.35">
      <c r="A16" s="1" t="s">
        <v>16</v>
      </c>
      <c r="B16">
        <f>'[1]Cycle 1_2.xlsx'!B16</f>
        <v>81.855522623833295</v>
      </c>
      <c r="C16">
        <f>'[1]Cycle 1_2.xlsx'!C16</f>
        <v>1.029003543466334E-4</v>
      </c>
      <c r="D16">
        <f>'[1]Cycle 1_2.xlsx'!D16</f>
        <v>2.2919839893796182E-3</v>
      </c>
    </row>
    <row r="17" spans="1:4" x14ac:dyDescent="0.35">
      <c r="A17" s="1" t="s">
        <v>17</v>
      </c>
      <c r="B17">
        <f>'[1]Cycle 1_2.xlsx'!B17</f>
        <v>145.145341223</v>
      </c>
      <c r="C17">
        <f>'[1]Cycle 1_2.xlsx'!C17</f>
        <v>1.4894616306216209E-4</v>
      </c>
      <c r="D17">
        <f>'[1]Cycle 1_2.xlsx'!D17</f>
        <v>8.5357178945163028E-4</v>
      </c>
    </row>
    <row r="18" spans="1:4" x14ac:dyDescent="0.35">
      <c r="A18" s="1" t="s">
        <v>18</v>
      </c>
      <c r="B18">
        <f>'[1]Cycle 1_2.xlsx'!B18</f>
        <v>160.70757273872201</v>
      </c>
      <c r="C18">
        <f>'[1]Cycle 1_2.xlsx'!C18</f>
        <v>1.8351529960061619E-4</v>
      </c>
      <c r="D18">
        <f>'[1]Cycle 1_2.xlsx'!D18</f>
        <v>8.7170491073973607E-4</v>
      </c>
    </row>
    <row r="19" spans="1:4" x14ac:dyDescent="0.35">
      <c r="A19" s="1" t="s">
        <v>19</v>
      </c>
      <c r="B19">
        <f>'[1]Cycle 1_2.xlsx'!B19</f>
        <v>108.99640054119401</v>
      </c>
      <c r="C19">
        <f>'[1]Cycle 1_2.xlsx'!C19</f>
        <v>1.4414496485470551E-4</v>
      </c>
      <c r="D19">
        <f>'[1]Cycle 1_2.xlsx'!D19</f>
        <v>7.8845322788084966E-4</v>
      </c>
    </row>
    <row r="20" spans="1:4" x14ac:dyDescent="0.35">
      <c r="A20" s="1" t="s">
        <v>20</v>
      </c>
      <c r="B20">
        <f>'[1]Cycle 1_2.xlsx'!B20</f>
        <v>143.64037967636099</v>
      </c>
      <c r="C20">
        <f>'[1]Cycle 1_2.xlsx'!C20</f>
        <v>1.8811636462056009E-4</v>
      </c>
      <c r="D20">
        <f>'[1]Cycle 1_2.xlsx'!D20</f>
        <v>1.6123923944457029E-3</v>
      </c>
    </row>
    <row r="21" spans="1:4" x14ac:dyDescent="0.35">
      <c r="A21" s="1" t="s">
        <v>21</v>
      </c>
      <c r="B21">
        <f>'[1]Cycle 1_2.xlsx'!B21</f>
        <v>113.00470627599999</v>
      </c>
      <c r="C21">
        <f>'[1]Cycle 1_2.xlsx'!C21</f>
        <v>1.573106619655465E-4</v>
      </c>
      <c r="D21">
        <f>'[1]Cycle 1_2.xlsx'!D21</f>
        <v>1.0234625426291961E-3</v>
      </c>
    </row>
    <row r="22" spans="1:4" x14ac:dyDescent="0.35">
      <c r="A22" s="1" t="s">
        <v>22</v>
      </c>
      <c r="B22">
        <f>'[1]Cycle 1_2.xlsx'!B22</f>
        <v>121.041692484667</v>
      </c>
      <c r="C22">
        <f>'[1]Cycle 1_2.xlsx'!C22</f>
        <v>1.3709375982877981E-4</v>
      </c>
      <c r="D22">
        <f>'[1]Cycle 1_2.xlsx'!D22</f>
        <v>1.3909121383843331E-3</v>
      </c>
    </row>
    <row r="23" spans="1:4" x14ac:dyDescent="0.35">
      <c r="A23" s="1" t="s">
        <v>23</v>
      </c>
      <c r="B23" t="str">
        <f>'[1]Cycle 1_2.xlsx'!B23</f>
        <v>N/A</v>
      </c>
      <c r="C23" t="str">
        <f>'[1]Cycle 1_2.xlsx'!C23</f>
        <v>N/A</v>
      </c>
      <c r="D23">
        <f>'[1]Cycle 1_2.xlsx'!D23</f>
        <v>1.0668417430764439E-3</v>
      </c>
    </row>
    <row r="24" spans="1:4" x14ac:dyDescent="0.35">
      <c r="A24" s="1" t="s">
        <v>24</v>
      </c>
      <c r="B24">
        <f>'[1]Cycle 1_2.xlsx'!B24</f>
        <v>86.369684977111106</v>
      </c>
      <c r="C24">
        <f>'[1]Cycle 1_2.xlsx'!C24</f>
        <v>1.702059951678835E-4</v>
      </c>
      <c r="D24">
        <f>'[1]Cycle 1_2.xlsx'!D24</f>
        <v>1.3584646154636781E-3</v>
      </c>
    </row>
    <row r="25" spans="1:4" x14ac:dyDescent="0.35">
      <c r="A25" s="1" t="s">
        <v>25</v>
      </c>
      <c r="B25">
        <f>'[1]Cycle 1_2.xlsx'!B25</f>
        <v>73.824757766666707</v>
      </c>
      <c r="C25">
        <f>'[1]Cycle 1_2.xlsx'!C25</f>
        <v>1.4487357139496141E-4</v>
      </c>
      <c r="D25">
        <f>'[1]Cycle 1_2.xlsx'!D25</f>
        <v>1.822363079378118E-3</v>
      </c>
    </row>
    <row r="26" spans="1:4" x14ac:dyDescent="0.35">
      <c r="A26" s="1" t="s">
        <v>26</v>
      </c>
      <c r="B26">
        <f>'[1]Cycle 1_2.xlsx'!B26</f>
        <v>119.536893844806</v>
      </c>
      <c r="C26">
        <f>'[1]Cycle 1_2.xlsx'!C26</f>
        <v>1.4720834123278741E-4</v>
      </c>
      <c r="D26">
        <f>'[1]Cycle 1_2.xlsx'!D26</f>
        <v>1.3846469724045111E-3</v>
      </c>
    </row>
    <row r="27" spans="1:4" x14ac:dyDescent="0.35">
      <c r="A27" s="1" t="s">
        <v>27</v>
      </c>
      <c r="B27">
        <f>'[1]Cycle 1_2.xlsx'!B27</f>
        <v>118.536368156694</v>
      </c>
      <c r="C27">
        <f>'[1]Cycle 1_2.xlsx'!C27</f>
        <v>1.3959434068210819E-4</v>
      </c>
      <c r="D27">
        <f>'[1]Cycle 1_2.xlsx'!D27</f>
        <v>2.5764542764970281E-3</v>
      </c>
    </row>
    <row r="28" spans="1:4" x14ac:dyDescent="0.35">
      <c r="A28" s="1" t="s">
        <v>28</v>
      </c>
      <c r="B28">
        <f>'[1]Cycle 1_2.xlsx'!B28</f>
        <v>94.424980590916704</v>
      </c>
      <c r="C28">
        <f>'[1]Cycle 1_2.xlsx'!C28</f>
        <v>1.9146906830003031E-4</v>
      </c>
      <c r="D28">
        <f>'[1]Cycle 1_2.xlsx'!D28</f>
        <v>1.6434482646305909E-3</v>
      </c>
    </row>
    <row r="29" spans="1:4" x14ac:dyDescent="0.35">
      <c r="A29" s="1" t="s">
        <v>29</v>
      </c>
      <c r="B29">
        <f>'[1]Cycle 1_2.xlsx'!B29</f>
        <v>103.968625823333</v>
      </c>
      <c r="C29">
        <f>'[1]Cycle 1_2.xlsx'!C29</f>
        <v>9.7412691695894147E-5</v>
      </c>
      <c r="D29">
        <f>'[1]Cycle 1_2.xlsx'!D29</f>
        <v>1.2146353191093461E-3</v>
      </c>
    </row>
    <row r="30" spans="1:4" x14ac:dyDescent="0.35">
      <c r="A30" s="1" t="s">
        <v>30</v>
      </c>
      <c r="B30">
        <f>'[1]Cycle 1_2.xlsx'!B30</f>
        <v>128.07315136872199</v>
      </c>
      <c r="C30">
        <f>'[1]Cycle 1_2.xlsx'!C30</f>
        <v>1.4138898423348651E-4</v>
      </c>
      <c r="D30">
        <f>'[1]Cycle 1_2.xlsx'!D30</f>
        <v>8.2302532080188952E-4</v>
      </c>
    </row>
    <row r="31" spans="1:4" x14ac:dyDescent="0.35">
      <c r="A31" s="1" t="s">
        <v>31</v>
      </c>
      <c r="B31">
        <f>'[1]Cycle 1_2.xlsx'!B31</f>
        <v>87.372134067749997</v>
      </c>
      <c r="C31">
        <f>'[1]Cycle 1_2.xlsx'!C31</f>
        <v>1.7205945529544901E-4</v>
      </c>
      <c r="D31">
        <f>'[1]Cycle 1_2.xlsx'!D31</f>
        <v>1.725861556538004E-3</v>
      </c>
    </row>
    <row r="32" spans="1:4" x14ac:dyDescent="0.35">
      <c r="A32" s="1" t="s">
        <v>32</v>
      </c>
      <c r="B32" t="str">
        <f>'[1]Cycle 1_2.xlsx'!B32</f>
        <v>N/A</v>
      </c>
      <c r="C32" t="str">
        <f>'[1]Cycle 1_2.xlsx'!C32</f>
        <v>N/A</v>
      </c>
      <c r="D32">
        <f>'[1]Cycle 1_2.xlsx'!D32</f>
        <v>1.0367207346915091E-3</v>
      </c>
    </row>
    <row r="33" spans="1:4" x14ac:dyDescent="0.35">
      <c r="A33" s="1" t="s">
        <v>33</v>
      </c>
      <c r="B33">
        <f>'[1]Cycle 1_2.xlsx'!B33</f>
        <v>126.563162268111</v>
      </c>
      <c r="C33">
        <f>'[1]Cycle 1_2.xlsx'!C33</f>
        <v>1.732768869069893E-4</v>
      </c>
      <c r="D33">
        <f>'[1]Cycle 1_2.xlsx'!D33</f>
        <v>1.1955187021126189E-3</v>
      </c>
    </row>
    <row r="34" spans="1:4" x14ac:dyDescent="0.35">
      <c r="A34" s="1" t="s">
        <v>34</v>
      </c>
      <c r="B34">
        <f>'[1]Cycle 1_2.xlsx'!B34</f>
        <v>119.036877678389</v>
      </c>
      <c r="C34">
        <f>'[1]Cycle 1_2.xlsx'!C34</f>
        <v>1.2229951956218031E-4</v>
      </c>
      <c r="D34">
        <f>'[1]Cycle 1_2.xlsx'!D34</f>
        <v>1.0921676311183631E-3</v>
      </c>
    </row>
    <row r="35" spans="1:4" x14ac:dyDescent="0.35">
      <c r="A35" s="1" t="s">
        <v>35</v>
      </c>
      <c r="B35">
        <f>'[1]Cycle 1_2.xlsx'!B35</f>
        <v>98.951208270722205</v>
      </c>
      <c r="C35">
        <f>'[1]Cycle 1_2.xlsx'!C35</f>
        <v>1.3130987871631491E-4</v>
      </c>
      <c r="D35">
        <f>'[1]Cycle 1_2.xlsx'!D35</f>
        <v>1.458451200078671E-3</v>
      </c>
    </row>
    <row r="36" spans="1:4" x14ac:dyDescent="0.35">
      <c r="A36" s="1" t="s">
        <v>36</v>
      </c>
      <c r="B36">
        <f>'[1]Cycle 1_2.xlsx'!B36</f>
        <v>103.465686359694</v>
      </c>
      <c r="C36">
        <f>'[1]Cycle 1_2.xlsx'!C36</f>
        <v>1.5930289551975541E-4</v>
      </c>
      <c r="D36">
        <f>'[1]Cycle 1_2.xlsx'!D36</f>
        <v>1.3607735549692149E-3</v>
      </c>
    </row>
    <row r="37" spans="1:4" x14ac:dyDescent="0.35">
      <c r="A37" s="1" t="s">
        <v>37</v>
      </c>
      <c r="B37">
        <f>'[1]Cycle 1_2.xlsx'!B37</f>
        <v>95.936985018444403</v>
      </c>
      <c r="C37">
        <f>'[1]Cycle 1_2.xlsx'!C37</f>
        <v>1.4388068465846101E-4</v>
      </c>
      <c r="D37">
        <f>'[1]Cycle 1_2.xlsx'!D37</f>
        <v>1.1520619058960639E-3</v>
      </c>
    </row>
    <row r="38" spans="1:4" x14ac:dyDescent="0.35">
      <c r="A38" s="1" t="s">
        <v>38</v>
      </c>
      <c r="B38" t="str">
        <f>'[1]Cycle 1_2.xlsx'!B38</f>
        <v>N/A</v>
      </c>
      <c r="C38" t="str">
        <f>'[1]Cycle 1_2.xlsx'!C38</f>
        <v>N/A</v>
      </c>
      <c r="D38">
        <f>'[1]Cycle 1_2.xlsx'!D38</f>
        <v>1.021877880366157E-3</v>
      </c>
    </row>
    <row r="39" spans="1:4" x14ac:dyDescent="0.35">
      <c r="A39" s="1" t="s">
        <v>39</v>
      </c>
      <c r="B39">
        <f>'[1]Cycle 1_2.xlsx'!B39</f>
        <v>155.18151055941701</v>
      </c>
      <c r="C39">
        <f>'[1]Cycle 1_2.xlsx'!C39</f>
        <v>1.4724732792217591E-4</v>
      </c>
      <c r="D39">
        <f>'[1]Cycle 1_2.xlsx'!D39</f>
        <v>7.8935408448994177E-4</v>
      </c>
    </row>
    <row r="40" spans="1:4" x14ac:dyDescent="0.35">
      <c r="A40" s="1" t="s">
        <v>40</v>
      </c>
      <c r="B40" t="str">
        <f>'[1]Cycle 1_2.xlsx'!B40</f>
        <v>N/A</v>
      </c>
      <c r="C40" t="str">
        <f>'[1]Cycle 1_2.xlsx'!C40</f>
        <v>N/A</v>
      </c>
      <c r="D40">
        <f>'[1]Cycle 1_2.xlsx'!D40</f>
        <v>1.195978382538633E-3</v>
      </c>
    </row>
    <row r="41" spans="1:4" x14ac:dyDescent="0.35">
      <c r="A41" s="1" t="s">
        <v>41</v>
      </c>
      <c r="B41" t="str">
        <f>'[1]Cycle 1_2.xlsx'!B41</f>
        <v>N/A</v>
      </c>
      <c r="C41" t="str">
        <f>'[1]Cycle 1_2.xlsx'!C41</f>
        <v>N/A</v>
      </c>
      <c r="D41">
        <f>'[1]Cycle 1_2.xlsx'!D41</f>
        <v>1.3308881363444649E-3</v>
      </c>
    </row>
    <row r="42" spans="1:4" x14ac:dyDescent="0.35">
      <c r="A42" s="1" t="s">
        <v>42</v>
      </c>
      <c r="B42">
        <f>'[1]Cycle 1_2.xlsx'!B42</f>
        <v>157.189861808139</v>
      </c>
      <c r="C42">
        <f>'[1]Cycle 1_2.xlsx'!C42</f>
        <v>1.4019414123609371E-4</v>
      </c>
      <c r="D42">
        <f>'[1]Cycle 1_2.xlsx'!D42</f>
        <v>9.6945576552014048E-4</v>
      </c>
    </row>
    <row r="43" spans="1:4" x14ac:dyDescent="0.35">
      <c r="A43" s="1" t="s">
        <v>43</v>
      </c>
      <c r="B43">
        <f>'[1]Cycle 1_2.xlsx'!B43</f>
        <v>128.57661699113899</v>
      </c>
      <c r="C43">
        <f>'[1]Cycle 1_2.xlsx'!C43</f>
        <v>1.0536062387553869E-4</v>
      </c>
      <c r="D43">
        <f>'[1]Cycle 1_2.xlsx'!D43</f>
        <v>7.791441318387997E-4</v>
      </c>
    </row>
    <row r="44" spans="1:4" x14ac:dyDescent="0.35">
      <c r="A44" s="1" t="s">
        <v>44</v>
      </c>
      <c r="B44" t="str">
        <f>'[1]Cycle 1_2.xlsx'!B44</f>
        <v>N/A</v>
      </c>
      <c r="C44" t="str">
        <f>'[1]Cycle 1_2.xlsx'!C44</f>
        <v>N/A</v>
      </c>
      <c r="D44">
        <f>'[1]Cycle 1_2.xlsx'!D44</f>
        <v>3.6095035428176838E-4</v>
      </c>
    </row>
    <row r="45" spans="1:4" x14ac:dyDescent="0.35">
      <c r="A45" s="1" t="s">
        <v>45</v>
      </c>
      <c r="B45">
        <f>'[1]Cycle 1_2.xlsx'!B45</f>
        <v>101.457162697806</v>
      </c>
      <c r="C45">
        <f>'[1]Cycle 1_2.xlsx'!C45</f>
        <v>1.2687585961323279E-4</v>
      </c>
      <c r="D45">
        <f>'[1]Cycle 1_2.xlsx'!D45</f>
        <v>1.4669663927384499E-3</v>
      </c>
    </row>
    <row r="46" spans="1:4" x14ac:dyDescent="0.35">
      <c r="A46" s="1" t="s">
        <v>46</v>
      </c>
      <c r="B46" t="str">
        <f>'[1]Cycle 1_2.xlsx'!B46</f>
        <v>N/A</v>
      </c>
      <c r="C46" t="str">
        <f>'[1]Cycle 1_2.xlsx'!C46</f>
        <v>N/A</v>
      </c>
      <c r="D46">
        <f>'[1]Cycle 1_2.xlsx'!D46</f>
        <v>7.2865554065612364E-4</v>
      </c>
    </row>
    <row r="47" spans="1:4" x14ac:dyDescent="0.35">
      <c r="A47" s="1" t="s">
        <v>47</v>
      </c>
      <c r="B47">
        <f>'[1]Cycle 1_2.xlsx'!B47</f>
        <v>193.85049526463899</v>
      </c>
      <c r="C47">
        <f>'[1]Cycle 1_2.xlsx'!C47</f>
        <v>1.5198641953480089E-4</v>
      </c>
      <c r="D47">
        <f>'[1]Cycle 1_2.xlsx'!D47</f>
        <v>1.6840692305942261E-3</v>
      </c>
    </row>
    <row r="48" spans="1:4" x14ac:dyDescent="0.35">
      <c r="A48" s="1" t="s">
        <v>48</v>
      </c>
      <c r="B48">
        <f>'[1]Cycle 1_2.xlsx'!B48</f>
        <v>122.54597884786099</v>
      </c>
      <c r="C48">
        <f>'[1]Cycle 1_2.xlsx'!C48</f>
        <v>1.444755788025223E-4</v>
      </c>
      <c r="D48">
        <f>'[1]Cycle 1_2.xlsx'!D48</f>
        <v>1.1492846038374739E-3</v>
      </c>
    </row>
    <row r="49" spans="1:4" x14ac:dyDescent="0.35">
      <c r="A49" s="1" t="s">
        <v>49</v>
      </c>
      <c r="B49" t="str">
        <f>'[1]Cycle 1_2.xlsx'!B49</f>
        <v>N/A</v>
      </c>
      <c r="C49" t="str">
        <f>'[1]Cycle 1_2.xlsx'!C49</f>
        <v>N/A</v>
      </c>
      <c r="D49">
        <f>'[1]Cycle 1_2.xlsx'!D49</f>
        <v>1.0917528037293479E-3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>
      <selection activeCell="V17" sqref="V17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1_3.xlsx'!B2</f>
        <v>N/A</v>
      </c>
      <c r="C2" t="str">
        <f>'[1]Cycle 1_3.xlsx'!C2</f>
        <v>N/A</v>
      </c>
      <c r="D2">
        <f>'[1]Cycle 1_3.xlsx'!D2</f>
        <v>1.0296025309138089E-3</v>
      </c>
      <c r="F2" s="2" t="s">
        <v>53</v>
      </c>
      <c r="G2">
        <f>AVERAGE(B2:B49)</f>
        <v>128.07606251097201</v>
      </c>
      <c r="H2">
        <f>AVERAGE(C2:C49)</f>
        <v>1.545857037514138E-4</v>
      </c>
      <c r="I2">
        <f>AVERAGE(D2:D49)</f>
        <v>1.188011048451437E-3</v>
      </c>
      <c r="J2">
        <v>0.23</v>
      </c>
    </row>
    <row r="3" spans="1:10" x14ac:dyDescent="0.35">
      <c r="A3" s="1" t="s">
        <v>3</v>
      </c>
      <c r="B3" t="str">
        <f>'[1]Cycle 1_3.xlsx'!B3</f>
        <v>N/A</v>
      </c>
      <c r="C3" t="str">
        <f>'[1]Cycle 1_3.xlsx'!C3</f>
        <v>N/A</v>
      </c>
      <c r="D3">
        <f>'[1]Cycle 1_3.xlsx'!D3</f>
        <v>1.318447455583772E-3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5.4228745670210308E-5</v>
      </c>
    </row>
    <row r="4" spans="1:10" x14ac:dyDescent="0.35">
      <c r="A4" s="1" t="s">
        <v>4</v>
      </c>
      <c r="B4" t="str">
        <f>'[1]Cycle 1_3.xlsx'!B4</f>
        <v>N/A</v>
      </c>
      <c r="C4" t="str">
        <f>'[1]Cycle 1_3.xlsx'!C4</f>
        <v>N/A</v>
      </c>
      <c r="D4">
        <f>'[1]Cycle 1_3.xlsx'!D4</f>
        <v>1.1894631837598649E-3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3.7570777092614006E-4</v>
      </c>
    </row>
    <row r="5" spans="1:10" x14ac:dyDescent="0.35">
      <c r="A5" s="1" t="s">
        <v>5</v>
      </c>
      <c r="B5" t="str">
        <f>'[1]Cycle 1_3.xlsx'!B5</f>
        <v>N/A</v>
      </c>
      <c r="C5" t="str">
        <f>'[1]Cycle 1_3.xlsx'!C5</f>
        <v>N/A</v>
      </c>
      <c r="D5">
        <f>'[1]Cycle 1_3.xlsx'!D5</f>
        <v>2.0279800359255429E-3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0.31624939129637908</v>
      </c>
    </row>
    <row r="6" spans="1:10" x14ac:dyDescent="0.35">
      <c r="A6" s="1" t="s">
        <v>6</v>
      </c>
      <c r="B6" t="str">
        <f>'[1]Cycle 1_3.xlsx'!B6</f>
        <v>N/A</v>
      </c>
      <c r="C6" t="str">
        <f>'[1]Cycle 1_3.xlsx'!C6</f>
        <v>N/A</v>
      </c>
      <c r="D6">
        <f>'[1]Cycle 1_3.xlsx'!D6</f>
        <v>1.5029323035777311E-3</v>
      </c>
      <c r="F6" s="2" t="s">
        <v>57</v>
      </c>
      <c r="G6">
        <f>COUNT(B2:B196)</f>
        <v>1</v>
      </c>
      <c r="H6">
        <f>COUNT(C2:C196)</f>
        <v>1</v>
      </c>
      <c r="I6">
        <f>COUNT(D2:D196)</f>
        <v>48</v>
      </c>
    </row>
    <row r="7" spans="1:10" x14ac:dyDescent="0.35">
      <c r="A7" s="1" t="s">
        <v>7</v>
      </c>
      <c r="B7" t="str">
        <f>'[1]Cycle 1_3.xlsx'!B7</f>
        <v>N/A</v>
      </c>
      <c r="C7" t="str">
        <f>'[1]Cycle 1_3.xlsx'!C7</f>
        <v>N/A</v>
      </c>
      <c r="D7">
        <f>'[1]Cycle 1_3.xlsx'!D7</f>
        <v>1.1137844452628739E-3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1_3.xlsx'!B8</f>
        <v>N/A</v>
      </c>
      <c r="C8" t="str">
        <f>'[1]Cycle 1_3.xlsx'!C8</f>
        <v>N/A</v>
      </c>
      <c r="D8">
        <f>'[1]Cycle 1_3.xlsx'!D8</f>
        <v>1.216577712834679E-3</v>
      </c>
    </row>
    <row r="9" spans="1:10" x14ac:dyDescent="0.35">
      <c r="A9" s="1" t="s">
        <v>9</v>
      </c>
      <c r="B9" t="str">
        <f>'[1]Cycle 1_3.xlsx'!B9</f>
        <v>N/A</v>
      </c>
      <c r="C9" t="str">
        <f>'[1]Cycle 1_3.xlsx'!C9</f>
        <v>N/A</v>
      </c>
      <c r="D9">
        <f>'[1]Cycle 1_3.xlsx'!D9</f>
        <v>1.302679449803506E-3</v>
      </c>
      <c r="F9" s="2" t="s">
        <v>59</v>
      </c>
      <c r="G9">
        <f>MAX(B2:B49)</f>
        <v>128.07606251097201</v>
      </c>
      <c r="H9">
        <f>MAX(C2:C49)</f>
        <v>1.545857037514138E-4</v>
      </c>
      <c r="I9">
        <f>MAX(D2:D49)</f>
        <v>2.0279800359255429E-3</v>
      </c>
    </row>
    <row r="10" spans="1:10" x14ac:dyDescent="0.35">
      <c r="A10" s="1" t="s">
        <v>10</v>
      </c>
      <c r="B10" t="str">
        <f>'[1]Cycle 1_3.xlsx'!B10</f>
        <v>N/A</v>
      </c>
      <c r="C10" t="str">
        <f>'[1]Cycle 1_3.xlsx'!C10</f>
        <v>N/A</v>
      </c>
      <c r="D10">
        <f>'[1]Cycle 1_3.xlsx'!D10</f>
        <v>8.6174677760423788E-4</v>
      </c>
      <c r="F10" s="2" t="s">
        <v>60</v>
      </c>
      <c r="G10">
        <f>MIN(B2:B49)</f>
        <v>128.07606251097201</v>
      </c>
      <c r="H10">
        <f>MIN(C2:C49)</f>
        <v>1.545857037514138E-4</v>
      </c>
      <c r="I10">
        <f>MIN(D2:D49)</f>
        <v>9.4991840501794017E-5</v>
      </c>
    </row>
    <row r="11" spans="1:10" x14ac:dyDescent="0.35">
      <c r="A11" s="1" t="s">
        <v>11</v>
      </c>
      <c r="B11">
        <f>'[1]Cycle 1_3.xlsx'!B11</f>
        <v>128.07606251097201</v>
      </c>
      <c r="C11">
        <f>'[1]Cycle 1_3.xlsx'!C11</f>
        <v>1.545857037514138E-4</v>
      </c>
      <c r="D11">
        <f>'[1]Cycle 1_3.xlsx'!D11</f>
        <v>1.6778138056322361E-3</v>
      </c>
    </row>
    <row r="12" spans="1:10" x14ac:dyDescent="0.35">
      <c r="A12" s="1" t="s">
        <v>12</v>
      </c>
      <c r="B12" t="str">
        <f>'[1]Cycle 1_3.xlsx'!B12</f>
        <v>N/A</v>
      </c>
      <c r="C12" t="str">
        <f>'[1]Cycle 1_3.xlsx'!C12</f>
        <v>N/A</v>
      </c>
      <c r="D12">
        <f>'[1]Cycle 1_3.xlsx'!D12</f>
        <v>1.093533669114529E-3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1.6002188399252846</v>
      </c>
    </row>
    <row r="13" spans="1:10" x14ac:dyDescent="0.35">
      <c r="A13" s="1" t="s">
        <v>13</v>
      </c>
      <c r="B13" t="str">
        <f>'[1]Cycle 1_3.xlsx'!B13</f>
        <v>N/A</v>
      </c>
      <c r="C13" t="str">
        <f>'[1]Cycle 1_3.xlsx'!C13</f>
        <v>N/A</v>
      </c>
      <c r="D13">
        <f>'[1]Cycle 1_3.xlsx'!D13</f>
        <v>4.9140718218226615E-4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1_3.xlsx'!B14</f>
        <v>N/A</v>
      </c>
      <c r="C14" t="str">
        <f>'[1]Cycle 1_3.xlsx'!C14</f>
        <v>N/A</v>
      </c>
      <c r="D14">
        <f>'[1]Cycle 1_3.xlsx'!D14</f>
        <v>1.876176750450851E-3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23.425307664573559</v>
      </c>
    </row>
    <row r="15" spans="1:10" x14ac:dyDescent="0.35">
      <c r="A15" s="1" t="s">
        <v>15</v>
      </c>
      <c r="B15" t="str">
        <f>'[1]Cycle 1_3.xlsx'!B15</f>
        <v>N/A</v>
      </c>
      <c r="C15" t="str">
        <f>'[1]Cycle 1_3.xlsx'!C15</f>
        <v>N/A</v>
      </c>
      <c r="D15">
        <f>'[1]Cycle 1_3.xlsx'!D15</f>
        <v>1.4651874139633269E-3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23</v>
      </c>
    </row>
    <row r="16" spans="1:10" x14ac:dyDescent="0.35">
      <c r="A16" s="1" t="s">
        <v>16</v>
      </c>
      <c r="B16" t="str">
        <f>'[1]Cycle 1_3.xlsx'!B16</f>
        <v>N/A</v>
      </c>
      <c r="C16" t="str">
        <f>'[1]Cycle 1_3.xlsx'!C16</f>
        <v>N/A</v>
      </c>
      <c r="D16">
        <f>'[1]Cycle 1_3.xlsx'!D16</f>
        <v>1.3108651013212899E-3</v>
      </c>
    </row>
    <row r="17" spans="1:4" x14ac:dyDescent="0.35">
      <c r="A17" s="1" t="s">
        <v>17</v>
      </c>
      <c r="B17" t="str">
        <f>'[1]Cycle 1_3.xlsx'!B17</f>
        <v>N/A</v>
      </c>
      <c r="C17" t="str">
        <f>'[1]Cycle 1_3.xlsx'!C17</f>
        <v>N/A</v>
      </c>
      <c r="D17">
        <f>'[1]Cycle 1_3.xlsx'!D17</f>
        <v>1.4958939934105011E-3</v>
      </c>
    </row>
    <row r="18" spans="1:4" x14ac:dyDescent="0.35">
      <c r="A18" s="1" t="s">
        <v>18</v>
      </c>
      <c r="B18" t="str">
        <f>'[1]Cycle 1_3.xlsx'!B18</f>
        <v>N/A</v>
      </c>
      <c r="C18" t="str">
        <f>'[1]Cycle 1_3.xlsx'!C18</f>
        <v>N/A</v>
      </c>
      <c r="D18">
        <f>'[1]Cycle 1_3.xlsx'!D18</f>
        <v>1.7228685595309871E-3</v>
      </c>
    </row>
    <row r="19" spans="1:4" x14ac:dyDescent="0.35">
      <c r="A19" s="1" t="s">
        <v>19</v>
      </c>
      <c r="B19" t="str">
        <f>'[1]Cycle 1_3.xlsx'!B19</f>
        <v>N/A</v>
      </c>
      <c r="C19" t="str">
        <f>'[1]Cycle 1_3.xlsx'!C19</f>
        <v>N/A</v>
      </c>
      <c r="D19">
        <f>'[1]Cycle 1_3.xlsx'!D19</f>
        <v>8.7673538729173396E-4</v>
      </c>
    </row>
    <row r="20" spans="1:4" x14ac:dyDescent="0.35">
      <c r="A20" s="1" t="s">
        <v>20</v>
      </c>
      <c r="B20" t="str">
        <f>'[1]Cycle 1_3.xlsx'!B20</f>
        <v>N/A</v>
      </c>
      <c r="C20" t="str">
        <f>'[1]Cycle 1_3.xlsx'!C20</f>
        <v>N/A</v>
      </c>
      <c r="D20">
        <f>'[1]Cycle 1_3.xlsx'!D20</f>
        <v>1.309366669327319E-3</v>
      </c>
    </row>
    <row r="21" spans="1:4" x14ac:dyDescent="0.35">
      <c r="A21" s="1" t="s">
        <v>21</v>
      </c>
      <c r="B21" t="str">
        <f>'[1]Cycle 1_3.xlsx'!B21</f>
        <v>N/A</v>
      </c>
      <c r="C21" t="str">
        <f>'[1]Cycle 1_3.xlsx'!C21</f>
        <v>N/A</v>
      </c>
      <c r="D21">
        <f>'[1]Cycle 1_3.xlsx'!D21</f>
        <v>1.212176223280777E-3</v>
      </c>
    </row>
    <row r="22" spans="1:4" x14ac:dyDescent="0.35">
      <c r="A22" s="1" t="s">
        <v>22</v>
      </c>
      <c r="B22" t="str">
        <f>'[1]Cycle 1_3.xlsx'!B22</f>
        <v>N/A</v>
      </c>
      <c r="C22" t="str">
        <f>'[1]Cycle 1_3.xlsx'!C22</f>
        <v>N/A</v>
      </c>
      <c r="D22">
        <f>'[1]Cycle 1_3.xlsx'!D22</f>
        <v>1.377481241734205E-3</v>
      </c>
    </row>
    <row r="23" spans="1:4" x14ac:dyDescent="0.35">
      <c r="A23" s="1" t="s">
        <v>23</v>
      </c>
      <c r="B23" t="str">
        <f>'[1]Cycle 1_3.xlsx'!B23</f>
        <v>N/A</v>
      </c>
      <c r="C23" t="str">
        <f>'[1]Cycle 1_3.xlsx'!C23</f>
        <v>N/A</v>
      </c>
      <c r="D23">
        <f>'[1]Cycle 1_3.xlsx'!D23</f>
        <v>1.0309260698191569E-3</v>
      </c>
    </row>
    <row r="24" spans="1:4" x14ac:dyDescent="0.35">
      <c r="A24" s="1" t="s">
        <v>24</v>
      </c>
      <c r="B24" t="str">
        <f>'[1]Cycle 1_3.xlsx'!B24</f>
        <v>N/A</v>
      </c>
      <c r="C24" t="str">
        <f>'[1]Cycle 1_3.xlsx'!C24</f>
        <v>N/A</v>
      </c>
      <c r="D24">
        <f>'[1]Cycle 1_3.xlsx'!D24</f>
        <v>1.9503477346203191E-3</v>
      </c>
    </row>
    <row r="25" spans="1:4" x14ac:dyDescent="0.35">
      <c r="A25" s="1" t="s">
        <v>25</v>
      </c>
      <c r="B25" t="str">
        <f>'[1]Cycle 1_3.xlsx'!B25</f>
        <v>N/A</v>
      </c>
      <c r="C25" t="str">
        <f>'[1]Cycle 1_3.xlsx'!C25</f>
        <v>N/A</v>
      </c>
      <c r="D25">
        <f>'[1]Cycle 1_3.xlsx'!D25</f>
        <v>1.2219422501018721E-3</v>
      </c>
    </row>
    <row r="26" spans="1:4" x14ac:dyDescent="0.35">
      <c r="A26" s="1" t="s">
        <v>26</v>
      </c>
      <c r="B26" t="str">
        <f>'[1]Cycle 1_3.xlsx'!B26</f>
        <v>N/A</v>
      </c>
      <c r="C26" t="str">
        <f>'[1]Cycle 1_3.xlsx'!C26</f>
        <v>N/A</v>
      </c>
      <c r="D26">
        <f>'[1]Cycle 1_3.xlsx'!D26</f>
        <v>1.396250144659425E-3</v>
      </c>
    </row>
    <row r="27" spans="1:4" x14ac:dyDescent="0.35">
      <c r="A27" s="1" t="s">
        <v>27</v>
      </c>
      <c r="B27" t="str">
        <f>'[1]Cycle 1_3.xlsx'!B27</f>
        <v>N/A</v>
      </c>
      <c r="C27" t="str">
        <f>'[1]Cycle 1_3.xlsx'!C27</f>
        <v>N/A</v>
      </c>
      <c r="D27">
        <f>'[1]Cycle 1_3.xlsx'!D27</f>
        <v>1.3779754610990179E-3</v>
      </c>
    </row>
    <row r="28" spans="1:4" x14ac:dyDescent="0.35">
      <c r="A28" s="1" t="s">
        <v>28</v>
      </c>
      <c r="B28" t="str">
        <f>'[1]Cycle 1_3.xlsx'!B28</f>
        <v>N/A</v>
      </c>
      <c r="C28" t="str">
        <f>'[1]Cycle 1_3.xlsx'!C28</f>
        <v>N/A</v>
      </c>
      <c r="D28">
        <f>'[1]Cycle 1_3.xlsx'!D28</f>
        <v>1.302313416213231E-3</v>
      </c>
    </row>
    <row r="29" spans="1:4" x14ac:dyDescent="0.35">
      <c r="A29" s="1" t="s">
        <v>29</v>
      </c>
      <c r="B29" t="str">
        <f>'[1]Cycle 1_3.xlsx'!B29</f>
        <v>N/A</v>
      </c>
      <c r="C29" t="str">
        <f>'[1]Cycle 1_3.xlsx'!C29</f>
        <v>N/A</v>
      </c>
      <c r="D29">
        <f>'[1]Cycle 1_3.xlsx'!D29</f>
        <v>4.2655861808722832E-4</v>
      </c>
    </row>
    <row r="30" spans="1:4" x14ac:dyDescent="0.35">
      <c r="A30" s="1" t="s">
        <v>30</v>
      </c>
      <c r="B30" t="str">
        <f>'[1]Cycle 1_3.xlsx'!B30</f>
        <v>N/A</v>
      </c>
      <c r="C30" t="str">
        <f>'[1]Cycle 1_3.xlsx'!C30</f>
        <v>N/A</v>
      </c>
      <c r="D30">
        <f>'[1]Cycle 1_3.xlsx'!D30</f>
        <v>1.138886369166921E-3</v>
      </c>
    </row>
    <row r="31" spans="1:4" x14ac:dyDescent="0.35">
      <c r="A31" s="1" t="s">
        <v>31</v>
      </c>
      <c r="B31" t="str">
        <f>'[1]Cycle 1_3.xlsx'!B31</f>
        <v>N/A</v>
      </c>
      <c r="C31" t="str">
        <f>'[1]Cycle 1_3.xlsx'!C31</f>
        <v>N/A</v>
      </c>
      <c r="D31">
        <f>'[1]Cycle 1_3.xlsx'!D31</f>
        <v>1.354561600662153E-3</v>
      </c>
    </row>
    <row r="32" spans="1:4" x14ac:dyDescent="0.35">
      <c r="A32" s="1" t="s">
        <v>32</v>
      </c>
      <c r="B32" t="str">
        <f>'[1]Cycle 1_3.xlsx'!B32</f>
        <v>N/A</v>
      </c>
      <c r="C32" t="str">
        <f>'[1]Cycle 1_3.xlsx'!C32</f>
        <v>N/A</v>
      </c>
      <c r="D32">
        <f>'[1]Cycle 1_3.xlsx'!D32</f>
        <v>1.33434365337301E-3</v>
      </c>
    </row>
    <row r="33" spans="1:4" x14ac:dyDescent="0.35">
      <c r="A33" s="1" t="s">
        <v>33</v>
      </c>
      <c r="B33" t="str">
        <f>'[1]Cycle 1_3.xlsx'!B33</f>
        <v>N/A</v>
      </c>
      <c r="C33" t="str">
        <f>'[1]Cycle 1_3.xlsx'!C33</f>
        <v>N/A</v>
      </c>
      <c r="D33">
        <f>'[1]Cycle 1_3.xlsx'!D33</f>
        <v>8.8333178017130148E-4</v>
      </c>
    </row>
    <row r="34" spans="1:4" x14ac:dyDescent="0.35">
      <c r="A34" s="1" t="s">
        <v>34</v>
      </c>
      <c r="B34" t="str">
        <f>'[1]Cycle 1_3.xlsx'!B34</f>
        <v>N/A</v>
      </c>
      <c r="C34" t="str">
        <f>'[1]Cycle 1_3.xlsx'!C34</f>
        <v>N/A</v>
      </c>
      <c r="D34">
        <f>'[1]Cycle 1_3.xlsx'!D34</f>
        <v>1.326228186884354E-3</v>
      </c>
    </row>
    <row r="35" spans="1:4" x14ac:dyDescent="0.35">
      <c r="A35" s="1" t="s">
        <v>35</v>
      </c>
      <c r="B35" t="str">
        <f>'[1]Cycle 1_3.xlsx'!B35</f>
        <v>N/A</v>
      </c>
      <c r="C35" t="str">
        <f>'[1]Cycle 1_3.xlsx'!C35</f>
        <v>N/A</v>
      </c>
      <c r="D35">
        <f>'[1]Cycle 1_3.xlsx'!D35</f>
        <v>1.2657949717785361E-3</v>
      </c>
    </row>
    <row r="36" spans="1:4" x14ac:dyDescent="0.35">
      <c r="A36" s="1" t="s">
        <v>36</v>
      </c>
      <c r="B36" t="str">
        <f>'[1]Cycle 1_3.xlsx'!B36</f>
        <v>N/A</v>
      </c>
      <c r="C36" t="str">
        <f>'[1]Cycle 1_3.xlsx'!C36</f>
        <v>N/A</v>
      </c>
      <c r="D36">
        <f>'[1]Cycle 1_3.xlsx'!D36</f>
        <v>1.363044941455438E-3</v>
      </c>
    </row>
    <row r="37" spans="1:4" x14ac:dyDescent="0.35">
      <c r="A37" s="1" t="s">
        <v>37</v>
      </c>
      <c r="B37" t="str">
        <f>'[1]Cycle 1_3.xlsx'!B37</f>
        <v>N/A</v>
      </c>
      <c r="C37" t="str">
        <f>'[1]Cycle 1_3.xlsx'!C37</f>
        <v>N/A</v>
      </c>
      <c r="D37">
        <f>'[1]Cycle 1_3.xlsx'!D37</f>
        <v>1.22021866429705E-3</v>
      </c>
    </row>
    <row r="38" spans="1:4" x14ac:dyDescent="0.35">
      <c r="A38" s="1" t="s">
        <v>38</v>
      </c>
      <c r="B38" t="str">
        <f>'[1]Cycle 1_3.xlsx'!B38</f>
        <v>N/A</v>
      </c>
      <c r="C38" t="str">
        <f>'[1]Cycle 1_3.xlsx'!C38</f>
        <v>N/A</v>
      </c>
      <c r="D38">
        <f>'[1]Cycle 1_3.xlsx'!D38</f>
        <v>8.7999455645983279E-4</v>
      </c>
    </row>
    <row r="39" spans="1:4" x14ac:dyDescent="0.35">
      <c r="A39" s="1" t="s">
        <v>39</v>
      </c>
      <c r="B39" t="str">
        <f>'[1]Cycle 1_3.xlsx'!B39</f>
        <v>N/A</v>
      </c>
      <c r="C39" t="str">
        <f>'[1]Cycle 1_3.xlsx'!C39</f>
        <v>N/A</v>
      </c>
      <c r="D39">
        <f>'[1]Cycle 1_3.xlsx'!D39</f>
        <v>1.3126885687724131E-3</v>
      </c>
    </row>
    <row r="40" spans="1:4" x14ac:dyDescent="0.35">
      <c r="A40" s="1" t="s">
        <v>40</v>
      </c>
      <c r="B40" t="str">
        <f>'[1]Cycle 1_3.xlsx'!B40</f>
        <v>N/A</v>
      </c>
      <c r="C40" t="str">
        <f>'[1]Cycle 1_3.xlsx'!C40</f>
        <v>N/A</v>
      </c>
      <c r="D40">
        <f>'[1]Cycle 1_3.xlsx'!D40</f>
        <v>1.316643330978951E-3</v>
      </c>
    </row>
    <row r="41" spans="1:4" x14ac:dyDescent="0.35">
      <c r="A41" s="1" t="s">
        <v>41</v>
      </c>
      <c r="B41" t="str">
        <f>'[1]Cycle 1_3.xlsx'!B41</f>
        <v>N/A</v>
      </c>
      <c r="C41" t="str">
        <f>'[1]Cycle 1_3.xlsx'!C41</f>
        <v>N/A</v>
      </c>
      <c r="D41">
        <f>'[1]Cycle 1_3.xlsx'!D41</f>
        <v>8.742114982347299E-4</v>
      </c>
    </row>
    <row r="42" spans="1:4" x14ac:dyDescent="0.35">
      <c r="A42" s="1" t="s">
        <v>42</v>
      </c>
      <c r="B42" t="str">
        <f>'[1]Cycle 1_3.xlsx'!B42</f>
        <v>N/A</v>
      </c>
      <c r="C42" t="str">
        <f>'[1]Cycle 1_3.xlsx'!C42</f>
        <v>N/A</v>
      </c>
      <c r="D42">
        <f>'[1]Cycle 1_3.xlsx'!D42</f>
        <v>7.7001538870756438E-4</v>
      </c>
    </row>
    <row r="43" spans="1:4" x14ac:dyDescent="0.35">
      <c r="A43" s="1" t="s">
        <v>43</v>
      </c>
      <c r="B43" t="str">
        <f>'[1]Cycle 1_3.xlsx'!B43</f>
        <v>N/A</v>
      </c>
      <c r="C43" t="str">
        <f>'[1]Cycle 1_3.xlsx'!C43</f>
        <v>N/A</v>
      </c>
      <c r="D43">
        <f>'[1]Cycle 1_3.xlsx'!D43</f>
        <v>9.4472145567909573E-4</v>
      </c>
    </row>
    <row r="44" spans="1:4" x14ac:dyDescent="0.35">
      <c r="A44" s="1" t="s">
        <v>44</v>
      </c>
      <c r="B44" t="str">
        <f>'[1]Cycle 1_3.xlsx'!B44</f>
        <v>N/A</v>
      </c>
      <c r="C44" t="str">
        <f>'[1]Cycle 1_3.xlsx'!C44</f>
        <v>N/A</v>
      </c>
      <c r="D44">
        <f>'[1]Cycle 1_3.xlsx'!D44</f>
        <v>9.4991840501794017E-5</v>
      </c>
    </row>
    <row r="45" spans="1:4" x14ac:dyDescent="0.35">
      <c r="A45" s="1" t="s">
        <v>45</v>
      </c>
      <c r="B45" t="str">
        <f>'[1]Cycle 1_3.xlsx'!B45</f>
        <v>N/A</v>
      </c>
      <c r="C45" t="str">
        <f>'[1]Cycle 1_3.xlsx'!C45</f>
        <v>N/A</v>
      </c>
      <c r="D45">
        <f>'[1]Cycle 1_3.xlsx'!D45</f>
        <v>1.358759213293585E-3</v>
      </c>
    </row>
    <row r="46" spans="1:4" x14ac:dyDescent="0.35">
      <c r="A46" s="1" t="s">
        <v>46</v>
      </c>
      <c r="B46" t="str">
        <f>'[1]Cycle 1_3.xlsx'!B46</f>
        <v>N/A</v>
      </c>
      <c r="C46" t="str">
        <f>'[1]Cycle 1_3.xlsx'!C46</f>
        <v>N/A</v>
      </c>
      <c r="D46">
        <f>'[1]Cycle 1_3.xlsx'!D46</f>
        <v>1.178933287978476E-3</v>
      </c>
    </row>
    <row r="47" spans="1:4" x14ac:dyDescent="0.35">
      <c r="A47" s="1" t="s">
        <v>47</v>
      </c>
      <c r="B47" t="str">
        <f>'[1]Cycle 1_3.xlsx'!B47</f>
        <v>N/A</v>
      </c>
      <c r="C47" t="str">
        <f>'[1]Cycle 1_3.xlsx'!C47</f>
        <v>N/A</v>
      </c>
      <c r="D47">
        <f>'[1]Cycle 1_3.xlsx'!D47</f>
        <v>8.0703948741876806E-4</v>
      </c>
    </row>
    <row r="48" spans="1:4" x14ac:dyDescent="0.35">
      <c r="A48" s="1" t="s">
        <v>48</v>
      </c>
      <c r="B48" t="str">
        <f>'[1]Cycle 1_3.xlsx'!B48</f>
        <v>N/A</v>
      </c>
      <c r="C48" t="str">
        <f>'[1]Cycle 1_3.xlsx'!C48</f>
        <v>N/A</v>
      </c>
      <c r="D48">
        <f>'[1]Cycle 1_3.xlsx'!D48</f>
        <v>8.9513609316814208E-4</v>
      </c>
    </row>
    <row r="49" spans="1:4" x14ac:dyDescent="0.35">
      <c r="A49" s="1" t="s">
        <v>49</v>
      </c>
      <c r="B49" t="str">
        <f>'[1]Cycle 1_3.xlsx'!B49</f>
        <v>N/A</v>
      </c>
      <c r="C49" t="str">
        <f>'[1]Cycle 1_3.xlsx'!C49</f>
        <v>N/A</v>
      </c>
      <c r="D49">
        <f>'[1]Cycle 1_3.xlsx'!D49</f>
        <v>5.2595184958058143E-4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1_4.xlsx'!B2</f>
        <v>N/A</v>
      </c>
      <c r="C2" t="str">
        <f>'[1]Cycle 1_4.xlsx'!C2</f>
        <v>N/A</v>
      </c>
      <c r="D2">
        <f>'[1]Cycle 1_4.xlsx'!D2</f>
        <v>1.4175730209900529E-3</v>
      </c>
      <c r="F2" s="2" t="s">
        <v>53</v>
      </c>
      <c r="G2">
        <f>AVERAGE(B2:B49)</f>
        <v>76.842951920305495</v>
      </c>
      <c r="H2">
        <f>AVERAGE(C2:C49)</f>
        <v>5.297546874170083E-5</v>
      </c>
      <c r="I2">
        <f>AVERAGE(D2:D49)</f>
        <v>1.7667209595514301E-3</v>
      </c>
      <c r="J2">
        <v>0.23</v>
      </c>
    </row>
    <row r="3" spans="1:10" x14ac:dyDescent="0.35">
      <c r="A3" s="1" t="s">
        <v>3</v>
      </c>
      <c r="B3" t="str">
        <f>'[1]Cycle 1_4.xlsx'!B3</f>
        <v>N/A</v>
      </c>
      <c r="C3" t="str">
        <f>'[1]Cycle 1_4.xlsx'!C3</f>
        <v>N/A</v>
      </c>
      <c r="D3">
        <f>'[1]Cycle 1_4.xlsx'!D3</f>
        <v>1.594882076392666E-3</v>
      </c>
      <c r="F3" s="2" t="s">
        <v>54</v>
      </c>
      <c r="G3">
        <f>G4/SQRT(COUNT(B2:B49))</f>
        <v>16.559670214837098</v>
      </c>
      <c r="H3">
        <f>H4/SQRT(COUNT(C2:C49))</f>
        <v>1.0899197390827054E-5</v>
      </c>
      <c r="I3">
        <f>I4/SQRT(COUNT(D2:D49))</f>
        <v>1.0743404272143625E-4</v>
      </c>
    </row>
    <row r="4" spans="1:10" x14ac:dyDescent="0.35">
      <c r="A4" s="1" t="s">
        <v>4</v>
      </c>
      <c r="B4" t="str">
        <f>'[1]Cycle 1_4.xlsx'!B4</f>
        <v>N/A</v>
      </c>
      <c r="C4" t="str">
        <f>'[1]Cycle 1_4.xlsx'!C4</f>
        <v>N/A</v>
      </c>
      <c r="D4">
        <f>'[1]Cycle 1_4.xlsx'!D4</f>
        <v>2.2708269580367451E-3</v>
      </c>
      <c r="F4" s="2" t="s">
        <v>55</v>
      </c>
      <c r="G4">
        <f>_xlfn.STDEV.S(B2:B49)</f>
        <v>28.68219016868288</v>
      </c>
      <c r="H4">
        <f>_xlfn.STDEV.S(C2:C196)</f>
        <v>1.8877963642634597E-5</v>
      </c>
      <c r="I4">
        <f>_xlfn.STDEV.S(D2:D196)</f>
        <v>7.4432488182421162E-4</v>
      </c>
    </row>
    <row r="5" spans="1:10" x14ac:dyDescent="0.35">
      <c r="A5" s="1" t="s">
        <v>5</v>
      </c>
      <c r="B5" t="str">
        <f>'[1]Cycle 1_4.xlsx'!B5</f>
        <v>N/A</v>
      </c>
      <c r="C5" t="str">
        <f>'[1]Cycle 1_4.xlsx'!C5</f>
        <v>N/A</v>
      </c>
      <c r="D5">
        <f>'[1]Cycle 1_4.xlsx'!D5</f>
        <v>1.197355164844878E-3</v>
      </c>
      <c r="F5" s="2" t="s">
        <v>56</v>
      </c>
      <c r="G5" s="3">
        <f>G4/G2</f>
        <v>0.37325726630634171</v>
      </c>
      <c r="H5" s="3">
        <f>H4/H2</f>
        <v>0.356352932612645</v>
      </c>
      <c r="I5" s="3">
        <f>I4/I2</f>
        <v>0.42130302343455273</v>
      </c>
    </row>
    <row r="6" spans="1:10" x14ac:dyDescent="0.35">
      <c r="A6" s="1" t="s">
        <v>6</v>
      </c>
      <c r="B6" t="str">
        <f>'[1]Cycle 1_4.xlsx'!B6</f>
        <v>N/A</v>
      </c>
      <c r="C6" t="str">
        <f>'[1]Cycle 1_4.xlsx'!C6</f>
        <v>N/A</v>
      </c>
      <c r="D6">
        <f>'[1]Cycle 1_4.xlsx'!D6</f>
        <v>2.3542892194376359E-3</v>
      </c>
      <c r="F6" s="2" t="s">
        <v>57</v>
      </c>
      <c r="G6">
        <f>COUNT(B2:B196)</f>
        <v>3</v>
      </c>
      <c r="H6">
        <f>COUNT(C2:C196)</f>
        <v>3</v>
      </c>
      <c r="I6">
        <f>COUNT(D2:D196)</f>
        <v>48</v>
      </c>
    </row>
    <row r="7" spans="1:10" x14ac:dyDescent="0.35">
      <c r="A7" s="1" t="s">
        <v>7</v>
      </c>
      <c r="B7" t="str">
        <f>'[1]Cycle 1_4.xlsx'!B7</f>
        <v>N/A</v>
      </c>
      <c r="C7" t="str">
        <f>'[1]Cycle 1_4.xlsx'!C7</f>
        <v>N/A</v>
      </c>
      <c r="D7">
        <f>'[1]Cycle 1_4.xlsx'!D7</f>
        <v>1.609543533047876E-3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1_4.xlsx'!B8</f>
        <v>N/A</v>
      </c>
      <c r="C8" t="str">
        <f>'[1]Cycle 1_4.xlsx'!C8</f>
        <v>N/A</v>
      </c>
      <c r="D8">
        <f>'[1]Cycle 1_4.xlsx'!D8</f>
        <v>1.912677465664155E-3</v>
      </c>
    </row>
    <row r="9" spans="1:10" x14ac:dyDescent="0.35">
      <c r="A9" s="1" t="s">
        <v>9</v>
      </c>
      <c r="B9" t="str">
        <f>'[1]Cycle 1_4.xlsx'!B9</f>
        <v>N/A</v>
      </c>
      <c r="C9" t="str">
        <f>'[1]Cycle 1_4.xlsx'!C9</f>
        <v>N/A</v>
      </c>
      <c r="D9">
        <f>'[1]Cycle 1_4.xlsx'!D9</f>
        <v>9.4493947926407027E-4</v>
      </c>
      <c r="F9" s="2" t="s">
        <v>59</v>
      </c>
      <c r="G9">
        <f>MAX(B2:B49)</f>
        <v>109.501451184722</v>
      </c>
      <c r="H9">
        <f>MAX(C2:C49)</f>
        <v>6.7560205563364382E-5</v>
      </c>
      <c r="I9">
        <f>MAX(D2:D49)</f>
        <v>3.165241001477124E-3</v>
      </c>
    </row>
    <row r="10" spans="1:10" x14ac:dyDescent="0.35">
      <c r="A10" s="1" t="s">
        <v>10</v>
      </c>
      <c r="B10" t="str">
        <f>'[1]Cycle 1_4.xlsx'!B10</f>
        <v>N/A</v>
      </c>
      <c r="C10" t="str">
        <f>'[1]Cycle 1_4.xlsx'!C10</f>
        <v>N/A</v>
      </c>
      <c r="D10">
        <f>'[1]Cycle 1_4.xlsx'!D10</f>
        <v>1.90448012142427E-3</v>
      </c>
      <c r="F10" s="2" t="s">
        <v>60</v>
      </c>
      <c r="G10">
        <f>MIN(B2:B49)</f>
        <v>55.745594464277801</v>
      </c>
      <c r="H10">
        <f>MIN(C2:C49)</f>
        <v>3.1653075378120673E-5</v>
      </c>
      <c r="I10">
        <f>MIN(D2:D49)</f>
        <v>-3.5332472296964359E-4</v>
      </c>
    </row>
    <row r="11" spans="1:10" x14ac:dyDescent="0.35">
      <c r="A11" s="1" t="s">
        <v>11</v>
      </c>
      <c r="B11" t="str">
        <f>'[1]Cycle 1_4.xlsx'!B11</f>
        <v>N/A</v>
      </c>
      <c r="C11" t="str">
        <f>'[1]Cycle 1_4.xlsx'!C11</f>
        <v>N/A</v>
      </c>
      <c r="D11">
        <f>'[1]Cycle 1_4.xlsx'!D11</f>
        <v>1.562049000738981E-3</v>
      </c>
    </row>
    <row r="12" spans="1:10" x14ac:dyDescent="0.35">
      <c r="A12" s="1" t="s">
        <v>12</v>
      </c>
      <c r="B12" t="str">
        <f>'[1]Cycle 1_4.xlsx'!B12</f>
        <v>N/A</v>
      </c>
      <c r="C12" t="str">
        <f>'[1]Cycle 1_4.xlsx'!C12</f>
        <v>N/A</v>
      </c>
      <c r="D12">
        <f>'[1]Cycle 1_4.xlsx'!D12</f>
        <v>1.346868827594131E-3</v>
      </c>
      <c r="F12" s="2" t="s">
        <v>61</v>
      </c>
      <c r="G12">
        <f>(16*G5^2)</f>
        <v>2.2291357896077328</v>
      </c>
      <c r="H12">
        <f>(16*H5^2)</f>
        <v>2.0317986013061171</v>
      </c>
      <c r="I12">
        <f>(16*I5^2)</f>
        <v>2.8399398008815244</v>
      </c>
    </row>
    <row r="13" spans="1:10" x14ac:dyDescent="0.35">
      <c r="A13" s="1" t="s">
        <v>13</v>
      </c>
      <c r="B13" t="str">
        <f>'[1]Cycle 1_4.xlsx'!B13</f>
        <v>N/A</v>
      </c>
      <c r="C13" t="str">
        <f>'[1]Cycle 1_4.xlsx'!C13</f>
        <v>N/A</v>
      </c>
      <c r="D13">
        <f>'[1]Cycle 1_4.xlsx'!D13</f>
        <v>2.144559122407512E-3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1_4.xlsx'!B14</f>
        <v>N/A</v>
      </c>
      <c r="C14" t="str">
        <f>'[1]Cycle 1_4.xlsx'!C14</f>
        <v>N/A</v>
      </c>
      <c r="D14">
        <f>'[1]Cycle 1_4.xlsx'!D14</f>
        <v>1.0132520040280089E-3</v>
      </c>
      <c r="F14" s="2" t="s">
        <v>63</v>
      </c>
      <c r="G14">
        <f>G12/G13</f>
        <v>32.631906583546638</v>
      </c>
      <c r="H14">
        <f>H12/H13</f>
        <v>29.743123978135571</v>
      </c>
      <c r="I14">
        <f>I12/I13</f>
        <v>41.57335354683341</v>
      </c>
    </row>
    <row r="15" spans="1:10" x14ac:dyDescent="0.35">
      <c r="A15" s="1" t="s">
        <v>15</v>
      </c>
      <c r="B15" t="str">
        <f>'[1]Cycle 1_4.xlsx'!B15</f>
        <v>N/A</v>
      </c>
      <c r="C15" t="str">
        <f>'[1]Cycle 1_4.xlsx'!C15</f>
        <v>N/A</v>
      </c>
      <c r="D15">
        <f>'[1]Cycle 1_4.xlsx'!D15</f>
        <v>2.465840662511909E-3</v>
      </c>
      <c r="F15" s="2" t="s">
        <v>64</v>
      </c>
      <c r="G15">
        <f>ROUND(G14,0)</f>
        <v>33</v>
      </c>
      <c r="H15">
        <f>ROUND(H14,0)</f>
        <v>30</v>
      </c>
      <c r="I15">
        <f>ROUND(I14,0)</f>
        <v>42</v>
      </c>
    </row>
    <row r="16" spans="1:10" x14ac:dyDescent="0.35">
      <c r="A16" s="1" t="s">
        <v>16</v>
      </c>
      <c r="B16" t="str">
        <f>'[1]Cycle 1_4.xlsx'!B16</f>
        <v>N/A</v>
      </c>
      <c r="C16" t="str">
        <f>'[1]Cycle 1_4.xlsx'!C16</f>
        <v>N/A</v>
      </c>
      <c r="D16">
        <f>'[1]Cycle 1_4.xlsx'!D16</f>
        <v>1.333113114130965E-3</v>
      </c>
    </row>
    <row r="17" spans="1:4" x14ac:dyDescent="0.35">
      <c r="A17" s="1" t="s">
        <v>17</v>
      </c>
      <c r="B17" t="str">
        <f>'[1]Cycle 1_4.xlsx'!B17</f>
        <v>N/A</v>
      </c>
      <c r="C17" t="str">
        <f>'[1]Cycle 1_4.xlsx'!C17</f>
        <v>N/A</v>
      </c>
      <c r="D17">
        <f>'[1]Cycle 1_4.xlsx'!D17</f>
        <v>1.763029812913754E-3</v>
      </c>
    </row>
    <row r="18" spans="1:4" x14ac:dyDescent="0.35">
      <c r="A18" s="1" t="s">
        <v>18</v>
      </c>
      <c r="B18" t="str">
        <f>'[1]Cycle 1_4.xlsx'!B18</f>
        <v>N/A</v>
      </c>
      <c r="C18" t="str">
        <f>'[1]Cycle 1_4.xlsx'!C18</f>
        <v>N/A</v>
      </c>
      <c r="D18">
        <f>'[1]Cycle 1_4.xlsx'!D18</f>
        <v>2.7965848196853699E-3</v>
      </c>
    </row>
    <row r="19" spans="1:4" x14ac:dyDescent="0.35">
      <c r="A19" s="1" t="s">
        <v>19</v>
      </c>
      <c r="B19" t="str">
        <f>'[1]Cycle 1_4.xlsx'!B19</f>
        <v>N/A</v>
      </c>
      <c r="C19" t="str">
        <f>'[1]Cycle 1_4.xlsx'!C19</f>
        <v>N/A</v>
      </c>
      <c r="D19">
        <f>'[1]Cycle 1_4.xlsx'!D19</f>
        <v>7.7148028382098826E-4</v>
      </c>
    </row>
    <row r="20" spans="1:4" x14ac:dyDescent="0.35">
      <c r="A20" s="1" t="s">
        <v>20</v>
      </c>
      <c r="B20" t="str">
        <f>'[1]Cycle 1_4.xlsx'!B20</f>
        <v>N/A</v>
      </c>
      <c r="C20" t="str">
        <f>'[1]Cycle 1_4.xlsx'!C20</f>
        <v>N/A</v>
      </c>
      <c r="D20">
        <f>'[1]Cycle 1_4.xlsx'!D20</f>
        <v>1.8285950521099951E-3</v>
      </c>
    </row>
    <row r="21" spans="1:4" x14ac:dyDescent="0.35">
      <c r="A21" s="1" t="s">
        <v>21</v>
      </c>
      <c r="B21" t="str">
        <f>'[1]Cycle 1_4.xlsx'!B21</f>
        <v>N/A</v>
      </c>
      <c r="C21" t="str">
        <f>'[1]Cycle 1_4.xlsx'!C21</f>
        <v>N/A</v>
      </c>
      <c r="D21">
        <f>'[1]Cycle 1_4.xlsx'!D21</f>
        <v>3.1022991858851508E-3</v>
      </c>
    </row>
    <row r="22" spans="1:4" x14ac:dyDescent="0.35">
      <c r="A22" s="1" t="s">
        <v>22</v>
      </c>
      <c r="B22" t="str">
        <f>'[1]Cycle 1_4.xlsx'!B22</f>
        <v>N/A</v>
      </c>
      <c r="C22" t="str">
        <f>'[1]Cycle 1_4.xlsx'!C22</f>
        <v>N/A</v>
      </c>
      <c r="D22">
        <f>'[1]Cycle 1_4.xlsx'!D22</f>
        <v>1.6690749605877729E-3</v>
      </c>
    </row>
    <row r="23" spans="1:4" x14ac:dyDescent="0.35">
      <c r="A23" s="1" t="s">
        <v>23</v>
      </c>
      <c r="B23" t="str">
        <f>'[1]Cycle 1_4.xlsx'!B23</f>
        <v>N/A</v>
      </c>
      <c r="C23" t="str">
        <f>'[1]Cycle 1_4.xlsx'!C23</f>
        <v>N/A</v>
      </c>
      <c r="D23">
        <f>'[1]Cycle 1_4.xlsx'!D23</f>
        <v>2.3469844053781068E-3</v>
      </c>
    </row>
    <row r="24" spans="1:4" x14ac:dyDescent="0.35">
      <c r="A24" s="1" t="s">
        <v>24</v>
      </c>
      <c r="B24" t="str">
        <f>'[1]Cycle 1_4.xlsx'!B24</f>
        <v>N/A</v>
      </c>
      <c r="C24" t="str">
        <f>'[1]Cycle 1_4.xlsx'!C24</f>
        <v>N/A</v>
      </c>
      <c r="D24">
        <f>'[1]Cycle 1_4.xlsx'!D24</f>
        <v>1.631823711788157E-3</v>
      </c>
    </row>
    <row r="25" spans="1:4" x14ac:dyDescent="0.35">
      <c r="A25" s="1" t="s">
        <v>25</v>
      </c>
      <c r="B25" t="str">
        <f>'[1]Cycle 1_4.xlsx'!B25</f>
        <v>N/A</v>
      </c>
      <c r="C25" t="str">
        <f>'[1]Cycle 1_4.xlsx'!C25</f>
        <v>N/A</v>
      </c>
      <c r="D25">
        <f>'[1]Cycle 1_4.xlsx'!D25</f>
        <v>3.0343052572342791E-5</v>
      </c>
    </row>
    <row r="26" spans="1:4" x14ac:dyDescent="0.35">
      <c r="A26" s="1" t="s">
        <v>26</v>
      </c>
      <c r="B26" t="str">
        <f>'[1]Cycle 1_4.xlsx'!B26</f>
        <v>N/A</v>
      </c>
      <c r="C26" t="str">
        <f>'[1]Cycle 1_4.xlsx'!C26</f>
        <v>N/A</v>
      </c>
      <c r="D26">
        <f>'[1]Cycle 1_4.xlsx'!D26</f>
        <v>2.2652207352420821E-3</v>
      </c>
    </row>
    <row r="27" spans="1:4" x14ac:dyDescent="0.35">
      <c r="A27" s="1" t="s">
        <v>27</v>
      </c>
      <c r="B27" t="str">
        <f>'[1]Cycle 1_4.xlsx'!B27</f>
        <v>N/A</v>
      </c>
      <c r="C27" t="str">
        <f>'[1]Cycle 1_4.xlsx'!C27</f>
        <v>N/A</v>
      </c>
      <c r="D27">
        <f>'[1]Cycle 1_4.xlsx'!D27</f>
        <v>2.4732788462300021E-3</v>
      </c>
    </row>
    <row r="28" spans="1:4" x14ac:dyDescent="0.35">
      <c r="A28" s="1" t="s">
        <v>28</v>
      </c>
      <c r="B28" t="str">
        <f>'[1]Cycle 1_4.xlsx'!B28</f>
        <v>N/A</v>
      </c>
      <c r="C28" t="str">
        <f>'[1]Cycle 1_4.xlsx'!C28</f>
        <v>N/A</v>
      </c>
      <c r="D28">
        <f>'[1]Cycle 1_4.xlsx'!D28</f>
        <v>1.574158226837356E-3</v>
      </c>
    </row>
    <row r="29" spans="1:4" x14ac:dyDescent="0.35">
      <c r="A29" s="1" t="s">
        <v>29</v>
      </c>
      <c r="B29">
        <f>'[1]Cycle 1_4.xlsx'!B29</f>
        <v>109.501451184722</v>
      </c>
      <c r="C29">
        <f>'[1]Cycle 1_4.xlsx'!C29</f>
        <v>3.1653075378120673E-5</v>
      </c>
      <c r="D29">
        <f>'[1]Cycle 1_4.xlsx'!D29</f>
        <v>2.653079152804304E-3</v>
      </c>
    </row>
    <row r="30" spans="1:4" x14ac:dyDescent="0.35">
      <c r="A30" s="1" t="s">
        <v>30</v>
      </c>
      <c r="B30" t="str">
        <f>'[1]Cycle 1_4.xlsx'!B30</f>
        <v>N/A</v>
      </c>
      <c r="C30" t="str">
        <f>'[1]Cycle 1_4.xlsx'!C30</f>
        <v>N/A</v>
      </c>
      <c r="D30">
        <f>'[1]Cycle 1_4.xlsx'!D30</f>
        <v>2.9150495691710691E-3</v>
      </c>
    </row>
    <row r="31" spans="1:4" x14ac:dyDescent="0.35">
      <c r="A31" s="1" t="s">
        <v>31</v>
      </c>
      <c r="B31" t="str">
        <f>'[1]Cycle 1_4.xlsx'!B31</f>
        <v>N/A</v>
      </c>
      <c r="C31" t="str">
        <f>'[1]Cycle 1_4.xlsx'!C31</f>
        <v>N/A</v>
      </c>
      <c r="D31">
        <f>'[1]Cycle 1_4.xlsx'!D31</f>
        <v>1.7308502557194631E-3</v>
      </c>
    </row>
    <row r="32" spans="1:4" x14ac:dyDescent="0.35">
      <c r="A32" s="1" t="s">
        <v>32</v>
      </c>
      <c r="B32" t="str">
        <f>'[1]Cycle 1_4.xlsx'!B32</f>
        <v>N/A</v>
      </c>
      <c r="C32" t="str">
        <f>'[1]Cycle 1_4.xlsx'!C32</f>
        <v>N/A</v>
      </c>
      <c r="D32">
        <f>'[1]Cycle 1_4.xlsx'!D32</f>
        <v>1.670797470870334E-3</v>
      </c>
    </row>
    <row r="33" spans="1:4" x14ac:dyDescent="0.35">
      <c r="A33" s="1" t="s">
        <v>33</v>
      </c>
      <c r="B33" t="str">
        <f>'[1]Cycle 1_4.xlsx'!B33</f>
        <v>N/A</v>
      </c>
      <c r="C33" t="str">
        <f>'[1]Cycle 1_4.xlsx'!C33</f>
        <v>N/A</v>
      </c>
      <c r="D33">
        <f>'[1]Cycle 1_4.xlsx'!D33</f>
        <v>2.297959860910173E-3</v>
      </c>
    </row>
    <row r="34" spans="1:4" x14ac:dyDescent="0.35">
      <c r="A34" s="1" t="s">
        <v>34</v>
      </c>
      <c r="B34" t="str">
        <f>'[1]Cycle 1_4.xlsx'!B34</f>
        <v>N/A</v>
      </c>
      <c r="C34" t="str">
        <f>'[1]Cycle 1_4.xlsx'!C34</f>
        <v>N/A</v>
      </c>
      <c r="D34">
        <f>'[1]Cycle 1_4.xlsx'!D34</f>
        <v>1.8450196989680859E-3</v>
      </c>
    </row>
    <row r="35" spans="1:4" x14ac:dyDescent="0.35">
      <c r="A35" s="1" t="s">
        <v>35</v>
      </c>
      <c r="B35" t="str">
        <f>'[1]Cycle 1_4.xlsx'!B35</f>
        <v>N/A</v>
      </c>
      <c r="C35" t="str">
        <f>'[1]Cycle 1_4.xlsx'!C35</f>
        <v>N/A</v>
      </c>
      <c r="D35">
        <f>'[1]Cycle 1_4.xlsx'!D35</f>
        <v>2.1610940571300859E-3</v>
      </c>
    </row>
    <row r="36" spans="1:4" x14ac:dyDescent="0.35">
      <c r="A36" s="1" t="s">
        <v>36</v>
      </c>
      <c r="B36" t="str">
        <f>'[1]Cycle 1_4.xlsx'!B36</f>
        <v>N/A</v>
      </c>
      <c r="C36" t="str">
        <f>'[1]Cycle 1_4.xlsx'!C36</f>
        <v>N/A</v>
      </c>
      <c r="D36">
        <f>'[1]Cycle 1_4.xlsx'!D36</f>
        <v>1.8360429708662979E-3</v>
      </c>
    </row>
    <row r="37" spans="1:4" x14ac:dyDescent="0.35">
      <c r="A37" s="1" t="s">
        <v>37</v>
      </c>
      <c r="B37" t="str">
        <f>'[1]Cycle 1_4.xlsx'!B37</f>
        <v>N/A</v>
      </c>
      <c r="C37" t="str">
        <f>'[1]Cycle 1_4.xlsx'!C37</f>
        <v>N/A</v>
      </c>
      <c r="D37">
        <f>'[1]Cycle 1_4.xlsx'!D37</f>
        <v>1.752383408509811E-3</v>
      </c>
    </row>
    <row r="38" spans="1:4" x14ac:dyDescent="0.35">
      <c r="A38" s="1" t="s">
        <v>38</v>
      </c>
      <c r="B38" t="str">
        <f>'[1]Cycle 1_4.xlsx'!B38</f>
        <v>N/A</v>
      </c>
      <c r="C38" t="str">
        <f>'[1]Cycle 1_4.xlsx'!C38</f>
        <v>N/A</v>
      </c>
      <c r="D38">
        <f>'[1]Cycle 1_4.xlsx'!D38</f>
        <v>7.5760306231235453E-4</v>
      </c>
    </row>
    <row r="39" spans="1:4" x14ac:dyDescent="0.35">
      <c r="A39" s="1" t="s">
        <v>39</v>
      </c>
      <c r="B39" t="str">
        <f>'[1]Cycle 1_4.xlsx'!B39</f>
        <v>N/A</v>
      </c>
      <c r="C39" t="str">
        <f>'[1]Cycle 1_4.xlsx'!C39</f>
        <v>N/A</v>
      </c>
      <c r="D39">
        <f>'[1]Cycle 1_4.xlsx'!D39</f>
        <v>4.7753384276279931E-4</v>
      </c>
    </row>
    <row r="40" spans="1:4" x14ac:dyDescent="0.35">
      <c r="A40" s="1" t="s">
        <v>40</v>
      </c>
      <c r="B40" t="str">
        <f>'[1]Cycle 1_4.xlsx'!B40</f>
        <v>N/A</v>
      </c>
      <c r="C40" t="str">
        <f>'[1]Cycle 1_4.xlsx'!C40</f>
        <v>N/A</v>
      </c>
      <c r="D40">
        <f>'[1]Cycle 1_4.xlsx'!D40</f>
        <v>1.2423922866413189E-3</v>
      </c>
    </row>
    <row r="41" spans="1:4" x14ac:dyDescent="0.35">
      <c r="A41" s="1" t="s">
        <v>41</v>
      </c>
      <c r="B41" t="str">
        <f>'[1]Cycle 1_4.xlsx'!B41</f>
        <v>N/A</v>
      </c>
      <c r="C41" t="str">
        <f>'[1]Cycle 1_4.xlsx'!C41</f>
        <v>N/A</v>
      </c>
      <c r="D41">
        <f>'[1]Cycle 1_4.xlsx'!D41</f>
        <v>1.5058967061612511E-3</v>
      </c>
    </row>
    <row r="42" spans="1:4" x14ac:dyDescent="0.35">
      <c r="A42" s="1" t="s">
        <v>42</v>
      </c>
      <c r="B42" t="str">
        <f>'[1]Cycle 1_4.xlsx'!B42</f>
        <v>N/A</v>
      </c>
      <c r="C42" t="str">
        <f>'[1]Cycle 1_4.xlsx'!C42</f>
        <v>N/A</v>
      </c>
      <c r="D42">
        <f>'[1]Cycle 1_4.xlsx'!D42</f>
        <v>2.5699955135495499E-3</v>
      </c>
    </row>
    <row r="43" spans="1:4" x14ac:dyDescent="0.35">
      <c r="A43" s="1" t="s">
        <v>43</v>
      </c>
      <c r="B43">
        <f>'[1]Cycle 1_4.xlsx'!B43</f>
        <v>65.281810111916698</v>
      </c>
      <c r="C43">
        <f>'[1]Cycle 1_4.xlsx'!C43</f>
        <v>6.7560205563364382E-5</v>
      </c>
      <c r="D43">
        <f>'[1]Cycle 1_4.xlsx'!D43</f>
        <v>2.95740070968046E-3</v>
      </c>
    </row>
    <row r="44" spans="1:4" x14ac:dyDescent="0.35">
      <c r="A44" s="1" t="s">
        <v>44</v>
      </c>
      <c r="B44" t="str">
        <f>'[1]Cycle 1_4.xlsx'!B44</f>
        <v>N/A</v>
      </c>
      <c r="C44" t="str">
        <f>'[1]Cycle 1_4.xlsx'!C44</f>
        <v>N/A</v>
      </c>
      <c r="D44">
        <f>'[1]Cycle 1_4.xlsx'!D44</f>
        <v>-3.5332472296964359E-4</v>
      </c>
    </row>
    <row r="45" spans="1:4" x14ac:dyDescent="0.35">
      <c r="A45" s="1" t="s">
        <v>45</v>
      </c>
      <c r="B45" t="str">
        <f>'[1]Cycle 1_4.xlsx'!B45</f>
        <v>N/A</v>
      </c>
      <c r="C45" t="str">
        <f>'[1]Cycle 1_4.xlsx'!C45</f>
        <v>N/A</v>
      </c>
      <c r="D45">
        <f>'[1]Cycle 1_4.xlsx'!D45</f>
        <v>1.897979176971506E-3</v>
      </c>
    </row>
    <row r="46" spans="1:4" x14ac:dyDescent="0.35">
      <c r="A46" s="1" t="s">
        <v>46</v>
      </c>
      <c r="B46">
        <f>'[1]Cycle 1_4.xlsx'!B46</f>
        <v>55.745594464277801</v>
      </c>
      <c r="C46">
        <f>'[1]Cycle 1_4.xlsx'!C46</f>
        <v>5.9713125283617433E-5</v>
      </c>
      <c r="D46">
        <f>'[1]Cycle 1_4.xlsx'!D46</f>
        <v>3.165241001477124E-3</v>
      </c>
    </row>
    <row r="47" spans="1:4" x14ac:dyDescent="0.35">
      <c r="A47" s="1" t="s">
        <v>47</v>
      </c>
      <c r="B47" t="str">
        <f>'[1]Cycle 1_4.xlsx'!B47</f>
        <v>N/A</v>
      </c>
      <c r="C47" t="str">
        <f>'[1]Cycle 1_4.xlsx'!C47</f>
        <v>N/A</v>
      </c>
      <c r="D47">
        <f>'[1]Cycle 1_4.xlsx'!D47</f>
        <v>1.2641617035070009E-3</v>
      </c>
    </row>
    <row r="48" spans="1:4" x14ac:dyDescent="0.35">
      <c r="A48" s="1" t="s">
        <v>48</v>
      </c>
      <c r="B48" t="str">
        <f>'[1]Cycle 1_4.xlsx'!B48</f>
        <v>N/A</v>
      </c>
      <c r="C48" t="str">
        <f>'[1]Cycle 1_4.xlsx'!C48</f>
        <v>N/A</v>
      </c>
      <c r="D48">
        <f>'[1]Cycle 1_4.xlsx'!D48</f>
        <v>1.851363979844103E-3</v>
      </c>
    </row>
    <row r="49" spans="1:4" x14ac:dyDescent="0.35">
      <c r="A49" s="1" t="s">
        <v>49</v>
      </c>
      <c r="B49" t="str">
        <f>'[1]Cycle 1_4.xlsx'!B49</f>
        <v>N/A</v>
      </c>
      <c r="C49" t="str">
        <f>'[1]Cycle 1_4.xlsx'!C49</f>
        <v>N/A</v>
      </c>
      <c r="D49">
        <f>'[1]Cycle 1_4.xlsx'!D49</f>
        <v>1.2789634900162599E-3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1_5.xlsx'!B2</f>
        <v>61.778774396750002</v>
      </c>
      <c r="C2">
        <f>'[1]Cycle 1_5.xlsx'!C2</f>
        <v>1.079369441225828E-4</v>
      </c>
      <c r="D2">
        <f>'[1]Cycle 1_5.xlsx'!D2</f>
        <v>1.8100938876118361E-3</v>
      </c>
      <c r="F2" s="2" t="s">
        <v>53</v>
      </c>
      <c r="G2">
        <f>AVERAGE(B2:B49)</f>
        <v>66.714605582055583</v>
      </c>
      <c r="H2">
        <f>AVERAGE(C2:C49)</f>
        <v>1.069025258466631E-4</v>
      </c>
      <c r="I2">
        <f>AVERAGE(D2:D49)</f>
        <v>1.6845541238287654E-3</v>
      </c>
      <c r="J2">
        <v>0.23</v>
      </c>
    </row>
    <row r="3" spans="1:10" x14ac:dyDescent="0.35">
      <c r="A3" s="1" t="s">
        <v>3</v>
      </c>
      <c r="B3" t="str">
        <f>'[1]Cycle 1_5.xlsx'!B3</f>
        <v>N/A</v>
      </c>
      <c r="C3" t="str">
        <f>'[1]Cycle 1_5.xlsx'!C3</f>
        <v>N/A</v>
      </c>
      <c r="D3">
        <f>'[1]Cycle 1_5.xlsx'!D3</f>
        <v>1.421039615745233E-3</v>
      </c>
      <c r="F3" s="2" t="s">
        <v>54</v>
      </c>
      <c r="G3">
        <f>G4/SQRT(COUNT(B2:B49))</f>
        <v>6.6282328088803588</v>
      </c>
      <c r="H3">
        <f>H4/SQRT(COUNT(C2:C49))</f>
        <v>3.8732773584088849E-6</v>
      </c>
      <c r="I3">
        <f>I4/SQRT(COUNT(D2:D49))</f>
        <v>7.2456575770435926E-5</v>
      </c>
    </row>
    <row r="4" spans="1:10" x14ac:dyDescent="0.35">
      <c r="A4" s="1" t="s">
        <v>4</v>
      </c>
      <c r="B4" t="str">
        <f>'[1]Cycle 1_5.xlsx'!B4</f>
        <v>N/A</v>
      </c>
      <c r="C4" t="str">
        <f>'[1]Cycle 1_5.xlsx'!C4</f>
        <v>N/A</v>
      </c>
      <c r="D4">
        <f>'[1]Cycle 1_5.xlsx'!D4</f>
        <v>1.746500422102558E-3</v>
      </c>
      <c r="F4" s="2" t="s">
        <v>55</v>
      </c>
      <c r="G4">
        <f>_xlfn.STDEV.S(B2:B49)</f>
        <v>16.23578827813137</v>
      </c>
      <c r="H4">
        <f>_xlfn.STDEV.S(C2:C196)</f>
        <v>9.4875531603768864E-6</v>
      </c>
      <c r="I4">
        <f>_xlfn.STDEV.S(D2:D196)</f>
        <v>5.0199388230743637E-4</v>
      </c>
    </row>
    <row r="5" spans="1:10" x14ac:dyDescent="0.35">
      <c r="A5" s="1" t="s">
        <v>5</v>
      </c>
      <c r="B5">
        <f>'[1]Cycle 1_5.xlsx'!B5</f>
        <v>73.830120595805596</v>
      </c>
      <c r="C5">
        <f>'[1]Cycle 1_5.xlsx'!C5</f>
        <v>1.005379014728549E-4</v>
      </c>
      <c r="D5">
        <f>'[1]Cycle 1_5.xlsx'!D5</f>
        <v>2.3066783950710661E-3</v>
      </c>
      <c r="F5" s="2" t="s">
        <v>56</v>
      </c>
      <c r="G5" s="3">
        <f>G4/G2</f>
        <v>0.24336182664172651</v>
      </c>
      <c r="H5" s="3">
        <f>H4/H2</f>
        <v>8.8749569621820443E-2</v>
      </c>
      <c r="I5" s="3">
        <f>I4/I2</f>
        <v>0.29799807272827283</v>
      </c>
    </row>
    <row r="6" spans="1:10" x14ac:dyDescent="0.35">
      <c r="A6" s="1" t="s">
        <v>6</v>
      </c>
      <c r="B6" t="str">
        <f>'[1]Cycle 1_5.xlsx'!B6</f>
        <v>N/A</v>
      </c>
      <c r="C6" t="str">
        <f>'[1]Cycle 1_5.xlsx'!C6</f>
        <v>N/A</v>
      </c>
      <c r="D6">
        <f>'[1]Cycle 1_5.xlsx'!D6</f>
        <v>1.2330967712768589E-3</v>
      </c>
      <c r="F6" s="2" t="s">
        <v>57</v>
      </c>
      <c r="G6">
        <f>COUNT(B2:B196)</f>
        <v>6</v>
      </c>
      <c r="H6">
        <f>COUNT(C2:C196)</f>
        <v>6</v>
      </c>
      <c r="I6">
        <f>COUNT(D2:D196)</f>
        <v>48</v>
      </c>
    </row>
    <row r="7" spans="1:10" x14ac:dyDescent="0.35">
      <c r="A7" s="1" t="s">
        <v>7</v>
      </c>
      <c r="B7" t="str">
        <f>'[1]Cycle 1_5.xlsx'!B7</f>
        <v>N/A</v>
      </c>
      <c r="C7" t="str">
        <f>'[1]Cycle 1_5.xlsx'!C7</f>
        <v>N/A</v>
      </c>
      <c r="D7">
        <f>'[1]Cycle 1_5.xlsx'!D7</f>
        <v>1.571075222452226E-3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1_5.xlsx'!B8</f>
        <v>N/A</v>
      </c>
      <c r="C8" t="str">
        <f>'[1]Cycle 1_5.xlsx'!C8</f>
        <v>N/A</v>
      </c>
      <c r="D8">
        <f>'[1]Cycle 1_5.xlsx'!D8</f>
        <v>1.448329518604848E-3</v>
      </c>
    </row>
    <row r="9" spans="1:10" x14ac:dyDescent="0.35">
      <c r="A9" s="1" t="s">
        <v>9</v>
      </c>
      <c r="B9" t="str">
        <f>'[1]Cycle 1_5.xlsx'!B9</f>
        <v>N/A</v>
      </c>
      <c r="C9" t="str">
        <f>'[1]Cycle 1_5.xlsx'!C9</f>
        <v>N/A</v>
      </c>
      <c r="D9">
        <f>'[1]Cycle 1_5.xlsx'!D9</f>
        <v>1.70601750350273E-3</v>
      </c>
      <c r="F9" s="2" t="s">
        <v>59</v>
      </c>
      <c r="G9">
        <f>MAX(B2:B49)</f>
        <v>89.886615230388898</v>
      </c>
      <c r="H9">
        <f>MAX(C2:C49)</f>
        <v>1.2290679759803291E-4</v>
      </c>
      <c r="I9">
        <f>MAX(D2:D49)</f>
        <v>2.741867622887903E-3</v>
      </c>
    </row>
    <row r="10" spans="1:10" x14ac:dyDescent="0.35">
      <c r="A10" s="1" t="s">
        <v>10</v>
      </c>
      <c r="B10" t="str">
        <f>'[1]Cycle 1_5.xlsx'!B10</f>
        <v>N/A</v>
      </c>
      <c r="C10" t="str">
        <f>'[1]Cycle 1_5.xlsx'!C10</f>
        <v>N/A</v>
      </c>
      <c r="D10">
        <f>'[1]Cycle 1_5.xlsx'!D10</f>
        <v>1.146065540181254E-3</v>
      </c>
      <c r="F10" s="2" t="s">
        <v>60</v>
      </c>
      <c r="G10">
        <f>MIN(B2:B49)</f>
        <v>48.224705243444397</v>
      </c>
      <c r="H10">
        <f>MIN(C2:C49)</f>
        <v>9.6000057668266215E-5</v>
      </c>
      <c r="I10">
        <f>MIN(D2:D49)</f>
        <v>-1.406382805530357E-4</v>
      </c>
    </row>
    <row r="11" spans="1:10" x14ac:dyDescent="0.35">
      <c r="A11" s="1" t="s">
        <v>11</v>
      </c>
      <c r="B11" t="str">
        <f>'[1]Cycle 1_5.xlsx'!B11</f>
        <v>N/A</v>
      </c>
      <c r="C11" t="str">
        <f>'[1]Cycle 1_5.xlsx'!C11</f>
        <v>N/A</v>
      </c>
      <c r="D11">
        <f>'[1]Cycle 1_5.xlsx'!D11</f>
        <v>1.2477843713896281E-3</v>
      </c>
    </row>
    <row r="12" spans="1:10" x14ac:dyDescent="0.35">
      <c r="A12" s="1" t="s">
        <v>12</v>
      </c>
      <c r="B12" t="str">
        <f>'[1]Cycle 1_5.xlsx'!B12</f>
        <v>N/A</v>
      </c>
      <c r="C12" t="str">
        <f>'[1]Cycle 1_5.xlsx'!C12</f>
        <v>N/A</v>
      </c>
      <c r="D12">
        <f>'[1]Cycle 1_5.xlsx'!D12</f>
        <v>1.6075152409121369E-3</v>
      </c>
      <c r="F12" s="2" t="s">
        <v>61</v>
      </c>
      <c r="G12">
        <f>(16*G5^2)</f>
        <v>0.94759965866236395</v>
      </c>
      <c r="H12">
        <f>(16*H5^2)</f>
        <v>0.12602377772893367</v>
      </c>
      <c r="I12">
        <f>(16*I5^2)</f>
        <v>1.4208456215962397</v>
      </c>
    </row>
    <row r="13" spans="1:10" x14ac:dyDescent="0.35">
      <c r="A13" s="1" t="s">
        <v>13</v>
      </c>
      <c r="B13" t="str">
        <f>'[1]Cycle 1_5.xlsx'!B13</f>
        <v>N/A</v>
      </c>
      <c r="C13" t="str">
        <f>'[1]Cycle 1_5.xlsx'!C13</f>
        <v>N/A</v>
      </c>
      <c r="D13">
        <f>'[1]Cycle 1_5.xlsx'!D13</f>
        <v>1.5895778001802591E-3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1_5.xlsx'!B14</f>
        <v>N/A</v>
      </c>
      <c r="C14" t="str">
        <f>'[1]Cycle 1_5.xlsx'!C14</f>
        <v>N/A</v>
      </c>
      <c r="D14">
        <f>'[1]Cycle 1_5.xlsx'!D14</f>
        <v>1.846549790071329E-3</v>
      </c>
      <c r="F14" s="2" t="s">
        <v>63</v>
      </c>
      <c r="G14">
        <f>G12/G13</f>
        <v>13.8717361608161</v>
      </c>
      <c r="H14">
        <f>H12/H13</f>
        <v>1.8448387762325946</v>
      </c>
      <c r="I14">
        <f>I12/I13</f>
        <v>20.799496293462099</v>
      </c>
    </row>
    <row r="15" spans="1:10" x14ac:dyDescent="0.35">
      <c r="A15" s="1" t="s">
        <v>15</v>
      </c>
      <c r="B15" t="str">
        <f>'[1]Cycle 1_5.xlsx'!B15</f>
        <v>N/A</v>
      </c>
      <c r="C15" t="str">
        <f>'[1]Cycle 1_5.xlsx'!C15</f>
        <v>N/A</v>
      </c>
      <c r="D15">
        <f>'[1]Cycle 1_5.xlsx'!D15</f>
        <v>1.585002763277648E-3</v>
      </c>
      <c r="F15" s="2" t="s">
        <v>64</v>
      </c>
      <c r="G15">
        <f>ROUND(G14,0)</f>
        <v>14</v>
      </c>
      <c r="H15">
        <f>ROUND(H14,0)</f>
        <v>2</v>
      </c>
      <c r="I15">
        <f>ROUND(I14,0)</f>
        <v>21</v>
      </c>
    </row>
    <row r="16" spans="1:10" x14ac:dyDescent="0.35">
      <c r="A16" s="1" t="s">
        <v>16</v>
      </c>
      <c r="B16">
        <f>'[1]Cycle 1_5.xlsx'!B16</f>
        <v>89.886615230388898</v>
      </c>
      <c r="C16">
        <f>'[1]Cycle 1_5.xlsx'!C16</f>
        <v>9.6000057668266215E-5</v>
      </c>
      <c r="D16">
        <f>'[1]Cycle 1_5.xlsx'!D16</f>
        <v>1.3978029773579271E-3</v>
      </c>
    </row>
    <row r="17" spans="1:4" x14ac:dyDescent="0.35">
      <c r="A17" s="1" t="s">
        <v>17</v>
      </c>
      <c r="B17" t="str">
        <f>'[1]Cycle 1_5.xlsx'!B17</f>
        <v>N/A</v>
      </c>
      <c r="C17" t="str">
        <f>'[1]Cycle 1_5.xlsx'!C17</f>
        <v>N/A</v>
      </c>
      <c r="D17">
        <f>'[1]Cycle 1_5.xlsx'!D17</f>
        <v>1.8648920817308269E-3</v>
      </c>
    </row>
    <row r="18" spans="1:4" x14ac:dyDescent="0.35">
      <c r="A18" s="1" t="s">
        <v>18</v>
      </c>
      <c r="B18" t="str">
        <f>'[1]Cycle 1_5.xlsx'!B18</f>
        <v>N/A</v>
      </c>
      <c r="C18" t="str">
        <f>'[1]Cycle 1_5.xlsx'!C18</f>
        <v>N/A</v>
      </c>
      <c r="D18">
        <f>'[1]Cycle 1_5.xlsx'!D18</f>
        <v>2.4621670133306369E-3</v>
      </c>
    </row>
    <row r="19" spans="1:4" x14ac:dyDescent="0.35">
      <c r="A19" s="1" t="s">
        <v>19</v>
      </c>
      <c r="B19" t="str">
        <f>'[1]Cycle 1_5.xlsx'!B19</f>
        <v>N/A</v>
      </c>
      <c r="C19" t="str">
        <f>'[1]Cycle 1_5.xlsx'!C19</f>
        <v>N/A</v>
      </c>
      <c r="D19">
        <f>'[1]Cycle 1_5.xlsx'!D19</f>
        <v>1.91979490438189E-3</v>
      </c>
    </row>
    <row r="20" spans="1:4" x14ac:dyDescent="0.35">
      <c r="A20" s="1" t="s">
        <v>20</v>
      </c>
      <c r="B20" t="str">
        <f>'[1]Cycle 1_5.xlsx'!B20</f>
        <v>N/A</v>
      </c>
      <c r="C20" t="str">
        <f>'[1]Cycle 1_5.xlsx'!C20</f>
        <v>N/A</v>
      </c>
      <c r="D20">
        <f>'[1]Cycle 1_5.xlsx'!D20</f>
        <v>1.3287070401589111E-3</v>
      </c>
    </row>
    <row r="21" spans="1:4" x14ac:dyDescent="0.35">
      <c r="A21" s="1" t="s">
        <v>21</v>
      </c>
      <c r="B21" t="str">
        <f>'[1]Cycle 1_5.xlsx'!B21</f>
        <v>N/A</v>
      </c>
      <c r="C21" t="str">
        <f>'[1]Cycle 1_5.xlsx'!C21</f>
        <v>N/A</v>
      </c>
      <c r="D21">
        <f>'[1]Cycle 1_5.xlsx'!D21</f>
        <v>1.0050667397455749E-3</v>
      </c>
    </row>
    <row r="22" spans="1:4" x14ac:dyDescent="0.35">
      <c r="A22" s="1" t="s">
        <v>22</v>
      </c>
      <c r="B22" t="str">
        <f>'[1]Cycle 1_5.xlsx'!B22</f>
        <v>N/A</v>
      </c>
      <c r="C22" t="str">
        <f>'[1]Cycle 1_5.xlsx'!C22</f>
        <v>N/A</v>
      </c>
      <c r="D22">
        <f>'[1]Cycle 1_5.xlsx'!D22</f>
        <v>2.310203014105716E-3</v>
      </c>
    </row>
    <row r="23" spans="1:4" x14ac:dyDescent="0.35">
      <c r="A23" s="1" t="s">
        <v>23</v>
      </c>
      <c r="B23" t="str">
        <f>'[1]Cycle 1_5.xlsx'!B23</f>
        <v>N/A</v>
      </c>
      <c r="C23" t="str">
        <f>'[1]Cycle 1_5.xlsx'!C23</f>
        <v>N/A</v>
      </c>
      <c r="D23">
        <f>'[1]Cycle 1_5.xlsx'!D23</f>
        <v>1.561630275183959E-3</v>
      </c>
    </row>
    <row r="24" spans="1:4" x14ac:dyDescent="0.35">
      <c r="A24" s="1" t="s">
        <v>24</v>
      </c>
      <c r="B24">
        <f>'[1]Cycle 1_5.xlsx'!B24</f>
        <v>76.334582038388902</v>
      </c>
      <c r="C24">
        <f>'[1]Cycle 1_5.xlsx'!C24</f>
        <v>1.029262962188409E-4</v>
      </c>
      <c r="D24">
        <f>'[1]Cycle 1_5.xlsx'!D24</f>
        <v>1.9449776312954669E-3</v>
      </c>
    </row>
    <row r="25" spans="1:4" x14ac:dyDescent="0.35">
      <c r="A25" s="1" t="s">
        <v>25</v>
      </c>
      <c r="B25" t="str">
        <f>'[1]Cycle 1_5.xlsx'!B25</f>
        <v>N/A</v>
      </c>
      <c r="C25" t="str">
        <f>'[1]Cycle 1_5.xlsx'!C25</f>
        <v>N/A</v>
      </c>
      <c r="D25">
        <f>'[1]Cycle 1_5.xlsx'!D25</f>
        <v>1.55257813221902E-3</v>
      </c>
    </row>
    <row r="26" spans="1:4" x14ac:dyDescent="0.35">
      <c r="A26" s="1" t="s">
        <v>26</v>
      </c>
      <c r="B26" t="str">
        <f>'[1]Cycle 1_5.xlsx'!B26</f>
        <v>N/A</v>
      </c>
      <c r="C26" t="str">
        <f>'[1]Cycle 1_5.xlsx'!C26</f>
        <v>N/A</v>
      </c>
      <c r="D26">
        <f>'[1]Cycle 1_5.xlsx'!D26</f>
        <v>2.18625116448125E-3</v>
      </c>
    </row>
    <row r="27" spans="1:4" x14ac:dyDescent="0.35">
      <c r="A27" s="1" t="s">
        <v>27</v>
      </c>
      <c r="B27" t="str">
        <f>'[1]Cycle 1_5.xlsx'!B27</f>
        <v>N/A</v>
      </c>
      <c r="C27" t="str">
        <f>'[1]Cycle 1_5.xlsx'!C27</f>
        <v>N/A</v>
      </c>
      <c r="D27">
        <f>'[1]Cycle 1_5.xlsx'!D27</f>
        <v>2.4493383650440281E-3</v>
      </c>
    </row>
    <row r="28" spans="1:4" x14ac:dyDescent="0.35">
      <c r="A28" s="1" t="s">
        <v>28</v>
      </c>
      <c r="B28" t="str">
        <f>'[1]Cycle 1_5.xlsx'!B28</f>
        <v>N/A</v>
      </c>
      <c r="C28" t="str">
        <f>'[1]Cycle 1_5.xlsx'!C28</f>
        <v>N/A</v>
      </c>
      <c r="D28">
        <f>'[1]Cycle 1_5.xlsx'!D28</f>
        <v>1.5013123423315759E-3</v>
      </c>
    </row>
    <row r="29" spans="1:4" x14ac:dyDescent="0.35">
      <c r="A29" s="1" t="s">
        <v>29</v>
      </c>
      <c r="B29" t="str">
        <f>'[1]Cycle 1_5.xlsx'!B29</f>
        <v>N/A</v>
      </c>
      <c r="C29" t="str">
        <f>'[1]Cycle 1_5.xlsx'!C29</f>
        <v>N/A</v>
      </c>
      <c r="D29">
        <f>'[1]Cycle 1_5.xlsx'!D29</f>
        <v>2.741867622887903E-3</v>
      </c>
    </row>
    <row r="30" spans="1:4" x14ac:dyDescent="0.35">
      <c r="A30" s="1" t="s">
        <v>30</v>
      </c>
      <c r="B30" t="str">
        <f>'[1]Cycle 1_5.xlsx'!B30</f>
        <v>N/A</v>
      </c>
      <c r="C30" t="str">
        <f>'[1]Cycle 1_5.xlsx'!C30</f>
        <v>N/A</v>
      </c>
      <c r="D30">
        <f>'[1]Cycle 1_5.xlsx'!D30</f>
        <v>1.1120977402131211E-3</v>
      </c>
    </row>
    <row r="31" spans="1:4" x14ac:dyDescent="0.35">
      <c r="A31" s="1" t="s">
        <v>31</v>
      </c>
      <c r="B31" t="str">
        <f>'[1]Cycle 1_5.xlsx'!B31</f>
        <v>N/A</v>
      </c>
      <c r="C31" t="str">
        <f>'[1]Cycle 1_5.xlsx'!C31</f>
        <v>N/A</v>
      </c>
      <c r="D31">
        <f>'[1]Cycle 1_5.xlsx'!D31</f>
        <v>1.8105135824406089E-3</v>
      </c>
    </row>
    <row r="32" spans="1:4" x14ac:dyDescent="0.35">
      <c r="A32" s="1" t="s">
        <v>32</v>
      </c>
      <c r="B32" t="str">
        <f>'[1]Cycle 1_5.xlsx'!B32</f>
        <v>N/A</v>
      </c>
      <c r="C32" t="str">
        <f>'[1]Cycle 1_5.xlsx'!C32</f>
        <v>N/A</v>
      </c>
      <c r="D32">
        <f>'[1]Cycle 1_5.xlsx'!D32</f>
        <v>1.761772381256833E-3</v>
      </c>
    </row>
    <row r="33" spans="1:4" x14ac:dyDescent="0.35">
      <c r="A33" s="1" t="s">
        <v>33</v>
      </c>
      <c r="B33" t="str">
        <f>'[1]Cycle 1_5.xlsx'!B33</f>
        <v>N/A</v>
      </c>
      <c r="C33" t="str">
        <f>'[1]Cycle 1_5.xlsx'!C33</f>
        <v>N/A</v>
      </c>
      <c r="D33">
        <f>'[1]Cycle 1_5.xlsx'!D33</f>
        <v>1.98349030928483E-3</v>
      </c>
    </row>
    <row r="34" spans="1:4" x14ac:dyDescent="0.35">
      <c r="A34" s="1" t="s">
        <v>34</v>
      </c>
      <c r="B34">
        <f>'[1]Cycle 1_5.xlsx'!B34</f>
        <v>48.224705243444397</v>
      </c>
      <c r="C34">
        <f>'[1]Cycle 1_5.xlsx'!C34</f>
        <v>1.111071579994008E-4</v>
      </c>
      <c r="D34">
        <f>'[1]Cycle 1_5.xlsx'!D34</f>
        <v>2.2935866219882181E-3</v>
      </c>
    </row>
    <row r="35" spans="1:4" x14ac:dyDescent="0.35">
      <c r="A35" s="1" t="s">
        <v>35</v>
      </c>
      <c r="B35" t="str">
        <f>'[1]Cycle 1_5.xlsx'!B35</f>
        <v>N/A</v>
      </c>
      <c r="C35" t="str">
        <f>'[1]Cycle 1_5.xlsx'!C35</f>
        <v>N/A</v>
      </c>
      <c r="D35">
        <f>'[1]Cycle 1_5.xlsx'!D35</f>
        <v>2.0234739390077561E-3</v>
      </c>
    </row>
    <row r="36" spans="1:4" x14ac:dyDescent="0.35">
      <c r="A36" s="1" t="s">
        <v>36</v>
      </c>
      <c r="B36" t="str">
        <f>'[1]Cycle 1_5.xlsx'!B36</f>
        <v>N/A</v>
      </c>
      <c r="C36" t="str">
        <f>'[1]Cycle 1_5.xlsx'!C36</f>
        <v>N/A</v>
      </c>
      <c r="D36">
        <f>'[1]Cycle 1_5.xlsx'!D36</f>
        <v>1.325108646824871E-3</v>
      </c>
    </row>
    <row r="37" spans="1:4" x14ac:dyDescent="0.35">
      <c r="A37" s="1" t="s">
        <v>37</v>
      </c>
      <c r="B37">
        <f>'[1]Cycle 1_5.xlsx'!B37</f>
        <v>50.232835987555603</v>
      </c>
      <c r="C37">
        <f>'[1]Cycle 1_5.xlsx'!C37</f>
        <v>1.2290679759803291E-4</v>
      </c>
      <c r="D37">
        <f>'[1]Cycle 1_5.xlsx'!D37</f>
        <v>2.480137085935823E-3</v>
      </c>
    </row>
    <row r="38" spans="1:4" x14ac:dyDescent="0.35">
      <c r="A38" s="1" t="s">
        <v>38</v>
      </c>
      <c r="B38" t="str">
        <f>'[1]Cycle 1_5.xlsx'!B38</f>
        <v>N/A</v>
      </c>
      <c r="C38" t="str">
        <f>'[1]Cycle 1_5.xlsx'!C38</f>
        <v>N/A</v>
      </c>
      <c r="D38">
        <f>'[1]Cycle 1_5.xlsx'!D38</f>
        <v>1.2679783310760671E-3</v>
      </c>
    </row>
    <row r="39" spans="1:4" x14ac:dyDescent="0.35">
      <c r="A39" s="1" t="s">
        <v>39</v>
      </c>
      <c r="B39" t="str">
        <f>'[1]Cycle 1_5.xlsx'!B39</f>
        <v>N/A</v>
      </c>
      <c r="C39" t="str">
        <f>'[1]Cycle 1_5.xlsx'!C39</f>
        <v>N/A</v>
      </c>
      <c r="D39">
        <f>'[1]Cycle 1_5.xlsx'!D39</f>
        <v>1.499677100595566E-3</v>
      </c>
    </row>
    <row r="40" spans="1:4" x14ac:dyDescent="0.35">
      <c r="A40" s="1" t="s">
        <v>40</v>
      </c>
      <c r="B40" t="str">
        <f>'[1]Cycle 1_5.xlsx'!B40</f>
        <v>N/A</v>
      </c>
      <c r="C40" t="str">
        <f>'[1]Cycle 1_5.xlsx'!C40</f>
        <v>N/A</v>
      </c>
      <c r="D40">
        <f>'[1]Cycle 1_5.xlsx'!D40</f>
        <v>1.7361313839605061E-3</v>
      </c>
    </row>
    <row r="41" spans="1:4" x14ac:dyDescent="0.35">
      <c r="A41" s="1" t="s">
        <v>41</v>
      </c>
      <c r="B41" t="str">
        <f>'[1]Cycle 1_5.xlsx'!B41</f>
        <v>N/A</v>
      </c>
      <c r="C41" t="str">
        <f>'[1]Cycle 1_5.xlsx'!C41</f>
        <v>N/A</v>
      </c>
      <c r="D41">
        <f>'[1]Cycle 1_5.xlsx'!D41</f>
        <v>1.948903110059487E-3</v>
      </c>
    </row>
    <row r="42" spans="1:4" x14ac:dyDescent="0.35">
      <c r="A42" s="1" t="s">
        <v>42</v>
      </c>
      <c r="B42" t="str">
        <f>'[1]Cycle 1_5.xlsx'!B42</f>
        <v>N/A</v>
      </c>
      <c r="C42" t="str">
        <f>'[1]Cycle 1_5.xlsx'!C42</f>
        <v>N/A</v>
      </c>
      <c r="D42">
        <f>'[1]Cycle 1_5.xlsx'!D42</f>
        <v>1.4073895506839351E-3</v>
      </c>
    </row>
    <row r="43" spans="1:4" x14ac:dyDescent="0.35">
      <c r="A43" s="1" t="s">
        <v>43</v>
      </c>
      <c r="B43" t="str">
        <f>'[1]Cycle 1_5.xlsx'!B43</f>
        <v>N/A</v>
      </c>
      <c r="C43" t="str">
        <f>'[1]Cycle 1_5.xlsx'!C43</f>
        <v>N/A</v>
      </c>
      <c r="D43">
        <f>'[1]Cycle 1_5.xlsx'!D43</f>
        <v>1.399705907058962E-3</v>
      </c>
    </row>
    <row r="44" spans="1:4" x14ac:dyDescent="0.35">
      <c r="A44" s="1" t="s">
        <v>44</v>
      </c>
      <c r="B44" t="str">
        <f>'[1]Cycle 1_5.xlsx'!B44</f>
        <v>N/A</v>
      </c>
      <c r="C44" t="str">
        <f>'[1]Cycle 1_5.xlsx'!C44</f>
        <v>N/A</v>
      </c>
      <c r="D44">
        <f>'[1]Cycle 1_5.xlsx'!D44</f>
        <v>-1.406382805530357E-4</v>
      </c>
    </row>
    <row r="45" spans="1:4" x14ac:dyDescent="0.35">
      <c r="A45" s="1" t="s">
        <v>45</v>
      </c>
      <c r="B45" t="str">
        <f>'[1]Cycle 1_5.xlsx'!B45</f>
        <v>N/A</v>
      </c>
      <c r="C45" t="str">
        <f>'[1]Cycle 1_5.xlsx'!C45</f>
        <v>N/A</v>
      </c>
      <c r="D45">
        <f>'[1]Cycle 1_5.xlsx'!D45</f>
        <v>2.0404130858318612E-3</v>
      </c>
    </row>
    <row r="46" spans="1:4" x14ac:dyDescent="0.35">
      <c r="A46" s="1" t="s">
        <v>46</v>
      </c>
      <c r="B46" t="str">
        <f>'[1]Cycle 1_5.xlsx'!B46</f>
        <v>N/A</v>
      </c>
      <c r="C46" t="str">
        <f>'[1]Cycle 1_5.xlsx'!C46</f>
        <v>N/A</v>
      </c>
      <c r="D46">
        <f>'[1]Cycle 1_5.xlsx'!D46</f>
        <v>2.412395209931896E-3</v>
      </c>
    </row>
    <row r="47" spans="1:4" x14ac:dyDescent="0.35">
      <c r="A47" s="1" t="s">
        <v>47</v>
      </c>
      <c r="B47" t="str">
        <f>'[1]Cycle 1_5.xlsx'!B47</f>
        <v>N/A</v>
      </c>
      <c r="C47" t="str">
        <f>'[1]Cycle 1_5.xlsx'!C47</f>
        <v>N/A</v>
      </c>
      <c r="D47">
        <f>'[1]Cycle 1_5.xlsx'!D47</f>
        <v>9.4454858465090692E-4</v>
      </c>
    </row>
    <row r="48" spans="1:4" x14ac:dyDescent="0.35">
      <c r="A48" s="1" t="s">
        <v>48</v>
      </c>
      <c r="B48" t="str">
        <f>'[1]Cycle 1_5.xlsx'!B48</f>
        <v>N/A</v>
      </c>
      <c r="C48" t="str">
        <f>'[1]Cycle 1_5.xlsx'!C48</f>
        <v>N/A</v>
      </c>
      <c r="D48">
        <f>'[1]Cycle 1_5.xlsx'!D48</f>
        <v>1.607150383480391E-3</v>
      </c>
    </row>
    <row r="49" spans="1:4" x14ac:dyDescent="0.35">
      <c r="A49" s="1" t="s">
        <v>49</v>
      </c>
      <c r="B49" t="str">
        <f>'[1]Cycle 1_5.xlsx'!B49</f>
        <v>N/A</v>
      </c>
      <c r="C49" t="str">
        <f>'[1]Cycle 1_5.xlsx'!C49</f>
        <v>N/A</v>
      </c>
      <c r="D49">
        <f>'[1]Cycle 1_5.xlsx'!D49</f>
        <v>1.452847123417851E-3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1_6.xlsx'!B2</f>
        <v>62.280502493638899</v>
      </c>
      <c r="C2">
        <f>'[1]Cycle 1_6.xlsx'!C2</f>
        <v>9.2903306758817473E-5</v>
      </c>
      <c r="D2">
        <f>'[1]Cycle 1_6.xlsx'!D2</f>
        <v>2.249831562607026E-3</v>
      </c>
      <c r="F2" s="2" t="s">
        <v>53</v>
      </c>
      <c r="G2">
        <f>AVERAGE(B2:B49)</f>
        <v>86.566470052083346</v>
      </c>
      <c r="H2">
        <f>AVERAGE(C2:C49)</f>
        <v>8.8937480858974566E-5</v>
      </c>
      <c r="I2">
        <f>AVERAGE(D2:D49)</f>
        <v>2.2999389329028618E-3</v>
      </c>
      <c r="J2">
        <v>0.23</v>
      </c>
    </row>
    <row r="3" spans="1:10" x14ac:dyDescent="0.35">
      <c r="A3" s="1" t="s">
        <v>3</v>
      </c>
      <c r="B3" t="str">
        <f>'[1]Cycle 1_6.xlsx'!B3</f>
        <v>N/A</v>
      </c>
      <c r="C3" t="str">
        <f>'[1]Cycle 1_6.xlsx'!C3</f>
        <v>N/A</v>
      </c>
      <c r="D3">
        <f>'[1]Cycle 1_6.xlsx'!D3</f>
        <v>2.7235371247552789E-3</v>
      </c>
      <c r="F3" s="2" t="s">
        <v>54</v>
      </c>
      <c r="G3">
        <f>G4/SQRT(COUNT(B2:B49))</f>
        <v>4.235762338342794</v>
      </c>
      <c r="H3">
        <f>H4/SQRT(COUNT(C2:C49))</f>
        <v>3.3844352990320619E-6</v>
      </c>
      <c r="I3">
        <f>I4/SQRT(COUNT(D2:D49))</f>
        <v>1.5246040104241701E-4</v>
      </c>
    </row>
    <row r="4" spans="1:10" x14ac:dyDescent="0.35">
      <c r="A4" s="1" t="s">
        <v>4</v>
      </c>
      <c r="B4">
        <f>'[1]Cycle 1_6.xlsx'!B4</f>
        <v>75.834707415861104</v>
      </c>
      <c r="C4">
        <f>'[1]Cycle 1_6.xlsx'!C4</f>
        <v>1.107447823677704E-4</v>
      </c>
      <c r="D4">
        <f>'[1]Cycle 1_6.xlsx'!D4</f>
        <v>1.6504443293220779E-3</v>
      </c>
      <c r="F4" s="2" t="s">
        <v>55</v>
      </c>
      <c r="G4">
        <f>_xlfn.STDEV.S(B2:B49)</f>
        <v>23.583726596842567</v>
      </c>
      <c r="H4">
        <f>_xlfn.STDEV.S(C2:C196)</f>
        <v>1.8843738246254681E-5</v>
      </c>
      <c r="I4">
        <f>_xlfn.STDEV.S(D2:D196)</f>
        <v>1.056276642991173E-3</v>
      </c>
    </row>
    <row r="5" spans="1:10" x14ac:dyDescent="0.35">
      <c r="A5" s="1" t="s">
        <v>5</v>
      </c>
      <c r="B5" t="str">
        <f>'[1]Cycle 1_6.xlsx'!B5</f>
        <v>N/A</v>
      </c>
      <c r="C5" t="str">
        <f>'[1]Cycle 1_6.xlsx'!C5</f>
        <v>N/A</v>
      </c>
      <c r="D5">
        <f>'[1]Cycle 1_6.xlsx'!D5</f>
        <v>3.6349493523470671E-3</v>
      </c>
      <c r="F5" s="2" t="s">
        <v>56</v>
      </c>
      <c r="G5" s="3">
        <f>G4/G2</f>
        <v>0.27243488827317602</v>
      </c>
      <c r="H5" s="3">
        <f>H4/H2</f>
        <v>0.21187623108118633</v>
      </c>
      <c r="I5" s="3">
        <f>I4/I2</f>
        <v>0.45926290819295634</v>
      </c>
    </row>
    <row r="6" spans="1:10" x14ac:dyDescent="0.35">
      <c r="A6" s="1" t="s">
        <v>6</v>
      </c>
      <c r="B6" t="str">
        <f>'[1]Cycle 1_6.xlsx'!B6</f>
        <v>N/A</v>
      </c>
      <c r="C6" t="str">
        <f>'[1]Cycle 1_6.xlsx'!C6</f>
        <v>N/A</v>
      </c>
      <c r="D6">
        <f>'[1]Cycle 1_6.xlsx'!D6</f>
        <v>3.3936267275892218E-3</v>
      </c>
      <c r="F6" s="2" t="s">
        <v>57</v>
      </c>
      <c r="G6">
        <f>COUNT(B2:B196)</f>
        <v>31</v>
      </c>
      <c r="H6">
        <f>COUNT(C2:C196)</f>
        <v>31</v>
      </c>
      <c r="I6">
        <f>COUNT(D2:D196)</f>
        <v>48</v>
      </c>
    </row>
    <row r="7" spans="1:10" x14ac:dyDescent="0.35">
      <c r="A7" s="1" t="s">
        <v>7</v>
      </c>
      <c r="B7">
        <f>'[1]Cycle 1_6.xlsx'!B7</f>
        <v>77.840828300166706</v>
      </c>
      <c r="C7">
        <f>'[1]Cycle 1_6.xlsx'!C7</f>
        <v>8.7044555754052223E-5</v>
      </c>
      <c r="D7">
        <f>'[1]Cycle 1_6.xlsx'!D7</f>
        <v>1.4828348274005369E-3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1_6.xlsx'!B8</f>
        <v>N/A</v>
      </c>
      <c r="C8" t="str">
        <f>'[1]Cycle 1_6.xlsx'!C8</f>
        <v>N/A</v>
      </c>
      <c r="D8">
        <f>'[1]Cycle 1_6.xlsx'!D8</f>
        <v>3.1495443172446891E-3</v>
      </c>
    </row>
    <row r="9" spans="1:10" x14ac:dyDescent="0.35">
      <c r="A9" s="1" t="s">
        <v>9</v>
      </c>
      <c r="B9" t="str">
        <f>'[1]Cycle 1_6.xlsx'!B9</f>
        <v>N/A</v>
      </c>
      <c r="C9" t="str">
        <f>'[1]Cycle 1_6.xlsx'!C9</f>
        <v>N/A</v>
      </c>
      <c r="D9">
        <f>'[1]Cycle 1_6.xlsx'!D9</f>
        <v>3.599089892450974E-3</v>
      </c>
      <c r="F9" s="2" t="s">
        <v>59</v>
      </c>
      <c r="G9">
        <f>MAX(B2:B49)</f>
        <v>136.12044047030599</v>
      </c>
      <c r="H9">
        <f>MAX(C2:C49)</f>
        <v>1.35743964337189E-4</v>
      </c>
      <c r="I9">
        <f>MAX(D2:D49)</f>
        <v>5.2914574890724772E-3</v>
      </c>
    </row>
    <row r="10" spans="1:10" x14ac:dyDescent="0.35">
      <c r="A10" s="1" t="s">
        <v>10</v>
      </c>
      <c r="B10">
        <f>'[1]Cycle 1_6.xlsx'!B10</f>
        <v>103.475000299833</v>
      </c>
      <c r="C10">
        <f>'[1]Cycle 1_6.xlsx'!C10</f>
        <v>9.4763986085227646E-5</v>
      </c>
      <c r="D10">
        <f>'[1]Cycle 1_6.xlsx'!D10</f>
        <v>1.373256835006393E-3</v>
      </c>
      <c r="F10" s="2" t="s">
        <v>60</v>
      </c>
      <c r="G10">
        <f>MIN(B2:B49)</f>
        <v>24.122723421277801</v>
      </c>
      <c r="H10">
        <f>MIN(C2:C49)</f>
        <v>1.702938748893223E-5</v>
      </c>
      <c r="I10">
        <f>MIN(D2:D49)</f>
        <v>6.8313261939891511E-4</v>
      </c>
    </row>
    <row r="11" spans="1:10" x14ac:dyDescent="0.35">
      <c r="A11" s="1" t="s">
        <v>11</v>
      </c>
      <c r="B11">
        <f>'[1]Cycle 1_6.xlsx'!B11</f>
        <v>90.893050539111101</v>
      </c>
      <c r="C11">
        <f>'[1]Cycle 1_6.xlsx'!C11</f>
        <v>1.002066368066856E-4</v>
      </c>
      <c r="D11">
        <f>'[1]Cycle 1_6.xlsx'!D11</f>
        <v>1.2544871602625351E-3</v>
      </c>
    </row>
    <row r="12" spans="1:10" x14ac:dyDescent="0.35">
      <c r="A12" s="1" t="s">
        <v>12</v>
      </c>
      <c r="B12">
        <f>'[1]Cycle 1_6.xlsx'!B12</f>
        <v>92.400846689166698</v>
      </c>
      <c r="C12">
        <f>'[1]Cycle 1_6.xlsx'!C12</f>
        <v>9.1406520673627747E-5</v>
      </c>
      <c r="D12">
        <f>'[1]Cycle 1_6.xlsx'!D12</f>
        <v>1.8974548817422561E-3</v>
      </c>
      <c r="F12" s="2" t="s">
        <v>61</v>
      </c>
      <c r="G12">
        <f>(16*G5^2)</f>
        <v>1.1875322935746864</v>
      </c>
      <c r="H12">
        <f>(16*H5^2)</f>
        <v>0.71826459675469234</v>
      </c>
      <c r="I12">
        <f>(16*I5^2)</f>
        <v>3.3747587014696294</v>
      </c>
    </row>
    <row r="13" spans="1:10" x14ac:dyDescent="0.35">
      <c r="A13" s="1" t="s">
        <v>13</v>
      </c>
      <c r="B13">
        <f>'[1]Cycle 1_6.xlsx'!B13</f>
        <v>87.379765458972201</v>
      </c>
      <c r="C13">
        <f>'[1]Cycle 1_6.xlsx'!C13</f>
        <v>7.4948561974859322E-5</v>
      </c>
      <c r="D13">
        <f>'[1]Cycle 1_6.xlsx'!D13</f>
        <v>1.64616161244391E-3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1_6.xlsx'!B14</f>
        <v>115.02420052172199</v>
      </c>
      <c r="C14">
        <f>'[1]Cycle 1_6.xlsx'!C14</f>
        <v>9.7055752035743329E-5</v>
      </c>
      <c r="D14">
        <f>'[1]Cycle 1_6.xlsx'!D14</f>
        <v>1.315074652608339E-3</v>
      </c>
      <c r="F14" s="2" t="s">
        <v>63</v>
      </c>
      <c r="G14">
        <f>G12/G13</f>
        <v>17.38406563186231</v>
      </c>
      <c r="H14">
        <f>H12/H13</f>
        <v>10.514542601145184</v>
      </c>
      <c r="I14">
        <f>I12/I13</f>
        <v>49.402468526938442</v>
      </c>
    </row>
    <row r="15" spans="1:10" x14ac:dyDescent="0.35">
      <c r="A15" s="1" t="s">
        <v>15</v>
      </c>
      <c r="B15">
        <f>'[1]Cycle 1_6.xlsx'!B15</f>
        <v>114.019772956694</v>
      </c>
      <c r="C15">
        <f>'[1]Cycle 1_6.xlsx'!C15</f>
        <v>8.539883737217942E-5</v>
      </c>
      <c r="D15">
        <f>'[1]Cycle 1_6.xlsx'!D15</f>
        <v>1.264502960720465E-3</v>
      </c>
      <c r="F15" s="2" t="s">
        <v>64</v>
      </c>
      <c r="G15">
        <f>ROUND(G14,0)</f>
        <v>17</v>
      </c>
      <c r="H15">
        <f>ROUND(H14,0)</f>
        <v>11</v>
      </c>
      <c r="I15">
        <f>ROUND(I14,0)</f>
        <v>49</v>
      </c>
    </row>
    <row r="16" spans="1:10" x14ac:dyDescent="0.35">
      <c r="A16" s="1" t="s">
        <v>16</v>
      </c>
      <c r="B16">
        <f>'[1]Cycle 1_6.xlsx'!B16</f>
        <v>48.729515132499998</v>
      </c>
      <c r="C16">
        <f>'[1]Cycle 1_6.xlsx'!C16</f>
        <v>8.9674394768938319E-5</v>
      </c>
      <c r="D16">
        <f>'[1]Cycle 1_6.xlsx'!D16</f>
        <v>3.6625056574202102E-3</v>
      </c>
    </row>
    <row r="17" spans="1:4" x14ac:dyDescent="0.35">
      <c r="A17" s="1" t="s">
        <v>17</v>
      </c>
      <c r="B17" t="str">
        <f>'[1]Cycle 1_6.xlsx'!B17</f>
        <v>N/A</v>
      </c>
      <c r="C17" t="str">
        <f>'[1]Cycle 1_6.xlsx'!C17</f>
        <v>N/A</v>
      </c>
      <c r="D17">
        <f>'[1]Cycle 1_6.xlsx'!D17</f>
        <v>5.2914574890724772E-3</v>
      </c>
    </row>
    <row r="18" spans="1:4" x14ac:dyDescent="0.35">
      <c r="A18" s="1" t="s">
        <v>18</v>
      </c>
      <c r="B18">
        <f>'[1]Cycle 1_6.xlsx'!B18</f>
        <v>85.375844933111097</v>
      </c>
      <c r="C18">
        <f>'[1]Cycle 1_6.xlsx'!C18</f>
        <v>1.120295764960724E-4</v>
      </c>
      <c r="D18">
        <f>'[1]Cycle 1_6.xlsx'!D18</f>
        <v>1.767774103758698E-3</v>
      </c>
    </row>
    <row r="19" spans="1:4" x14ac:dyDescent="0.35">
      <c r="A19" s="1" t="s">
        <v>19</v>
      </c>
      <c r="B19">
        <f>'[1]Cycle 1_6.xlsx'!B19</f>
        <v>86.878987297138906</v>
      </c>
      <c r="C19">
        <f>'[1]Cycle 1_6.xlsx'!C19</f>
        <v>9.4370837923952371E-5</v>
      </c>
      <c r="D19">
        <f>'[1]Cycle 1_6.xlsx'!D19</f>
        <v>1.3094761076100851E-3</v>
      </c>
    </row>
    <row r="20" spans="1:4" x14ac:dyDescent="0.35">
      <c r="A20" s="1" t="s">
        <v>20</v>
      </c>
      <c r="B20">
        <f>'[1]Cycle 1_6.xlsx'!B20</f>
        <v>72.323088820722205</v>
      </c>
      <c r="C20">
        <f>'[1]Cycle 1_6.xlsx'!C20</f>
        <v>7.4703262796496877E-5</v>
      </c>
      <c r="D20">
        <f>'[1]Cycle 1_6.xlsx'!D20</f>
        <v>2.3504059270694172E-3</v>
      </c>
    </row>
    <row r="21" spans="1:4" x14ac:dyDescent="0.35">
      <c r="A21" s="1" t="s">
        <v>21</v>
      </c>
      <c r="B21">
        <f>'[1]Cycle 1_6.xlsx'!B21</f>
        <v>73.331557620777801</v>
      </c>
      <c r="C21">
        <f>'[1]Cycle 1_6.xlsx'!C21</f>
        <v>8.443593054116146E-5</v>
      </c>
      <c r="D21">
        <f>'[1]Cycle 1_6.xlsx'!D21</f>
        <v>1.6990236013987689E-3</v>
      </c>
    </row>
    <row r="22" spans="1:4" x14ac:dyDescent="0.35">
      <c r="A22" s="1" t="s">
        <v>22</v>
      </c>
      <c r="B22" t="str">
        <f>'[1]Cycle 1_6.xlsx'!B22</f>
        <v>N/A</v>
      </c>
      <c r="C22" t="str">
        <f>'[1]Cycle 1_6.xlsx'!C22</f>
        <v>N/A</v>
      </c>
      <c r="D22">
        <f>'[1]Cycle 1_6.xlsx'!D22</f>
        <v>2.444509577575357E-3</v>
      </c>
    </row>
    <row r="23" spans="1:4" x14ac:dyDescent="0.35">
      <c r="A23" s="1" t="s">
        <v>23</v>
      </c>
      <c r="B23">
        <f>'[1]Cycle 1_6.xlsx'!B23</f>
        <v>136.12044047030599</v>
      </c>
      <c r="C23">
        <f>'[1]Cycle 1_6.xlsx'!C23</f>
        <v>7.6614842126677916E-5</v>
      </c>
      <c r="D23">
        <f>'[1]Cycle 1_6.xlsx'!D23</f>
        <v>9.2546480033028065E-4</v>
      </c>
    </row>
    <row r="24" spans="1:4" x14ac:dyDescent="0.35">
      <c r="A24" s="1" t="s">
        <v>24</v>
      </c>
      <c r="B24">
        <f>'[1]Cycle 1_6.xlsx'!B24</f>
        <v>113.51730302258299</v>
      </c>
      <c r="C24">
        <f>'[1]Cycle 1_6.xlsx'!C24</f>
        <v>9.5205629353966545E-5</v>
      </c>
      <c r="D24">
        <f>'[1]Cycle 1_6.xlsx'!D24</f>
        <v>1.480361181189702E-3</v>
      </c>
    </row>
    <row r="25" spans="1:4" x14ac:dyDescent="0.35">
      <c r="A25" s="1" t="s">
        <v>25</v>
      </c>
      <c r="B25" t="str">
        <f>'[1]Cycle 1_6.xlsx'!B25</f>
        <v>N/A</v>
      </c>
      <c r="C25" t="str">
        <f>'[1]Cycle 1_6.xlsx'!C25</f>
        <v>N/A</v>
      </c>
      <c r="D25">
        <f>'[1]Cycle 1_6.xlsx'!D25</f>
        <v>2.9015729820712028E-3</v>
      </c>
    </row>
    <row r="26" spans="1:4" x14ac:dyDescent="0.35">
      <c r="A26" s="1" t="s">
        <v>26</v>
      </c>
      <c r="B26" t="str">
        <f>'[1]Cycle 1_6.xlsx'!B26</f>
        <v>N/A</v>
      </c>
      <c r="C26" t="str">
        <f>'[1]Cycle 1_6.xlsx'!C26</f>
        <v>N/A</v>
      </c>
      <c r="D26">
        <f>'[1]Cycle 1_6.xlsx'!D26</f>
        <v>4.9633653133965743E-3</v>
      </c>
    </row>
    <row r="27" spans="1:4" x14ac:dyDescent="0.35">
      <c r="A27" s="1" t="s">
        <v>27</v>
      </c>
      <c r="B27" t="str">
        <f>'[1]Cycle 1_6.xlsx'!B27</f>
        <v>N/A</v>
      </c>
      <c r="C27" t="str">
        <f>'[1]Cycle 1_6.xlsx'!C27</f>
        <v>N/A</v>
      </c>
      <c r="D27">
        <f>'[1]Cycle 1_6.xlsx'!D27</f>
        <v>3.4764103608329968E-3</v>
      </c>
    </row>
    <row r="28" spans="1:4" x14ac:dyDescent="0.35">
      <c r="A28" s="1" t="s">
        <v>28</v>
      </c>
      <c r="B28">
        <f>'[1]Cycle 1_6.xlsx'!B28</f>
        <v>94.937676853305504</v>
      </c>
      <c r="C28">
        <f>'[1]Cycle 1_6.xlsx'!C28</f>
        <v>8.535236079133983E-5</v>
      </c>
      <c r="D28">
        <f>'[1]Cycle 1_6.xlsx'!D28</f>
        <v>1.5129437171399519E-3</v>
      </c>
    </row>
    <row r="29" spans="1:4" x14ac:dyDescent="0.35">
      <c r="A29" s="1" t="s">
        <v>29</v>
      </c>
      <c r="B29">
        <f>'[1]Cycle 1_6.xlsx'!B29</f>
        <v>54.743417841611098</v>
      </c>
      <c r="C29">
        <f>'[1]Cycle 1_6.xlsx'!C29</f>
        <v>8.8242843985931232E-5</v>
      </c>
      <c r="D29">
        <f>'[1]Cycle 1_6.xlsx'!D29</f>
        <v>2.8781721538042901E-3</v>
      </c>
    </row>
    <row r="30" spans="1:4" x14ac:dyDescent="0.35">
      <c r="A30" s="1" t="s">
        <v>30</v>
      </c>
      <c r="B30" t="str">
        <f>'[1]Cycle 1_6.xlsx'!B30</f>
        <v>N/A</v>
      </c>
      <c r="C30" t="str">
        <f>'[1]Cycle 1_6.xlsx'!C30</f>
        <v>N/A</v>
      </c>
      <c r="D30">
        <f>'[1]Cycle 1_6.xlsx'!D30</f>
        <v>2.1416814692343431E-3</v>
      </c>
    </row>
    <row r="31" spans="1:4" x14ac:dyDescent="0.35">
      <c r="A31" s="1" t="s">
        <v>31</v>
      </c>
      <c r="B31">
        <f>'[1]Cycle 1_6.xlsx'!B31</f>
        <v>113.015055199472</v>
      </c>
      <c r="C31">
        <f>'[1]Cycle 1_6.xlsx'!C31</f>
        <v>1.35743964337189E-4</v>
      </c>
      <c r="D31">
        <f>'[1]Cycle 1_6.xlsx'!D31</f>
        <v>2.6107013507991801E-3</v>
      </c>
    </row>
    <row r="32" spans="1:4" x14ac:dyDescent="0.35">
      <c r="A32" s="1" t="s">
        <v>32</v>
      </c>
      <c r="B32" t="str">
        <f>'[1]Cycle 1_6.xlsx'!B32</f>
        <v>N/A</v>
      </c>
      <c r="C32" t="str">
        <f>'[1]Cycle 1_6.xlsx'!C32</f>
        <v>N/A</v>
      </c>
      <c r="D32">
        <f>'[1]Cycle 1_6.xlsx'!D32</f>
        <v>2.2735481123377001E-3</v>
      </c>
    </row>
    <row r="33" spans="1:4" x14ac:dyDescent="0.35">
      <c r="A33" s="1" t="s">
        <v>33</v>
      </c>
      <c r="B33" t="str">
        <f>'[1]Cycle 1_6.xlsx'!B33</f>
        <v>N/A</v>
      </c>
      <c r="C33" t="str">
        <f>'[1]Cycle 1_6.xlsx'!C33</f>
        <v>N/A</v>
      </c>
      <c r="D33">
        <f>'[1]Cycle 1_6.xlsx'!D33</f>
        <v>2.529532165141461E-3</v>
      </c>
    </row>
    <row r="34" spans="1:4" x14ac:dyDescent="0.35">
      <c r="A34" s="1" t="s">
        <v>34</v>
      </c>
      <c r="B34">
        <f>'[1]Cycle 1_6.xlsx'!B34</f>
        <v>96.953816240277803</v>
      </c>
      <c r="C34">
        <f>'[1]Cycle 1_6.xlsx'!C34</f>
        <v>8.5481601303323855E-5</v>
      </c>
      <c r="D34">
        <f>'[1]Cycle 1_6.xlsx'!D34</f>
        <v>1.798904955199332E-3</v>
      </c>
    </row>
    <row r="35" spans="1:4" x14ac:dyDescent="0.35">
      <c r="A35" s="1" t="s">
        <v>35</v>
      </c>
      <c r="B35">
        <f>'[1]Cycle 1_6.xlsx'!B35</f>
        <v>101.466279585278</v>
      </c>
      <c r="C35">
        <f>'[1]Cycle 1_6.xlsx'!C35</f>
        <v>9.9476810847239945E-5</v>
      </c>
      <c r="D35">
        <f>'[1]Cycle 1_6.xlsx'!D35</f>
        <v>1.3782465144473719E-3</v>
      </c>
    </row>
    <row r="36" spans="1:4" x14ac:dyDescent="0.35">
      <c r="A36" s="1" t="s">
        <v>36</v>
      </c>
      <c r="B36" t="str">
        <f>'[1]Cycle 1_6.xlsx'!B36</f>
        <v>N/A</v>
      </c>
      <c r="C36" t="str">
        <f>'[1]Cycle 1_6.xlsx'!C36</f>
        <v>N/A</v>
      </c>
      <c r="D36">
        <f>'[1]Cycle 1_6.xlsx'!D36</f>
        <v>3.0840441852569801E-3</v>
      </c>
    </row>
    <row r="37" spans="1:4" x14ac:dyDescent="0.35">
      <c r="A37" s="1" t="s">
        <v>37</v>
      </c>
      <c r="B37" t="str">
        <f>'[1]Cycle 1_6.xlsx'!B37</f>
        <v>N/A</v>
      </c>
      <c r="C37" t="str">
        <f>'[1]Cycle 1_6.xlsx'!C37</f>
        <v>N/A</v>
      </c>
      <c r="D37">
        <f>'[1]Cycle 1_6.xlsx'!D37</f>
        <v>3.1023754360723658E-3</v>
      </c>
    </row>
    <row r="38" spans="1:4" x14ac:dyDescent="0.35">
      <c r="A38" s="1" t="s">
        <v>38</v>
      </c>
      <c r="B38">
        <f>'[1]Cycle 1_6.xlsx'!B38</f>
        <v>80.353511837138896</v>
      </c>
      <c r="C38">
        <f>'[1]Cycle 1_6.xlsx'!C38</f>
        <v>8.3063065594503435E-5</v>
      </c>
      <c r="D38">
        <f>'[1]Cycle 1_6.xlsx'!D38</f>
        <v>1.1576567241783041E-3</v>
      </c>
    </row>
    <row r="39" spans="1:4" x14ac:dyDescent="0.35">
      <c r="A39" s="1" t="s">
        <v>39</v>
      </c>
      <c r="B39" t="str">
        <f>'[1]Cycle 1_6.xlsx'!B39</f>
        <v>N/A</v>
      </c>
      <c r="C39" t="str">
        <f>'[1]Cycle 1_6.xlsx'!C39</f>
        <v>N/A</v>
      </c>
      <c r="D39">
        <f>'[1]Cycle 1_6.xlsx'!D39</f>
        <v>2.9764150291748878E-3</v>
      </c>
    </row>
    <row r="40" spans="1:4" x14ac:dyDescent="0.35">
      <c r="A40" s="1" t="s">
        <v>40</v>
      </c>
      <c r="B40">
        <f>'[1]Cycle 1_6.xlsx'!B40</f>
        <v>76.335986514805597</v>
      </c>
      <c r="C40">
        <f>'[1]Cycle 1_6.xlsx'!C40</f>
        <v>8.9999188483730851E-5</v>
      </c>
      <c r="D40">
        <f>'[1]Cycle 1_6.xlsx'!D40</f>
        <v>1.6105899814456779E-3</v>
      </c>
    </row>
    <row r="41" spans="1:4" x14ac:dyDescent="0.35">
      <c r="A41" s="1" t="s">
        <v>41</v>
      </c>
      <c r="B41">
        <f>'[1]Cycle 1_6.xlsx'!B41</f>
        <v>83.875392688472203</v>
      </c>
      <c r="C41">
        <f>'[1]Cycle 1_6.xlsx'!C41</f>
        <v>8.8359610058940633E-5</v>
      </c>
      <c r="D41">
        <f>'[1]Cycle 1_6.xlsx'!D41</f>
        <v>1.594590386243869E-3</v>
      </c>
    </row>
    <row r="42" spans="1:4" x14ac:dyDescent="0.35">
      <c r="A42" s="1" t="s">
        <v>42</v>
      </c>
      <c r="B42">
        <f>'[1]Cycle 1_6.xlsx'!B42</f>
        <v>70.309225177138899</v>
      </c>
      <c r="C42">
        <f>'[1]Cycle 1_6.xlsx'!C42</f>
        <v>6.2339264903649825E-5</v>
      </c>
      <c r="D42">
        <f>'[1]Cycle 1_6.xlsx'!D42</f>
        <v>3.9339156756128448E-3</v>
      </c>
    </row>
    <row r="43" spans="1:4" x14ac:dyDescent="0.35">
      <c r="A43" s="1" t="s">
        <v>43</v>
      </c>
      <c r="B43">
        <f>'[1]Cycle 1_6.xlsx'!B43</f>
        <v>128.08482184641699</v>
      </c>
      <c r="C43">
        <f>'[1]Cycle 1_6.xlsx'!C43</f>
        <v>1.099182651115467E-4</v>
      </c>
      <c r="D43">
        <f>'[1]Cycle 1_6.xlsx'!D43</f>
        <v>1.463951981496835E-3</v>
      </c>
    </row>
    <row r="44" spans="1:4" x14ac:dyDescent="0.35">
      <c r="A44" s="1" t="s">
        <v>44</v>
      </c>
      <c r="B44" t="str">
        <f>'[1]Cycle 1_6.xlsx'!B44</f>
        <v>N/A</v>
      </c>
      <c r="C44" t="str">
        <f>'[1]Cycle 1_6.xlsx'!C44</f>
        <v>N/A</v>
      </c>
      <c r="D44">
        <f>'[1]Cycle 1_6.xlsx'!D44</f>
        <v>6.8313261939891511E-4</v>
      </c>
    </row>
    <row r="45" spans="1:4" x14ac:dyDescent="0.35">
      <c r="A45" s="1" t="s">
        <v>45</v>
      </c>
      <c r="B45">
        <f>'[1]Cycle 1_6.xlsx'!B45</f>
        <v>66.790912526750006</v>
      </c>
      <c r="C45">
        <f>'[1]Cycle 1_6.xlsx'!C45</f>
        <v>8.5426268289834445E-5</v>
      </c>
      <c r="D45">
        <f>'[1]Cycle 1_6.xlsx'!D45</f>
        <v>2.1343533593460901E-3</v>
      </c>
    </row>
    <row r="46" spans="1:4" x14ac:dyDescent="0.35">
      <c r="A46" s="1" t="s">
        <v>46</v>
      </c>
      <c r="B46">
        <f>'[1]Cycle 1_6.xlsx'!B46</f>
        <v>24.122723421277801</v>
      </c>
      <c r="C46">
        <f>'[1]Cycle 1_6.xlsx'!C46</f>
        <v>1.702938748893223E-5</v>
      </c>
      <c r="D46">
        <f>'[1]Cycle 1_6.xlsx'!D46</f>
        <v>4.0974387749969747E-3</v>
      </c>
    </row>
    <row r="47" spans="1:4" x14ac:dyDescent="0.35">
      <c r="A47" s="1" t="s">
        <v>47</v>
      </c>
      <c r="B47">
        <f>'[1]Cycle 1_6.xlsx'!B47</f>
        <v>69.303103172555595</v>
      </c>
      <c r="C47">
        <f>'[1]Cycle 1_6.xlsx'!C47</f>
        <v>8.7038440312852615E-5</v>
      </c>
      <c r="D47">
        <f>'[1]Cycle 1_6.xlsx'!D47</f>
        <v>1.5278835986398619E-3</v>
      </c>
    </row>
    <row r="48" spans="1:4" x14ac:dyDescent="0.35">
      <c r="A48" s="1" t="s">
        <v>48</v>
      </c>
      <c r="B48">
        <f>'[1]Cycle 1_6.xlsx'!B48</f>
        <v>99.460971293888903</v>
      </c>
      <c r="C48">
        <f>'[1]Cycle 1_6.xlsx'!C48</f>
        <v>9.3606966147344607E-5</v>
      </c>
      <c r="D48">
        <f>'[1]Cycle 1_6.xlsx'!D48</f>
        <v>1.5133836555032839E-3</v>
      </c>
    </row>
    <row r="49" spans="1:4" x14ac:dyDescent="0.35">
      <c r="A49" s="1" t="s">
        <v>49</v>
      </c>
      <c r="B49">
        <f>'[1]Cycle 1_6.xlsx'!B49</f>
        <v>88.382265443888897</v>
      </c>
      <c r="C49">
        <f>'[1]Cycle 1_6.xlsx'!C49</f>
        <v>8.4476455135623643E-5</v>
      </c>
      <c r="D49">
        <f>'[1]Cycle 1_6.xlsx'!D49</f>
        <v>1.486483595640352E-3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1_7.xlsx'!B2</f>
        <v>33.162894198444398</v>
      </c>
      <c r="C2">
        <f>'[1]Cycle 1_7.xlsx'!C2</f>
        <v>3.708524426017782E-5</v>
      </c>
      <c r="D2">
        <f>'[1]Cycle 1_7.xlsx'!D2</f>
        <v>4.4756208100024961E-3</v>
      </c>
      <c r="F2" s="2" t="s">
        <v>53</v>
      </c>
      <c r="G2">
        <f>AVERAGE(B2:B49)</f>
        <v>93.211497610622857</v>
      </c>
      <c r="H2">
        <f>AVERAGE(C2:C49)</f>
        <v>8.4623563611406182E-5</v>
      </c>
      <c r="I2">
        <f>AVERAGE(D2:D49)</f>
        <v>2.9970796019050216E-3</v>
      </c>
      <c r="J2">
        <v>0.23</v>
      </c>
    </row>
    <row r="3" spans="1:10" x14ac:dyDescent="0.35">
      <c r="A3" s="1" t="s">
        <v>3</v>
      </c>
      <c r="B3" t="str">
        <f>'[1]Cycle 1_7.xlsx'!B3</f>
        <v>N/A</v>
      </c>
      <c r="C3" t="str">
        <f>'[1]Cycle 1_7.xlsx'!C3</f>
        <v>N/A</v>
      </c>
      <c r="D3">
        <f>'[1]Cycle 1_7.xlsx'!D3</f>
        <v>2.2783775368950682E-3</v>
      </c>
      <c r="F3" s="2" t="s">
        <v>54</v>
      </c>
      <c r="G3">
        <f>G4/SQRT(COUNT(B2:B49))</f>
        <v>19.539519308876176</v>
      </c>
      <c r="H3">
        <f>H4/SQRT(COUNT(C2:C49))</f>
        <v>1.4997911330447322E-5</v>
      </c>
      <c r="I3">
        <f>I4/SQRT(COUNT(D2:D49))</f>
        <v>1.6384143448362005E-4</v>
      </c>
    </row>
    <row r="4" spans="1:10" x14ac:dyDescent="0.35">
      <c r="A4" s="1" t="s">
        <v>4</v>
      </c>
      <c r="B4" t="str">
        <f>'[1]Cycle 1_7.xlsx'!B4</f>
        <v>N/A</v>
      </c>
      <c r="C4" t="str">
        <f>'[1]Cycle 1_7.xlsx'!C4</f>
        <v>N/A</v>
      </c>
      <c r="D4">
        <f>'[1]Cycle 1_7.xlsx'!D4</f>
        <v>3.6152049926899761E-3</v>
      </c>
      <c r="F4" s="2" t="s">
        <v>55</v>
      </c>
      <c r="G4">
        <f>_xlfn.STDEV.S(B2:B49)</f>
        <v>51.696708829031031</v>
      </c>
      <c r="H4">
        <f>_xlfn.STDEV.S(C2:C196)</f>
        <v>3.968074356576148E-5</v>
      </c>
      <c r="I4">
        <f>_xlfn.STDEV.S(D2:D196)</f>
        <v>1.1351267556423896E-3</v>
      </c>
    </row>
    <row r="5" spans="1:10" x14ac:dyDescent="0.35">
      <c r="A5" s="1" t="s">
        <v>5</v>
      </c>
      <c r="B5" t="str">
        <f>'[1]Cycle 1_7.xlsx'!B5</f>
        <v>N/A</v>
      </c>
      <c r="C5" t="str">
        <f>'[1]Cycle 1_7.xlsx'!C5</f>
        <v>N/A</v>
      </c>
      <c r="D5">
        <f>'[1]Cycle 1_7.xlsx'!D5</f>
        <v>2.5989959217748489E-3</v>
      </c>
      <c r="F5" s="2" t="s">
        <v>56</v>
      </c>
      <c r="G5" s="3">
        <f>G4/G2</f>
        <v>0.55461729673077809</v>
      </c>
      <c r="H5" s="3">
        <f>H4/H2</f>
        <v>0.46890891700066645</v>
      </c>
      <c r="I5" s="3">
        <f>I4/I2</f>
        <v>0.37874427990530296</v>
      </c>
    </row>
    <row r="6" spans="1:10" x14ac:dyDescent="0.35">
      <c r="A6" s="1" t="s">
        <v>6</v>
      </c>
      <c r="B6" t="str">
        <f>'[1]Cycle 1_7.xlsx'!B6</f>
        <v>N/A</v>
      </c>
      <c r="C6" t="str">
        <f>'[1]Cycle 1_7.xlsx'!C6</f>
        <v>N/A</v>
      </c>
      <c r="D6">
        <f>'[1]Cycle 1_7.xlsx'!D6</f>
        <v>2.4900576064657951E-3</v>
      </c>
      <c r="F6" s="2" t="s">
        <v>57</v>
      </c>
      <c r="G6">
        <f>COUNT(B2:B196)</f>
        <v>7</v>
      </c>
      <c r="H6">
        <f>COUNT(C2:C196)</f>
        <v>7</v>
      </c>
      <c r="I6">
        <f>COUNT(D2:D196)</f>
        <v>48</v>
      </c>
    </row>
    <row r="7" spans="1:10" x14ac:dyDescent="0.35">
      <c r="A7" s="1" t="s">
        <v>7</v>
      </c>
      <c r="B7" t="str">
        <f>'[1]Cycle 1_7.xlsx'!B7</f>
        <v>N/A</v>
      </c>
      <c r="C7" t="str">
        <f>'[1]Cycle 1_7.xlsx'!C7</f>
        <v>N/A</v>
      </c>
      <c r="D7">
        <f>'[1]Cycle 1_7.xlsx'!D7</f>
        <v>5.5935598309279676E-3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1_7.xlsx'!B8</f>
        <v>N/A</v>
      </c>
      <c r="C8" t="str">
        <f>'[1]Cycle 1_7.xlsx'!C8</f>
        <v>N/A</v>
      </c>
      <c r="D8">
        <f>'[1]Cycle 1_7.xlsx'!D8</f>
        <v>2.3148365481417679E-3</v>
      </c>
    </row>
    <row r="9" spans="1:10" x14ac:dyDescent="0.35">
      <c r="A9" s="1" t="s">
        <v>9</v>
      </c>
      <c r="B9">
        <f>'[1]Cycle 1_7.xlsx'!B9</f>
        <v>76.839253749944405</v>
      </c>
      <c r="C9">
        <f>'[1]Cycle 1_7.xlsx'!C9</f>
        <v>8.771642798162674E-5</v>
      </c>
      <c r="D9">
        <f>'[1]Cycle 1_7.xlsx'!D9</f>
        <v>5.0301705622652834E-3</v>
      </c>
      <c r="F9" s="2" t="s">
        <v>59</v>
      </c>
      <c r="G9">
        <f>MAX(B2:B49)</f>
        <v>163.73780659236101</v>
      </c>
      <c r="H9">
        <f>MAX(C2:C49)</f>
        <v>1.6415717600218709E-4</v>
      </c>
      <c r="I9">
        <f>MAX(D2:D49)</f>
        <v>6.6789850874806383E-3</v>
      </c>
    </row>
    <row r="10" spans="1:10" x14ac:dyDescent="0.35">
      <c r="A10" s="1" t="s">
        <v>10</v>
      </c>
      <c r="B10" t="str">
        <f>'[1]Cycle 1_7.xlsx'!B10</f>
        <v>N/A</v>
      </c>
      <c r="C10" t="str">
        <f>'[1]Cycle 1_7.xlsx'!C10</f>
        <v>N/A</v>
      </c>
      <c r="D10">
        <f>'[1]Cycle 1_7.xlsx'!D10</f>
        <v>2.479403134229606E-3</v>
      </c>
      <c r="F10" s="2" t="s">
        <v>60</v>
      </c>
      <c r="G10">
        <f>MIN(B2:B49)</f>
        <v>30.155033979166699</v>
      </c>
      <c r="H10">
        <f>MIN(C2:C49)</f>
        <v>3.708524426017782E-5</v>
      </c>
      <c r="I10">
        <f>MIN(D2:D49)</f>
        <v>-1.2990521569832751E-4</v>
      </c>
    </row>
    <row r="11" spans="1:10" x14ac:dyDescent="0.35">
      <c r="A11" s="1" t="s">
        <v>11</v>
      </c>
      <c r="B11" t="str">
        <f>'[1]Cycle 1_7.xlsx'!B11</f>
        <v>N/A</v>
      </c>
      <c r="C11" t="str">
        <f>'[1]Cycle 1_7.xlsx'!C11</f>
        <v>N/A</v>
      </c>
      <c r="D11">
        <f>'[1]Cycle 1_7.xlsx'!D11</f>
        <v>2.415527127334522E-3</v>
      </c>
    </row>
    <row r="12" spans="1:10" x14ac:dyDescent="0.35">
      <c r="A12" s="1" t="s">
        <v>12</v>
      </c>
      <c r="B12" t="str">
        <f>'[1]Cycle 1_7.xlsx'!B12</f>
        <v>N/A</v>
      </c>
      <c r="C12" t="str">
        <f>'[1]Cycle 1_7.xlsx'!C12</f>
        <v>N/A</v>
      </c>
      <c r="D12">
        <f>'[1]Cycle 1_7.xlsx'!D12</f>
        <v>2.5971084889997412E-3</v>
      </c>
      <c r="F12" s="2" t="s">
        <v>61</v>
      </c>
      <c r="G12">
        <f>(16*G5^2)</f>
        <v>4.9216055333272948</v>
      </c>
      <c r="H12">
        <f>(16*H5^2)</f>
        <v>3.5180091590838063</v>
      </c>
      <c r="I12">
        <f>(16*I5^2)</f>
        <v>2.2951556729757838</v>
      </c>
    </row>
    <row r="13" spans="1:10" x14ac:dyDescent="0.35">
      <c r="A13" s="1" t="s">
        <v>13</v>
      </c>
      <c r="B13" t="str">
        <f>'[1]Cycle 1_7.xlsx'!B13</f>
        <v>N/A</v>
      </c>
      <c r="C13" t="str">
        <f>'[1]Cycle 1_7.xlsx'!C13</f>
        <v>N/A</v>
      </c>
      <c r="D13">
        <f>'[1]Cycle 1_7.xlsx'!D13</f>
        <v>2.0794969180829462E-3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1_7.xlsx'!B14</f>
        <v>93.409030661555505</v>
      </c>
      <c r="C14">
        <f>'[1]Cycle 1_7.xlsx'!C14</f>
        <v>8.2009234077476498E-5</v>
      </c>
      <c r="D14">
        <f>'[1]Cycle 1_7.xlsx'!D14</f>
        <v>3.0464901138043221E-3</v>
      </c>
      <c r="F14" s="2" t="s">
        <v>63</v>
      </c>
      <c r="G14">
        <f>G12/G13</f>
        <v>72.046473235649756</v>
      </c>
      <c r="H14">
        <f>H12/H13</f>
        <v>51.499485484231435</v>
      </c>
      <c r="I14">
        <f>I12/I13</f>
        <v>33.598359446923787</v>
      </c>
    </row>
    <row r="15" spans="1:10" x14ac:dyDescent="0.35">
      <c r="A15" s="1" t="s">
        <v>15</v>
      </c>
      <c r="B15" t="str">
        <f>'[1]Cycle 1_7.xlsx'!B15</f>
        <v>N/A</v>
      </c>
      <c r="C15" t="str">
        <f>'[1]Cycle 1_7.xlsx'!C15</f>
        <v>N/A</v>
      </c>
      <c r="D15">
        <f>'[1]Cycle 1_7.xlsx'!D15</f>
        <v>2.5042357561301611E-3</v>
      </c>
      <c r="F15" s="2" t="s">
        <v>64</v>
      </c>
      <c r="G15">
        <f>ROUND(G14,0)</f>
        <v>72</v>
      </c>
      <c r="H15">
        <f>ROUND(H14,0)</f>
        <v>51</v>
      </c>
      <c r="I15">
        <f>ROUND(I14,0)</f>
        <v>34</v>
      </c>
    </row>
    <row r="16" spans="1:10" x14ac:dyDescent="0.35">
      <c r="A16" s="1" t="s">
        <v>16</v>
      </c>
      <c r="B16">
        <f>'[1]Cycle 1_7.xlsx'!B16</f>
        <v>106.99968599294399</v>
      </c>
      <c r="C16">
        <f>'[1]Cycle 1_7.xlsx'!C16</f>
        <v>8.9283048122496783E-5</v>
      </c>
      <c r="D16">
        <f>'[1]Cycle 1_7.xlsx'!D16</f>
        <v>2.721700238933005E-3</v>
      </c>
    </row>
    <row r="17" spans="1:4" x14ac:dyDescent="0.35">
      <c r="A17" s="1" t="s">
        <v>17</v>
      </c>
      <c r="B17" t="str">
        <f>'[1]Cycle 1_7.xlsx'!B17</f>
        <v>N/A</v>
      </c>
      <c r="C17" t="str">
        <f>'[1]Cycle 1_7.xlsx'!C17</f>
        <v>N/A</v>
      </c>
      <c r="D17">
        <f>'[1]Cycle 1_7.xlsx'!D17</f>
        <v>2.7399331727808382E-3</v>
      </c>
    </row>
    <row r="18" spans="1:4" x14ac:dyDescent="0.35">
      <c r="A18" s="1" t="s">
        <v>18</v>
      </c>
      <c r="B18" t="str">
        <f>'[1]Cycle 1_7.xlsx'!B18</f>
        <v>N/A</v>
      </c>
      <c r="C18" t="str">
        <f>'[1]Cycle 1_7.xlsx'!C18</f>
        <v>N/A</v>
      </c>
      <c r="D18">
        <f>'[1]Cycle 1_7.xlsx'!D18</f>
        <v>2.205758843976266E-3</v>
      </c>
    </row>
    <row r="19" spans="1:4" x14ac:dyDescent="0.35">
      <c r="A19" s="1" t="s">
        <v>19</v>
      </c>
      <c r="B19" t="str">
        <f>'[1]Cycle 1_7.xlsx'!B19</f>
        <v>N/A</v>
      </c>
      <c r="C19" t="str">
        <f>'[1]Cycle 1_7.xlsx'!C19</f>
        <v>N/A</v>
      </c>
      <c r="D19">
        <f>'[1]Cycle 1_7.xlsx'!D19</f>
        <v>2.3319831445449369E-3</v>
      </c>
    </row>
    <row r="20" spans="1:4" x14ac:dyDescent="0.35">
      <c r="A20" s="1" t="s">
        <v>20</v>
      </c>
      <c r="B20" t="str">
        <f>'[1]Cycle 1_7.xlsx'!B20</f>
        <v>N/A</v>
      </c>
      <c r="C20" t="str">
        <f>'[1]Cycle 1_7.xlsx'!C20</f>
        <v>N/A</v>
      </c>
      <c r="D20">
        <f>'[1]Cycle 1_7.xlsx'!D20</f>
        <v>2.1533680211980951E-3</v>
      </c>
    </row>
    <row r="21" spans="1:4" x14ac:dyDescent="0.35">
      <c r="A21" s="1" t="s">
        <v>21</v>
      </c>
      <c r="B21" t="str">
        <f>'[1]Cycle 1_7.xlsx'!B21</f>
        <v>N/A</v>
      </c>
      <c r="C21" t="str">
        <f>'[1]Cycle 1_7.xlsx'!C21</f>
        <v>N/A</v>
      </c>
      <c r="D21">
        <f>'[1]Cycle 1_7.xlsx'!D21</f>
        <v>3.5963381005088731E-3</v>
      </c>
    </row>
    <row r="22" spans="1:4" x14ac:dyDescent="0.35">
      <c r="A22" s="1" t="s">
        <v>22</v>
      </c>
      <c r="B22" t="str">
        <f>'[1]Cycle 1_7.xlsx'!B22</f>
        <v>N/A</v>
      </c>
      <c r="C22" t="str">
        <f>'[1]Cycle 1_7.xlsx'!C22</f>
        <v>N/A</v>
      </c>
      <c r="D22">
        <f>'[1]Cycle 1_7.xlsx'!D22</f>
        <v>6.6789850874806383E-3</v>
      </c>
    </row>
    <row r="23" spans="1:4" x14ac:dyDescent="0.35">
      <c r="A23" s="1" t="s">
        <v>23</v>
      </c>
      <c r="B23" t="str">
        <f>'[1]Cycle 1_7.xlsx'!B23</f>
        <v>N/A</v>
      </c>
      <c r="C23" t="str">
        <f>'[1]Cycle 1_7.xlsx'!C23</f>
        <v>N/A</v>
      </c>
      <c r="D23">
        <f>'[1]Cycle 1_7.xlsx'!D23</f>
        <v>3.078662339713243E-3</v>
      </c>
    </row>
    <row r="24" spans="1:4" x14ac:dyDescent="0.35">
      <c r="A24" s="1" t="s">
        <v>24</v>
      </c>
      <c r="B24" t="str">
        <f>'[1]Cycle 1_7.xlsx'!B24</f>
        <v>N/A</v>
      </c>
      <c r="C24" t="str">
        <f>'[1]Cycle 1_7.xlsx'!C24</f>
        <v>N/A</v>
      </c>
      <c r="D24">
        <f>'[1]Cycle 1_7.xlsx'!D24</f>
        <v>2.9596432819198621E-3</v>
      </c>
    </row>
    <row r="25" spans="1:4" x14ac:dyDescent="0.35">
      <c r="A25" s="1" t="s">
        <v>25</v>
      </c>
      <c r="B25" t="str">
        <f>'[1]Cycle 1_7.xlsx'!B25</f>
        <v>N/A</v>
      </c>
      <c r="C25" t="str">
        <f>'[1]Cycle 1_7.xlsx'!C25</f>
        <v>N/A</v>
      </c>
      <c r="D25">
        <f>'[1]Cycle 1_7.xlsx'!D25</f>
        <v>3.7157050626533232E-3</v>
      </c>
    </row>
    <row r="26" spans="1:4" x14ac:dyDescent="0.35">
      <c r="A26" s="1" t="s">
        <v>26</v>
      </c>
      <c r="B26" t="str">
        <f>'[1]Cycle 1_7.xlsx'!B26</f>
        <v>N/A</v>
      </c>
      <c r="C26" t="str">
        <f>'[1]Cycle 1_7.xlsx'!C26</f>
        <v>N/A</v>
      </c>
      <c r="D26">
        <f>'[1]Cycle 1_7.xlsx'!D26</f>
        <v>2.939553005722806E-3</v>
      </c>
    </row>
    <row r="27" spans="1:4" x14ac:dyDescent="0.35">
      <c r="A27" s="1" t="s">
        <v>27</v>
      </c>
      <c r="B27">
        <f>'[1]Cycle 1_7.xlsx'!B27</f>
        <v>30.155033979166699</v>
      </c>
      <c r="C27">
        <f>'[1]Cycle 1_7.xlsx'!C27</f>
        <v>7.4252283665479784E-5</v>
      </c>
      <c r="D27">
        <f>'[1]Cycle 1_7.xlsx'!D27</f>
        <v>3.6721778692588888E-3</v>
      </c>
    </row>
    <row r="28" spans="1:4" x14ac:dyDescent="0.35">
      <c r="A28" s="1" t="s">
        <v>28</v>
      </c>
      <c r="B28">
        <f>'[1]Cycle 1_7.xlsx'!B28</f>
        <v>148.17677809994399</v>
      </c>
      <c r="C28">
        <f>'[1]Cycle 1_7.xlsx'!C28</f>
        <v>1.6415717600218709E-4</v>
      </c>
      <c r="D28">
        <f>'[1]Cycle 1_7.xlsx'!D28</f>
        <v>3.4510089869053051E-3</v>
      </c>
    </row>
    <row r="29" spans="1:4" x14ac:dyDescent="0.35">
      <c r="A29" s="1" t="s">
        <v>29</v>
      </c>
      <c r="B29" t="str">
        <f>'[1]Cycle 1_7.xlsx'!B29</f>
        <v>N/A</v>
      </c>
      <c r="C29" t="str">
        <f>'[1]Cycle 1_7.xlsx'!C29</f>
        <v>N/A</v>
      </c>
      <c r="D29">
        <f>'[1]Cycle 1_7.xlsx'!D29</f>
        <v>2.4465397581843219E-3</v>
      </c>
    </row>
    <row r="30" spans="1:4" x14ac:dyDescent="0.35">
      <c r="A30" s="1" t="s">
        <v>30</v>
      </c>
      <c r="B30" t="str">
        <f>'[1]Cycle 1_7.xlsx'!B30</f>
        <v>N/A</v>
      </c>
      <c r="C30" t="str">
        <f>'[1]Cycle 1_7.xlsx'!C30</f>
        <v>N/A</v>
      </c>
      <c r="D30">
        <f>'[1]Cycle 1_7.xlsx'!D30</f>
        <v>2.6512355692741301E-3</v>
      </c>
    </row>
    <row r="31" spans="1:4" x14ac:dyDescent="0.35">
      <c r="A31" s="1" t="s">
        <v>31</v>
      </c>
      <c r="B31" t="str">
        <f>'[1]Cycle 1_7.xlsx'!B31</f>
        <v>N/A</v>
      </c>
      <c r="C31" t="str">
        <f>'[1]Cycle 1_7.xlsx'!C31</f>
        <v>N/A</v>
      </c>
      <c r="D31">
        <f>'[1]Cycle 1_7.xlsx'!D31</f>
        <v>1.8990232258376601E-3</v>
      </c>
    </row>
    <row r="32" spans="1:4" x14ac:dyDescent="0.35">
      <c r="A32" s="1" t="s">
        <v>32</v>
      </c>
      <c r="B32" t="str">
        <f>'[1]Cycle 1_7.xlsx'!B32</f>
        <v>N/A</v>
      </c>
      <c r="C32" t="str">
        <f>'[1]Cycle 1_7.xlsx'!C32</f>
        <v>N/A</v>
      </c>
      <c r="D32">
        <f>'[1]Cycle 1_7.xlsx'!D32</f>
        <v>2.6338578607632162E-3</v>
      </c>
    </row>
    <row r="33" spans="1:4" x14ac:dyDescent="0.35">
      <c r="A33" s="1" t="s">
        <v>33</v>
      </c>
      <c r="B33" t="str">
        <f>'[1]Cycle 1_7.xlsx'!B33</f>
        <v>N/A</v>
      </c>
      <c r="C33" t="str">
        <f>'[1]Cycle 1_7.xlsx'!C33</f>
        <v>N/A</v>
      </c>
      <c r="D33">
        <f>'[1]Cycle 1_7.xlsx'!D33</f>
        <v>2.5741601062113629E-3</v>
      </c>
    </row>
    <row r="34" spans="1:4" x14ac:dyDescent="0.35">
      <c r="A34" s="1" t="s">
        <v>34</v>
      </c>
      <c r="B34" t="str">
        <f>'[1]Cycle 1_7.xlsx'!B34</f>
        <v>N/A</v>
      </c>
      <c r="C34" t="str">
        <f>'[1]Cycle 1_7.xlsx'!C34</f>
        <v>N/A</v>
      </c>
      <c r="D34">
        <f>'[1]Cycle 1_7.xlsx'!D34</f>
        <v>2.8821238623060329E-3</v>
      </c>
    </row>
    <row r="35" spans="1:4" x14ac:dyDescent="0.35">
      <c r="A35" s="1" t="s">
        <v>35</v>
      </c>
      <c r="B35" t="str">
        <f>'[1]Cycle 1_7.xlsx'!B35</f>
        <v>N/A</v>
      </c>
      <c r="C35" t="str">
        <f>'[1]Cycle 1_7.xlsx'!C35</f>
        <v>N/A</v>
      </c>
      <c r="D35">
        <f>'[1]Cycle 1_7.xlsx'!D35</f>
        <v>3.6294874418361929E-3</v>
      </c>
    </row>
    <row r="36" spans="1:4" x14ac:dyDescent="0.35">
      <c r="A36" s="1" t="s">
        <v>36</v>
      </c>
      <c r="B36" t="str">
        <f>'[1]Cycle 1_7.xlsx'!B36</f>
        <v>N/A</v>
      </c>
      <c r="C36" t="str">
        <f>'[1]Cycle 1_7.xlsx'!C36</f>
        <v>N/A</v>
      </c>
      <c r="D36">
        <f>'[1]Cycle 1_7.xlsx'!D36</f>
        <v>4.3880176574781623E-3</v>
      </c>
    </row>
    <row r="37" spans="1:4" x14ac:dyDescent="0.35">
      <c r="A37" s="1" t="s">
        <v>37</v>
      </c>
      <c r="B37" t="str">
        <f>'[1]Cycle 1_7.xlsx'!B37</f>
        <v>N/A</v>
      </c>
      <c r="C37" t="str">
        <f>'[1]Cycle 1_7.xlsx'!C37</f>
        <v>N/A</v>
      </c>
      <c r="D37">
        <f>'[1]Cycle 1_7.xlsx'!D37</f>
        <v>3.0592275614238821E-3</v>
      </c>
    </row>
    <row r="38" spans="1:4" x14ac:dyDescent="0.35">
      <c r="A38" s="1" t="s">
        <v>38</v>
      </c>
      <c r="B38">
        <f>'[1]Cycle 1_7.xlsx'!B38</f>
        <v>163.73780659236101</v>
      </c>
      <c r="C38">
        <f>'[1]Cycle 1_7.xlsx'!C38</f>
        <v>5.7861531170398499E-5</v>
      </c>
      <c r="D38">
        <f>'[1]Cycle 1_7.xlsx'!D38</f>
        <v>3.792387474948786E-3</v>
      </c>
    </row>
    <row r="39" spans="1:4" x14ac:dyDescent="0.35">
      <c r="A39" s="1" t="s">
        <v>39</v>
      </c>
      <c r="B39" t="str">
        <f>'[1]Cycle 1_7.xlsx'!B39</f>
        <v>N/A</v>
      </c>
      <c r="C39" t="str">
        <f>'[1]Cycle 1_7.xlsx'!C39</f>
        <v>N/A</v>
      </c>
      <c r="D39">
        <f>'[1]Cycle 1_7.xlsx'!D39</f>
        <v>2.5095127300330429E-3</v>
      </c>
    </row>
    <row r="40" spans="1:4" x14ac:dyDescent="0.35">
      <c r="A40" s="1" t="s">
        <v>40</v>
      </c>
      <c r="B40" t="str">
        <f>'[1]Cycle 1_7.xlsx'!B40</f>
        <v>N/A</v>
      </c>
      <c r="C40" t="str">
        <f>'[1]Cycle 1_7.xlsx'!C40</f>
        <v>N/A</v>
      </c>
      <c r="D40">
        <f>'[1]Cycle 1_7.xlsx'!D40</f>
        <v>3.5363487351215209E-3</v>
      </c>
    </row>
    <row r="41" spans="1:4" x14ac:dyDescent="0.35">
      <c r="A41" s="1" t="s">
        <v>41</v>
      </c>
      <c r="B41" t="str">
        <f>'[1]Cycle 1_7.xlsx'!B41</f>
        <v>N/A</v>
      </c>
      <c r="C41" t="str">
        <f>'[1]Cycle 1_7.xlsx'!C41</f>
        <v>N/A</v>
      </c>
      <c r="D41">
        <f>'[1]Cycle 1_7.xlsx'!D41</f>
        <v>2.9381412002029159E-3</v>
      </c>
    </row>
    <row r="42" spans="1:4" x14ac:dyDescent="0.35">
      <c r="A42" s="1" t="s">
        <v>42</v>
      </c>
      <c r="B42" t="str">
        <f>'[1]Cycle 1_7.xlsx'!B42</f>
        <v>N/A</v>
      </c>
      <c r="C42" t="str">
        <f>'[1]Cycle 1_7.xlsx'!C42</f>
        <v>N/A</v>
      </c>
      <c r="D42">
        <f>'[1]Cycle 1_7.xlsx'!D42</f>
        <v>2.4069553738324109E-3</v>
      </c>
    </row>
    <row r="43" spans="1:4" x14ac:dyDescent="0.35">
      <c r="A43" s="1" t="s">
        <v>43</v>
      </c>
      <c r="B43" t="str">
        <f>'[1]Cycle 1_7.xlsx'!B43</f>
        <v>N/A</v>
      </c>
      <c r="C43" t="str">
        <f>'[1]Cycle 1_7.xlsx'!C43</f>
        <v>N/A</v>
      </c>
      <c r="D43">
        <f>'[1]Cycle 1_7.xlsx'!D43</f>
        <v>2.3777179062611869E-3</v>
      </c>
    </row>
    <row r="44" spans="1:4" x14ac:dyDescent="0.35">
      <c r="A44" s="1" t="s">
        <v>44</v>
      </c>
      <c r="B44" t="str">
        <f>'[1]Cycle 1_7.xlsx'!B44</f>
        <v>N/A</v>
      </c>
      <c r="C44" t="str">
        <f>'[1]Cycle 1_7.xlsx'!C44</f>
        <v>N/A</v>
      </c>
      <c r="D44">
        <f>'[1]Cycle 1_7.xlsx'!D44</f>
        <v>-1.2990521569832751E-4</v>
      </c>
    </row>
    <row r="45" spans="1:4" x14ac:dyDescent="0.35">
      <c r="A45" s="1" t="s">
        <v>45</v>
      </c>
      <c r="B45" t="str">
        <f>'[1]Cycle 1_7.xlsx'!B45</f>
        <v>N/A</v>
      </c>
      <c r="C45" t="str">
        <f>'[1]Cycle 1_7.xlsx'!C45</f>
        <v>N/A</v>
      </c>
      <c r="D45">
        <f>'[1]Cycle 1_7.xlsx'!D45</f>
        <v>5.6936315722378597E-3</v>
      </c>
    </row>
    <row r="46" spans="1:4" x14ac:dyDescent="0.35">
      <c r="A46" s="1" t="s">
        <v>46</v>
      </c>
      <c r="B46" t="str">
        <f>'[1]Cycle 1_7.xlsx'!B46</f>
        <v>N/A</v>
      </c>
      <c r="C46" t="str">
        <f>'[1]Cycle 1_7.xlsx'!C46</f>
        <v>N/A</v>
      </c>
      <c r="D46">
        <f>'[1]Cycle 1_7.xlsx'!D46</f>
        <v>2.2676892992983672E-3</v>
      </c>
    </row>
    <row r="47" spans="1:4" x14ac:dyDescent="0.35">
      <c r="A47" s="1" t="s">
        <v>47</v>
      </c>
      <c r="B47" t="str">
        <f>'[1]Cycle 1_7.xlsx'!B47</f>
        <v>N/A</v>
      </c>
      <c r="C47" t="str">
        <f>'[1]Cycle 1_7.xlsx'!C47</f>
        <v>N/A</v>
      </c>
      <c r="D47">
        <f>'[1]Cycle 1_7.xlsx'!D47</f>
        <v>2.2070813777890909E-3</v>
      </c>
    </row>
    <row r="48" spans="1:4" x14ac:dyDescent="0.35">
      <c r="A48" s="1" t="s">
        <v>48</v>
      </c>
      <c r="B48" t="str">
        <f>'[1]Cycle 1_7.xlsx'!B48</f>
        <v>N/A</v>
      </c>
      <c r="C48" t="str">
        <f>'[1]Cycle 1_7.xlsx'!C48</f>
        <v>N/A</v>
      </c>
      <c r="D48">
        <f>'[1]Cycle 1_7.xlsx'!D48</f>
        <v>2.8961308041332129E-3</v>
      </c>
    </row>
    <row r="49" spans="1:4" x14ac:dyDescent="0.35">
      <c r="A49" s="1" t="s">
        <v>49</v>
      </c>
      <c r="B49" t="str">
        <f>'[1]Cycle 1_7.xlsx'!B49</f>
        <v>N/A</v>
      </c>
      <c r="C49" t="str">
        <f>'[1]Cycle 1_7.xlsx'!C49</f>
        <v>N/A</v>
      </c>
      <c r="D49">
        <f>'[1]Cycle 1_7.xlsx'!D49</f>
        <v>1.436554086625503E-3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>
      <selection activeCell="H39" sqref="H39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1_8.xlsx'!B2</f>
        <v>85.379834749722207</v>
      </c>
      <c r="C2">
        <f>'[1]Cycle 1_8.xlsx'!C2</f>
        <v>7.9479534623541634E-5</v>
      </c>
      <c r="D2">
        <f>'[1]Cycle 1_8.xlsx'!D2</f>
        <v>1.495988732799739E-3</v>
      </c>
      <c r="F2" s="2" t="s">
        <v>53</v>
      </c>
      <c r="G2">
        <f>AVERAGE(B2:B49)</f>
        <v>76.129708152638912</v>
      </c>
      <c r="H2">
        <f>AVERAGE(C2:C49)</f>
        <v>8.2038037340628585E-5</v>
      </c>
      <c r="I2">
        <f>AVERAGE(D2:D49)</f>
        <v>1.3691857455288663E-3</v>
      </c>
      <c r="J2">
        <v>0.23</v>
      </c>
    </row>
    <row r="3" spans="1:10" x14ac:dyDescent="0.35">
      <c r="A3" s="1" t="s">
        <v>3</v>
      </c>
      <c r="B3" t="str">
        <f>'[1]Cycle 1_8.xlsx'!B3</f>
        <v>N/A</v>
      </c>
      <c r="C3" t="str">
        <f>'[1]Cycle 1_8.xlsx'!C3</f>
        <v>N/A</v>
      </c>
      <c r="D3">
        <f>'[1]Cycle 1_8.xlsx'!D3</f>
        <v>8.759891716325867E-4</v>
      </c>
      <c r="F3" s="2" t="s">
        <v>54</v>
      </c>
      <c r="G3">
        <f>G4/SQRT(COUNT(B2:B49))</f>
        <v>3.1933245283032936</v>
      </c>
      <c r="H3">
        <f>H4/SQRT(COUNT(C2:C49))</f>
        <v>1.861762442799932E-6</v>
      </c>
      <c r="I3">
        <f>I4/SQRT(COUNT(D2:D49))</f>
        <v>5.856105396378608E-5</v>
      </c>
    </row>
    <row r="4" spans="1:10" x14ac:dyDescent="0.35">
      <c r="A4" s="1" t="s">
        <v>4</v>
      </c>
      <c r="B4" t="str">
        <f>'[1]Cycle 1_8.xlsx'!B4</f>
        <v>N/A</v>
      </c>
      <c r="C4" t="str">
        <f>'[1]Cycle 1_8.xlsx'!C4</f>
        <v>N/A</v>
      </c>
      <c r="D4">
        <f>'[1]Cycle 1_8.xlsx'!D4</f>
        <v>1.271324211934402E-3</v>
      </c>
      <c r="F4" s="2" t="s">
        <v>55</v>
      </c>
      <c r="G4">
        <f>_xlfn.STDEV.S(B2:B49)</f>
        <v>18.891962682771233</v>
      </c>
      <c r="H4">
        <f>_xlfn.STDEV.S(C2:C196)</f>
        <v>1.1014335148782833E-5</v>
      </c>
      <c r="I4">
        <f>_xlfn.STDEV.S(D2:D196)</f>
        <v>4.0572288324024111E-4</v>
      </c>
    </row>
    <row r="5" spans="1:10" x14ac:dyDescent="0.35">
      <c r="A5" s="1" t="s">
        <v>5</v>
      </c>
      <c r="B5">
        <f>'[1]Cycle 1_8.xlsx'!B5</f>
        <v>80.357502261388902</v>
      </c>
      <c r="C5">
        <f>'[1]Cycle 1_8.xlsx'!C5</f>
        <v>4.5994688684520788E-5</v>
      </c>
      <c r="D5">
        <f>'[1]Cycle 1_8.xlsx'!D5</f>
        <v>1.4046954501945319E-3</v>
      </c>
      <c r="F5" s="2" t="s">
        <v>56</v>
      </c>
      <c r="G5" s="3">
        <f>G4/G2</f>
        <v>0.24815493374666739</v>
      </c>
      <c r="H5" s="3">
        <f>H4/H2</f>
        <v>0.13425888168253489</v>
      </c>
      <c r="I5" s="3">
        <f>I4/I2</f>
        <v>0.29632420916237717</v>
      </c>
    </row>
    <row r="6" spans="1:10" x14ac:dyDescent="0.35">
      <c r="A6" s="1" t="s">
        <v>6</v>
      </c>
      <c r="B6">
        <f>'[1]Cycle 1_8.xlsx'!B6</f>
        <v>76.339721210361105</v>
      </c>
      <c r="C6">
        <f>'[1]Cycle 1_8.xlsx'!C6</f>
        <v>8.2032439735358386E-5</v>
      </c>
      <c r="D6">
        <f>'[1]Cycle 1_8.xlsx'!D6</f>
        <v>1.588467732630693E-3</v>
      </c>
      <c r="F6" s="2" t="s">
        <v>57</v>
      </c>
      <c r="G6">
        <f>COUNT(B2:B196)</f>
        <v>35</v>
      </c>
      <c r="H6">
        <f>COUNT(C2:C196)</f>
        <v>35</v>
      </c>
      <c r="I6">
        <f>COUNT(D2:D196)</f>
        <v>48</v>
      </c>
    </row>
    <row r="7" spans="1:10" x14ac:dyDescent="0.35">
      <c r="A7" s="1" t="s">
        <v>7</v>
      </c>
      <c r="B7">
        <f>'[1]Cycle 1_8.xlsx'!B7</f>
        <v>67.798858856138907</v>
      </c>
      <c r="C7">
        <f>'[1]Cycle 1_8.xlsx'!C7</f>
        <v>8.492090020062912E-5</v>
      </c>
      <c r="D7">
        <f>'[1]Cycle 1_8.xlsx'!D7</f>
        <v>1.3466767284792331E-3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1_8.xlsx'!B8</f>
        <v>85.379834749722207</v>
      </c>
      <c r="C8">
        <f>'[1]Cycle 1_8.xlsx'!C8</f>
        <v>8.8508414412465105E-5</v>
      </c>
      <c r="D8">
        <f>'[1]Cycle 1_8.xlsx'!D8</f>
        <v>7.9523978089808035E-4</v>
      </c>
    </row>
    <row r="9" spans="1:10" x14ac:dyDescent="0.35">
      <c r="A9" s="1" t="s">
        <v>9</v>
      </c>
      <c r="B9">
        <f>'[1]Cycle 1_8.xlsx'!B9</f>
        <v>41.695572210000002</v>
      </c>
      <c r="C9">
        <f>'[1]Cycle 1_8.xlsx'!C9</f>
        <v>4.8231075675730113E-5</v>
      </c>
      <c r="D9">
        <f>'[1]Cycle 1_8.xlsx'!D9</f>
        <v>1.509031172943604E-3</v>
      </c>
      <c r="F9" s="2" t="s">
        <v>59</v>
      </c>
      <c r="G9">
        <f>MAX(B2:B49)</f>
        <v>121.058568923417</v>
      </c>
      <c r="H9">
        <f>MAX(C2:C49)</f>
        <v>1.009984656427037E-4</v>
      </c>
      <c r="I9">
        <f>MAX(D2:D49)</f>
        <v>2.450785428700301E-3</v>
      </c>
    </row>
    <row r="10" spans="1:10" x14ac:dyDescent="0.35">
      <c r="A10" s="1" t="s">
        <v>10</v>
      </c>
      <c r="B10" t="str">
        <f>'[1]Cycle 1_8.xlsx'!B10</f>
        <v>N/A</v>
      </c>
      <c r="C10" t="str">
        <f>'[1]Cycle 1_8.xlsx'!C10</f>
        <v>N/A</v>
      </c>
      <c r="D10">
        <f>'[1]Cycle 1_8.xlsx'!D10</f>
        <v>1.2251612701873931E-3</v>
      </c>
      <c r="F10" s="2" t="s">
        <v>60</v>
      </c>
      <c r="G10">
        <f>MIN(B2:B49)</f>
        <v>23.621850559083299</v>
      </c>
      <c r="H10">
        <f>MIN(C2:C49)</f>
        <v>4.5994688684520788E-5</v>
      </c>
      <c r="I10">
        <f>MIN(D2:D49)</f>
        <v>-1.3467903966365251E-4</v>
      </c>
    </row>
    <row r="11" spans="1:10" x14ac:dyDescent="0.35">
      <c r="A11" s="1" t="s">
        <v>11</v>
      </c>
      <c r="B11" t="str">
        <f>'[1]Cycle 1_8.xlsx'!B11</f>
        <v>N/A</v>
      </c>
      <c r="C11" t="str">
        <f>'[1]Cycle 1_8.xlsx'!C11</f>
        <v>N/A</v>
      </c>
      <c r="D11">
        <f>'[1]Cycle 1_8.xlsx'!D11</f>
        <v>1.224517013762795E-3</v>
      </c>
    </row>
    <row r="12" spans="1:10" x14ac:dyDescent="0.35">
      <c r="A12" s="1" t="s">
        <v>12</v>
      </c>
      <c r="B12">
        <f>'[1]Cycle 1_8.xlsx'!B12</f>
        <v>80.357502261388902</v>
      </c>
      <c r="C12">
        <f>'[1]Cycle 1_8.xlsx'!C12</f>
        <v>7.7836875378533622E-5</v>
      </c>
      <c r="D12">
        <f>'[1]Cycle 1_8.xlsx'!D12</f>
        <v>1.2654233451406759E-3</v>
      </c>
      <c r="F12" s="2" t="s">
        <v>61</v>
      </c>
      <c r="G12">
        <f>(16*G5^2)</f>
        <v>0.98529393828500611</v>
      </c>
      <c r="H12">
        <f>(16*H5^2)</f>
        <v>0.28840715697031843</v>
      </c>
      <c r="I12">
        <f>(16*I5^2)</f>
        <v>1.404928590971332</v>
      </c>
    </row>
    <row r="13" spans="1:10" x14ac:dyDescent="0.35">
      <c r="A13" s="1" t="s">
        <v>13</v>
      </c>
      <c r="B13" t="str">
        <f>'[1]Cycle 1_8.xlsx'!B13</f>
        <v>N/A</v>
      </c>
      <c r="C13" t="str">
        <f>'[1]Cycle 1_8.xlsx'!C13</f>
        <v>N/A</v>
      </c>
      <c r="D13">
        <f>'[1]Cycle 1_8.xlsx'!D13</f>
        <v>1.442975231997209E-3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1_8.xlsx'!B14</f>
        <v>23.621850559083299</v>
      </c>
      <c r="C14">
        <f>'[1]Cycle 1_8.xlsx'!C14</f>
        <v>1.006764191739262E-4</v>
      </c>
      <c r="D14">
        <f>'[1]Cycle 1_8.xlsx'!D14</f>
        <v>2.450785428700301E-3</v>
      </c>
      <c r="F14" s="2" t="s">
        <v>63</v>
      </c>
      <c r="G14">
        <f>G12/G13</f>
        <v>14.423535749299941</v>
      </c>
      <c r="H14">
        <f>H12/H13</f>
        <v>4.2219390349198198</v>
      </c>
      <c r="I14">
        <f>I12/I13</f>
        <v>20.566489825726528</v>
      </c>
    </row>
    <row r="15" spans="1:10" x14ac:dyDescent="0.35">
      <c r="A15" s="1" t="s">
        <v>15</v>
      </c>
      <c r="B15">
        <f>'[1]Cycle 1_8.xlsx'!B15</f>
        <v>67.798858856138907</v>
      </c>
      <c r="C15">
        <f>'[1]Cycle 1_8.xlsx'!C15</f>
        <v>8.0132725519132359E-5</v>
      </c>
      <c r="D15">
        <f>'[1]Cycle 1_8.xlsx'!D15</f>
        <v>1.374586187349567E-3</v>
      </c>
      <c r="F15" s="2" t="s">
        <v>64</v>
      </c>
      <c r="G15">
        <f>ROUND(G14,0)</f>
        <v>14</v>
      </c>
      <c r="H15">
        <f>ROUND(H14,0)</f>
        <v>4</v>
      </c>
      <c r="I15">
        <f>ROUND(I14,0)</f>
        <v>21</v>
      </c>
    </row>
    <row r="16" spans="1:10" x14ac:dyDescent="0.35">
      <c r="A16" s="1" t="s">
        <v>16</v>
      </c>
      <c r="B16">
        <f>'[1]Cycle 1_8.xlsx'!B16</f>
        <v>48.731937778138899</v>
      </c>
      <c r="C16">
        <f>'[1]Cycle 1_8.xlsx'!C16</f>
        <v>7.7781788259743468E-5</v>
      </c>
      <c r="D16">
        <f>'[1]Cycle 1_8.xlsx'!D16</f>
        <v>1.8527016723114309E-3</v>
      </c>
    </row>
    <row r="17" spans="1:4" x14ac:dyDescent="0.35">
      <c r="A17" s="1" t="s">
        <v>17</v>
      </c>
      <c r="B17">
        <f>'[1]Cycle 1_8.xlsx'!B17</f>
        <v>72.830817332750001</v>
      </c>
      <c r="C17">
        <f>'[1]Cycle 1_8.xlsx'!C17</f>
        <v>7.7636852933256033E-5</v>
      </c>
      <c r="D17">
        <f>'[1]Cycle 1_8.xlsx'!D17</f>
        <v>2.0313561931591582E-3</v>
      </c>
    </row>
    <row r="18" spans="1:4" x14ac:dyDescent="0.35">
      <c r="A18" s="1" t="s">
        <v>18</v>
      </c>
      <c r="B18" t="str">
        <f>'[1]Cycle 1_8.xlsx'!B18</f>
        <v>N/A</v>
      </c>
      <c r="C18" t="str">
        <f>'[1]Cycle 1_8.xlsx'!C18</f>
        <v>N/A</v>
      </c>
      <c r="D18">
        <f>'[1]Cycle 1_8.xlsx'!D18</f>
        <v>1.072868245169274E-3</v>
      </c>
    </row>
    <row r="19" spans="1:4" x14ac:dyDescent="0.35">
      <c r="A19" s="1" t="s">
        <v>19</v>
      </c>
      <c r="B19" t="str">
        <f>'[1]Cycle 1_8.xlsx'!B19</f>
        <v>N/A</v>
      </c>
      <c r="C19" t="str">
        <f>'[1]Cycle 1_8.xlsx'!C19</f>
        <v>N/A</v>
      </c>
      <c r="D19">
        <f>'[1]Cycle 1_8.xlsx'!D19</f>
        <v>1.343746659529777E-3</v>
      </c>
    </row>
    <row r="20" spans="1:4" x14ac:dyDescent="0.35">
      <c r="A20" s="1" t="s">
        <v>20</v>
      </c>
      <c r="B20">
        <f>'[1]Cycle 1_8.xlsx'!B20</f>
        <v>87.885239816027806</v>
      </c>
      <c r="C20">
        <f>'[1]Cycle 1_8.xlsx'!C20</f>
        <v>8.8730468956572006E-5</v>
      </c>
      <c r="D20">
        <f>'[1]Cycle 1_8.xlsx'!D20</f>
        <v>9.9968811150187445E-4</v>
      </c>
    </row>
    <row r="21" spans="1:4" x14ac:dyDescent="0.35">
      <c r="A21" s="1" t="s">
        <v>21</v>
      </c>
      <c r="B21">
        <f>'[1]Cycle 1_8.xlsx'!B21</f>
        <v>71.822852933444395</v>
      </c>
      <c r="C21">
        <f>'[1]Cycle 1_8.xlsx'!C21</f>
        <v>8.6851368987322981E-5</v>
      </c>
      <c r="D21">
        <f>'[1]Cycle 1_8.xlsx'!D21</f>
        <v>1.692259772957865E-3</v>
      </c>
    </row>
    <row r="22" spans="1:4" x14ac:dyDescent="0.35">
      <c r="A22" s="1" t="s">
        <v>22</v>
      </c>
      <c r="B22" t="str">
        <f>'[1]Cycle 1_8.xlsx'!B22</f>
        <v>N/A</v>
      </c>
      <c r="C22" t="str">
        <f>'[1]Cycle 1_8.xlsx'!C22</f>
        <v>N/A</v>
      </c>
      <c r="D22">
        <f>'[1]Cycle 1_8.xlsx'!D22</f>
        <v>1.5587788016964679E-3</v>
      </c>
    </row>
    <row r="23" spans="1:4" x14ac:dyDescent="0.35">
      <c r="A23" s="1" t="s">
        <v>23</v>
      </c>
      <c r="B23" t="str">
        <f>'[1]Cycle 1_8.xlsx'!B23</f>
        <v>N/A</v>
      </c>
      <c r="C23" t="str">
        <f>'[1]Cycle 1_8.xlsx'!C23</f>
        <v>N/A</v>
      </c>
      <c r="D23">
        <f>'[1]Cycle 1_8.xlsx'!D23</f>
        <v>1.0655911635129439E-3</v>
      </c>
    </row>
    <row r="24" spans="1:4" x14ac:dyDescent="0.35">
      <c r="A24" s="1" t="s">
        <v>24</v>
      </c>
      <c r="B24" t="str">
        <f>'[1]Cycle 1_8.xlsx'!B24</f>
        <v>N/A</v>
      </c>
      <c r="C24" t="str">
        <f>'[1]Cycle 1_8.xlsx'!C24</f>
        <v>N/A</v>
      </c>
      <c r="D24">
        <f>'[1]Cycle 1_8.xlsx'!D24</f>
        <v>1.199953286379071E-3</v>
      </c>
    </row>
    <row r="25" spans="1:4" x14ac:dyDescent="0.35">
      <c r="A25" s="1" t="s">
        <v>25</v>
      </c>
      <c r="B25" t="str">
        <f>'[1]Cycle 1_8.xlsx'!B25</f>
        <v>N/A</v>
      </c>
      <c r="C25" t="str">
        <f>'[1]Cycle 1_8.xlsx'!C25</f>
        <v>N/A</v>
      </c>
      <c r="D25">
        <f>'[1]Cycle 1_8.xlsx'!D25</f>
        <v>1.1965683306841631E-3</v>
      </c>
    </row>
    <row r="26" spans="1:4" x14ac:dyDescent="0.35">
      <c r="A26" s="1" t="s">
        <v>26</v>
      </c>
      <c r="B26">
        <f>'[1]Cycle 1_8.xlsx'!B26</f>
        <v>75.336999688611101</v>
      </c>
      <c r="C26">
        <f>'[1]Cycle 1_8.xlsx'!C26</f>
        <v>8.3401161313779754E-5</v>
      </c>
      <c r="D26">
        <f>'[1]Cycle 1_8.xlsx'!D26</f>
        <v>1.551687217456837E-3</v>
      </c>
    </row>
    <row r="27" spans="1:4" x14ac:dyDescent="0.35">
      <c r="A27" s="1" t="s">
        <v>27</v>
      </c>
      <c r="B27">
        <f>'[1]Cycle 1_8.xlsx'!B27</f>
        <v>38.191428286111098</v>
      </c>
      <c r="C27">
        <f>'[1]Cycle 1_8.xlsx'!C27</f>
        <v>8.5938562152166454E-5</v>
      </c>
      <c r="D27">
        <f>'[1]Cycle 1_8.xlsx'!D27</f>
        <v>2.3949120536000418E-3</v>
      </c>
    </row>
    <row r="28" spans="1:4" x14ac:dyDescent="0.35">
      <c r="A28" s="1" t="s">
        <v>28</v>
      </c>
      <c r="B28" t="str">
        <f>'[1]Cycle 1_8.xlsx'!B28</f>
        <v>N/A</v>
      </c>
      <c r="C28" t="str">
        <f>'[1]Cycle 1_8.xlsx'!C28</f>
        <v>N/A</v>
      </c>
      <c r="D28">
        <f>'[1]Cycle 1_8.xlsx'!D28</f>
        <v>1.3628771890302721E-3</v>
      </c>
    </row>
    <row r="29" spans="1:4" x14ac:dyDescent="0.35">
      <c r="A29" s="1" t="s">
        <v>29</v>
      </c>
      <c r="B29">
        <f>'[1]Cycle 1_8.xlsx'!B29</f>
        <v>62.7843893817778</v>
      </c>
      <c r="C29">
        <f>'[1]Cycle 1_8.xlsx'!C29</f>
        <v>7.4301577332587423E-5</v>
      </c>
      <c r="D29">
        <f>'[1]Cycle 1_8.xlsx'!D29</f>
        <v>1.673981086940368E-3</v>
      </c>
    </row>
    <row r="30" spans="1:4" x14ac:dyDescent="0.35">
      <c r="A30" s="1" t="s">
        <v>30</v>
      </c>
      <c r="B30">
        <f>'[1]Cycle 1_8.xlsx'!B30</f>
        <v>91.399634976749994</v>
      </c>
      <c r="C30">
        <f>'[1]Cycle 1_8.xlsx'!C30</f>
        <v>8.7881408258647111E-5</v>
      </c>
      <c r="D30">
        <f>'[1]Cycle 1_8.xlsx'!D30</f>
        <v>1.346990944829109E-3</v>
      </c>
    </row>
    <row r="31" spans="1:4" x14ac:dyDescent="0.35">
      <c r="A31" s="1" t="s">
        <v>31</v>
      </c>
      <c r="B31">
        <f>'[1]Cycle 1_8.xlsx'!B31</f>
        <v>95.9499758936944</v>
      </c>
      <c r="C31">
        <f>'[1]Cycle 1_8.xlsx'!C31</f>
        <v>9.3652351782082309E-5</v>
      </c>
      <c r="D31">
        <f>'[1]Cycle 1_8.xlsx'!D31</f>
        <v>1.4831585925837759E-3</v>
      </c>
    </row>
    <row r="32" spans="1:4" x14ac:dyDescent="0.35">
      <c r="A32" s="1" t="s">
        <v>32</v>
      </c>
      <c r="B32">
        <f>'[1]Cycle 1_8.xlsx'!B32</f>
        <v>94.438384364472199</v>
      </c>
      <c r="C32">
        <f>'[1]Cycle 1_8.xlsx'!C32</f>
        <v>7.6937955424258073E-5</v>
      </c>
      <c r="D32">
        <f>'[1]Cycle 1_8.xlsx'!D32</f>
        <v>8.1747883340300758E-4</v>
      </c>
    </row>
    <row r="33" spans="1:4" x14ac:dyDescent="0.35">
      <c r="A33" s="1" t="s">
        <v>33</v>
      </c>
      <c r="B33">
        <f>'[1]Cycle 1_8.xlsx'!B33</f>
        <v>83.879519986250003</v>
      </c>
      <c r="C33">
        <f>'[1]Cycle 1_8.xlsx'!C33</f>
        <v>8.2152439152597352E-5</v>
      </c>
      <c r="D33">
        <f>'[1]Cycle 1_8.xlsx'!D33</f>
        <v>1.326887052866983E-3</v>
      </c>
    </row>
    <row r="34" spans="1:4" x14ac:dyDescent="0.35">
      <c r="A34" s="1" t="s">
        <v>34</v>
      </c>
      <c r="B34">
        <f>'[1]Cycle 1_8.xlsx'!B34</f>
        <v>121.058568923417</v>
      </c>
      <c r="C34">
        <f>'[1]Cycle 1_8.xlsx'!C34</f>
        <v>1.009984656427037E-4</v>
      </c>
      <c r="D34">
        <f>'[1]Cycle 1_8.xlsx'!D34</f>
        <v>1.4796958617696459E-3</v>
      </c>
    </row>
    <row r="35" spans="1:4" x14ac:dyDescent="0.35">
      <c r="A35" s="1" t="s">
        <v>35</v>
      </c>
      <c r="B35">
        <f>'[1]Cycle 1_8.xlsx'!B35</f>
        <v>96.454085004111107</v>
      </c>
      <c r="C35">
        <f>'[1]Cycle 1_8.xlsx'!C35</f>
        <v>8.2173040726337939E-5</v>
      </c>
      <c r="D35">
        <f>'[1]Cycle 1_8.xlsx'!D35</f>
        <v>8.2818559615201333E-4</v>
      </c>
    </row>
    <row r="36" spans="1:4" x14ac:dyDescent="0.35">
      <c r="A36" s="1" t="s">
        <v>36</v>
      </c>
      <c r="B36">
        <f>'[1]Cycle 1_8.xlsx'!B36</f>
        <v>93.411101115138905</v>
      </c>
      <c r="C36">
        <f>'[1]Cycle 1_8.xlsx'!C36</f>
        <v>8.4104743112477836E-5</v>
      </c>
      <c r="D36">
        <f>'[1]Cycle 1_8.xlsx'!D36</f>
        <v>1.2263165509951389E-3</v>
      </c>
    </row>
    <row r="37" spans="1:4" x14ac:dyDescent="0.35">
      <c r="A37" s="1" t="s">
        <v>37</v>
      </c>
      <c r="B37">
        <f>'[1]Cycle 1_8.xlsx'!B37</f>
        <v>79.351603737861097</v>
      </c>
      <c r="C37">
        <f>'[1]Cycle 1_8.xlsx'!C37</f>
        <v>8.7438361191357976E-5</v>
      </c>
      <c r="D37">
        <f>'[1]Cycle 1_8.xlsx'!D37</f>
        <v>1.329740168037446E-3</v>
      </c>
    </row>
    <row r="38" spans="1:4" x14ac:dyDescent="0.35">
      <c r="A38" s="1" t="s">
        <v>38</v>
      </c>
      <c r="B38">
        <f>'[1]Cycle 1_8.xlsx'!B38</f>
        <v>68.301006380527795</v>
      </c>
      <c r="C38">
        <f>'[1]Cycle 1_8.xlsx'!C38</f>
        <v>8.6901047191969462E-5</v>
      </c>
      <c r="D38">
        <f>'[1]Cycle 1_8.xlsx'!D38</f>
        <v>1.599765216093376E-3</v>
      </c>
    </row>
    <row r="39" spans="1:4" x14ac:dyDescent="0.35">
      <c r="A39" s="1" t="s">
        <v>39</v>
      </c>
      <c r="B39">
        <f>'[1]Cycle 1_8.xlsx'!B39</f>
        <v>64.786788941388906</v>
      </c>
      <c r="C39">
        <f>'[1]Cycle 1_8.xlsx'!C39</f>
        <v>8.5374884966091062E-5</v>
      </c>
      <c r="D39">
        <f>'[1]Cycle 1_8.xlsx'!D39</f>
        <v>1.5832457862504611E-3</v>
      </c>
    </row>
    <row r="40" spans="1:4" x14ac:dyDescent="0.35">
      <c r="A40" s="1" t="s">
        <v>40</v>
      </c>
      <c r="B40">
        <f>'[1]Cycle 1_8.xlsx'!B40</f>
        <v>90.394635928694399</v>
      </c>
      <c r="C40">
        <f>'[1]Cycle 1_8.xlsx'!C40</f>
        <v>7.8377535519078421E-5</v>
      </c>
      <c r="D40">
        <f>'[1]Cycle 1_8.xlsx'!D40</f>
        <v>1.4660077480421799E-3</v>
      </c>
    </row>
    <row r="41" spans="1:4" x14ac:dyDescent="0.35">
      <c r="A41" s="1" t="s">
        <v>41</v>
      </c>
      <c r="B41">
        <f>'[1]Cycle 1_8.xlsx'!B41</f>
        <v>78.848994622888895</v>
      </c>
      <c r="C41">
        <f>'[1]Cycle 1_8.xlsx'!C41</f>
        <v>8.2116359245892987E-5</v>
      </c>
      <c r="D41">
        <f>'[1]Cycle 1_8.xlsx'!D41</f>
        <v>1.4893178163239091E-3</v>
      </c>
    </row>
    <row r="42" spans="1:4" x14ac:dyDescent="0.35">
      <c r="A42" s="1" t="s">
        <v>42</v>
      </c>
      <c r="B42">
        <f>'[1]Cycle 1_8.xlsx'!B42</f>
        <v>95.445889038888893</v>
      </c>
      <c r="C42">
        <f>'[1]Cycle 1_8.xlsx'!C42</f>
        <v>7.41343828355362E-5</v>
      </c>
      <c r="D42">
        <f>'[1]Cycle 1_8.xlsx'!D42</f>
        <v>1.112503848407212E-3</v>
      </c>
    </row>
    <row r="43" spans="1:4" x14ac:dyDescent="0.35">
      <c r="A43" s="1" t="s">
        <v>43</v>
      </c>
      <c r="B43">
        <f>'[1]Cycle 1_8.xlsx'!B43</f>
        <v>66.794186947472198</v>
      </c>
      <c r="C43">
        <f>'[1]Cycle 1_8.xlsx'!C43</f>
        <v>8.9752320725003051E-5</v>
      </c>
      <c r="D43">
        <f>'[1]Cycle 1_8.xlsx'!D43</f>
        <v>1.8004962318267841E-3</v>
      </c>
    </row>
    <row r="44" spans="1:4" x14ac:dyDescent="0.35">
      <c r="A44" s="1" t="s">
        <v>44</v>
      </c>
      <c r="B44" t="str">
        <f>'[1]Cycle 1_8.xlsx'!B44</f>
        <v>N/A</v>
      </c>
      <c r="C44" t="str">
        <f>'[1]Cycle 1_8.xlsx'!C44</f>
        <v>N/A</v>
      </c>
      <c r="D44">
        <f>'[1]Cycle 1_8.xlsx'!D44</f>
        <v>-1.3467903966365251E-4</v>
      </c>
    </row>
    <row r="45" spans="1:4" x14ac:dyDescent="0.35">
      <c r="A45" s="1" t="s">
        <v>45</v>
      </c>
      <c r="B45">
        <f>'[1]Cycle 1_8.xlsx'!B45</f>
        <v>96.454085004111107</v>
      </c>
      <c r="C45">
        <f>'[1]Cycle 1_8.xlsx'!C45</f>
        <v>9.4888660429479053E-5</v>
      </c>
      <c r="D45">
        <f>'[1]Cycle 1_8.xlsx'!D45</f>
        <v>1.3436479633983269E-3</v>
      </c>
    </row>
    <row r="46" spans="1:4" x14ac:dyDescent="0.35">
      <c r="A46" s="1" t="s">
        <v>46</v>
      </c>
      <c r="B46">
        <f>'[1]Cycle 1_8.xlsx'!B46</f>
        <v>71.319387027916704</v>
      </c>
      <c r="C46">
        <f>'[1]Cycle 1_8.xlsx'!C46</f>
        <v>7.7110713481803815E-5</v>
      </c>
      <c r="D46">
        <f>'[1]Cycle 1_8.xlsx'!D46</f>
        <v>1.3774794700592971E-3</v>
      </c>
    </row>
    <row r="47" spans="1:4" x14ac:dyDescent="0.35">
      <c r="A47" s="1" t="s">
        <v>47</v>
      </c>
      <c r="B47">
        <f>'[1]Cycle 1_8.xlsx'!B47</f>
        <v>61.782935453166701</v>
      </c>
      <c r="C47">
        <f>'[1]Cycle 1_8.xlsx'!C47</f>
        <v>9.0822486428396578E-5</v>
      </c>
      <c r="D47">
        <f>'[1]Cycle 1_8.xlsx'!D47</f>
        <v>1.4099754851190031E-3</v>
      </c>
    </row>
    <row r="48" spans="1:4" x14ac:dyDescent="0.35">
      <c r="A48" s="1" t="s">
        <v>48</v>
      </c>
      <c r="B48">
        <f>'[1]Cycle 1_8.xlsx'!B48</f>
        <v>78.346300098888904</v>
      </c>
      <c r="C48">
        <f>'[1]Cycle 1_8.xlsx'!C48</f>
        <v>7.7084234211096382E-5</v>
      </c>
      <c r="D48">
        <f>'[1]Cycle 1_8.xlsx'!D48</f>
        <v>9.8781900956013916E-4</v>
      </c>
    </row>
    <row r="49" spans="1:4" x14ac:dyDescent="0.35">
      <c r="A49" s="1" t="s">
        <v>49</v>
      </c>
      <c r="B49">
        <f>'[1]Cycle 1_8.xlsx'!B49</f>
        <v>69.809500965916698</v>
      </c>
      <c r="C49">
        <f>'[1]Cycle 1_8.xlsx'!C49</f>
        <v>7.6975063257925117E-5</v>
      </c>
      <c r="D49">
        <f>'[1]Cycle 1_8.xlsx'!D49</f>
        <v>1.579051406751054E-3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>
      <selection activeCell="V41" sqref="V41"/>
    </sheetView>
  </sheetViews>
  <sheetFormatPr defaultRowHeight="14.5" x14ac:dyDescent="0.35"/>
  <cols>
    <col min="2" max="2" width="11.81640625" customWidth="1"/>
    <col min="3" max="3" width="15.6328125" bestFit="1" customWidth="1"/>
    <col min="4" max="4" width="12.81640625" bestFit="1" customWidth="1"/>
    <col min="5" max="5" width="11.4531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1_9.xlsx'!B2</f>
        <v>N/A</v>
      </c>
      <c r="C2" t="str">
        <f>'[1]Cycle 1_9.xlsx'!C2</f>
        <v>N/A</v>
      </c>
      <c r="D2">
        <f>'[1]Cycle 1_9.xlsx'!D2</f>
        <v>1.0953463916605569E-3</v>
      </c>
      <c r="F2" s="2" t="s">
        <v>53</v>
      </c>
      <c r="G2">
        <f>AVERAGE(B2:B49)</f>
        <v>100.44472123845159</v>
      </c>
      <c r="H2">
        <f>AVERAGE(C2:C49)</f>
        <v>8.2600208127342619E-5</v>
      </c>
      <c r="I2">
        <f>AVERAGE(D2:D49)</f>
        <v>1.165346088608243E-3</v>
      </c>
      <c r="J2">
        <v>0.23</v>
      </c>
    </row>
    <row r="3" spans="1:10" x14ac:dyDescent="0.35">
      <c r="A3" s="1" t="s">
        <v>3</v>
      </c>
      <c r="B3">
        <f>'[1]Cycle 1_9.xlsx'!B3</f>
        <v>110.516422389306</v>
      </c>
      <c r="C3">
        <f>'[1]Cycle 1_9.xlsx'!C3</f>
        <v>7.3529767554143487E-5</v>
      </c>
      <c r="D3">
        <f>'[1]Cycle 1_9.xlsx'!D3</f>
        <v>1.625935959955051E-3</v>
      </c>
      <c r="F3" s="2" t="s">
        <v>54</v>
      </c>
      <c r="G3">
        <f>G4/SQRT(COUNT(B2:B49))</f>
        <v>5.5400284700490818</v>
      </c>
      <c r="H3">
        <f>H4/SQRT(COUNT(C2:C49))</f>
        <v>2.5774969992722124E-6</v>
      </c>
      <c r="I3">
        <f>I4/SQRT(COUNT(D2:D49))</f>
        <v>6.7386384618014665E-5</v>
      </c>
    </row>
    <row r="4" spans="1:10" x14ac:dyDescent="0.35">
      <c r="A4" s="1" t="s">
        <v>4</v>
      </c>
      <c r="B4">
        <f>'[1]Cycle 1_9.xlsx'!B4</f>
        <v>162.743182739861</v>
      </c>
      <c r="C4">
        <f>'[1]Cycle 1_9.xlsx'!C4</f>
        <v>9.8208732235015127E-5</v>
      </c>
      <c r="D4">
        <f>'[1]Cycle 1_9.xlsx'!D4</f>
        <v>9.3956880859912613E-4</v>
      </c>
      <c r="F4" s="2" t="s">
        <v>55</v>
      </c>
      <c r="G4">
        <f>_xlfn.STDEV.S(B2:B49)</f>
        <v>30.845573084603007</v>
      </c>
      <c r="H4">
        <f>_xlfn.STDEV.S(C2:C196)</f>
        <v>1.4350895937849141E-5</v>
      </c>
      <c r="I4">
        <f>_xlfn.STDEV.S(D2:D196)</f>
        <v>4.6686656758711709E-4</v>
      </c>
    </row>
    <row r="5" spans="1:10" x14ac:dyDescent="0.35">
      <c r="A5" s="1" t="s">
        <v>5</v>
      </c>
      <c r="B5">
        <f>'[1]Cycle 1_9.xlsx'!B5</f>
        <v>84.381820188333293</v>
      </c>
      <c r="C5">
        <f>'[1]Cycle 1_9.xlsx'!C5</f>
        <v>9.3294014621367083E-5</v>
      </c>
      <c r="D5">
        <f>'[1]Cycle 1_9.xlsx'!D5</f>
        <v>1.30378043886694E-3</v>
      </c>
      <c r="F5" s="2" t="s">
        <v>56</v>
      </c>
      <c r="G5" s="3">
        <f>G4/G2</f>
        <v>0.30709003623372999</v>
      </c>
      <c r="H5" s="3">
        <f>H4/H2</f>
        <v>0.17373922249354062</v>
      </c>
      <c r="I5" s="3">
        <f>I4/I2</f>
        <v>0.4006248205154998</v>
      </c>
    </row>
    <row r="6" spans="1:10" x14ac:dyDescent="0.35">
      <c r="A6" s="1" t="s">
        <v>6</v>
      </c>
      <c r="B6">
        <f>'[1]Cycle 1_9.xlsx'!B6</f>
        <v>116.541192610111</v>
      </c>
      <c r="C6">
        <f>'[1]Cycle 1_9.xlsx'!C6</f>
        <v>8.059725606290081E-5</v>
      </c>
      <c r="D6">
        <f>'[1]Cycle 1_9.xlsx'!D6</f>
        <v>9.3602342234690866E-4</v>
      </c>
      <c r="F6" s="2" t="s">
        <v>57</v>
      </c>
      <c r="G6">
        <f>COUNT(B2:B196)</f>
        <v>31</v>
      </c>
      <c r="H6">
        <f>COUNT(C2:C196)</f>
        <v>31</v>
      </c>
      <c r="I6">
        <f>COUNT(D2:D196)</f>
        <v>48</v>
      </c>
    </row>
    <row r="7" spans="1:10" x14ac:dyDescent="0.35">
      <c r="A7" s="1" t="s">
        <v>7</v>
      </c>
      <c r="B7" t="str">
        <f>'[1]Cycle 1_9.xlsx'!B7</f>
        <v>N/A</v>
      </c>
      <c r="C7" t="str">
        <f>'[1]Cycle 1_9.xlsx'!C7</f>
        <v>N/A</v>
      </c>
      <c r="D7">
        <f>'[1]Cycle 1_9.xlsx'!D7</f>
        <v>8.3785472950755307E-4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1_9.xlsx'!B8</f>
        <v>93.916827313166706</v>
      </c>
      <c r="C8">
        <f>'[1]Cycle 1_9.xlsx'!C8</f>
        <v>7.758618657075071E-5</v>
      </c>
      <c r="D8">
        <f>'[1]Cycle 1_9.xlsx'!D8</f>
        <v>1.2586146827345251E-3</v>
      </c>
    </row>
    <row r="9" spans="1:10" x14ac:dyDescent="0.35">
      <c r="A9" s="1" t="s">
        <v>9</v>
      </c>
      <c r="B9" t="str">
        <f>'[1]Cycle 1_9.xlsx'!B9</f>
        <v>N/A</v>
      </c>
      <c r="C9" t="str">
        <f>'[1]Cycle 1_9.xlsx'!C9</f>
        <v>N/A</v>
      </c>
      <c r="D9">
        <f>'[1]Cycle 1_9.xlsx'!D9</f>
        <v>1.079995346479978E-3</v>
      </c>
      <c r="F9" s="2" t="s">
        <v>59</v>
      </c>
      <c r="G9">
        <f>MAX(B2:B49)</f>
        <v>162.743182739861</v>
      </c>
      <c r="H9">
        <f>MAX(C2:C49)</f>
        <v>1.1244097502720541E-4</v>
      </c>
      <c r="I9">
        <f>MAX(D2:D49)</f>
        <v>2.484554482777135E-3</v>
      </c>
    </row>
    <row r="10" spans="1:10" x14ac:dyDescent="0.35">
      <c r="A10" s="1" t="s">
        <v>10</v>
      </c>
      <c r="B10">
        <f>'[1]Cycle 1_9.xlsx'!B10</f>
        <v>47.221917056166703</v>
      </c>
      <c r="C10">
        <f>'[1]Cycle 1_9.xlsx'!C10</f>
        <v>8.2528194865310974E-5</v>
      </c>
      <c r="D10">
        <f>'[1]Cycle 1_9.xlsx'!D10</f>
        <v>1.4067038763651159E-3</v>
      </c>
      <c r="F10" s="2" t="s">
        <v>60</v>
      </c>
      <c r="G10">
        <f>MIN(B2:B49)</f>
        <v>47.221917056166703</v>
      </c>
      <c r="H10">
        <f>MIN(C2:C49)</f>
        <v>4.9112950114125281E-5</v>
      </c>
      <c r="I10">
        <f>MIN(D2:D49)</f>
        <v>-2.148303249961075E-4</v>
      </c>
    </row>
    <row r="11" spans="1:10" x14ac:dyDescent="0.35">
      <c r="A11" s="1" t="s">
        <v>11</v>
      </c>
      <c r="B11">
        <f>'[1]Cycle 1_9.xlsx'!B11</f>
        <v>70.818085068861095</v>
      </c>
      <c r="C11">
        <f>'[1]Cycle 1_9.xlsx'!C11</f>
        <v>7.0958880135337218E-5</v>
      </c>
      <c r="D11">
        <f>'[1]Cycle 1_9.xlsx'!D11</f>
        <v>1.587999589270272E-3</v>
      </c>
    </row>
    <row r="12" spans="1:10" x14ac:dyDescent="0.35">
      <c r="A12" s="1" t="s">
        <v>12</v>
      </c>
      <c r="B12">
        <f>'[1]Cycle 1_9.xlsx'!B12</f>
        <v>134.621997371611</v>
      </c>
      <c r="C12">
        <f>'[1]Cycle 1_9.xlsx'!C12</f>
        <v>6.9504225926441594E-5</v>
      </c>
      <c r="D12">
        <f>'[1]Cycle 1_9.xlsx'!D12</f>
        <v>7.4153444821701566E-4</v>
      </c>
      <c r="F12" s="2" t="s">
        <v>61</v>
      </c>
      <c r="G12">
        <f>(16*G5^2)</f>
        <v>1.5088686456645375</v>
      </c>
      <c r="H12">
        <f>(16*H5^2)</f>
        <v>0.48296507892256019</v>
      </c>
      <c r="I12">
        <f>(16*I5^2)</f>
        <v>2.5680039490092228</v>
      </c>
    </row>
    <row r="13" spans="1:10" x14ac:dyDescent="0.35">
      <c r="A13" s="1" t="s">
        <v>13</v>
      </c>
      <c r="B13">
        <f>'[1]Cycle 1_9.xlsx'!B13</f>
        <v>51.739240758222202</v>
      </c>
      <c r="C13">
        <f>'[1]Cycle 1_9.xlsx'!C13</f>
        <v>7.8530567015395379E-5</v>
      </c>
      <c r="D13">
        <f>'[1]Cycle 1_9.xlsx'!D13</f>
        <v>2.0648132638818959E-3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1_9.xlsx'!B14</f>
        <v>142.158982134833</v>
      </c>
      <c r="C14">
        <f>'[1]Cycle 1_9.xlsx'!C14</f>
        <v>7.0628530155653104E-5</v>
      </c>
      <c r="D14">
        <f>'[1]Cycle 1_9.xlsx'!D14</f>
        <v>7.8459050144647586E-4</v>
      </c>
      <c r="F14" s="2" t="s">
        <v>63</v>
      </c>
      <c r="G14">
        <f>G12/G13</f>
        <v>22.088049064445794</v>
      </c>
      <c r="H14">
        <f>H12/H13</f>
        <v>7.0700364742201529</v>
      </c>
      <c r="I14">
        <f>I12/I13</f>
        <v>37.592534901157428</v>
      </c>
    </row>
    <row r="15" spans="1:10" x14ac:dyDescent="0.35">
      <c r="A15" s="1" t="s">
        <v>15</v>
      </c>
      <c r="B15">
        <f>'[1]Cycle 1_9.xlsx'!B15</f>
        <v>141.156385295722</v>
      </c>
      <c r="C15">
        <f>'[1]Cycle 1_9.xlsx'!C15</f>
        <v>8.8992099232476244E-5</v>
      </c>
      <c r="D15">
        <f>'[1]Cycle 1_9.xlsx'!D15</f>
        <v>9.0828420304504614E-4</v>
      </c>
      <c r="F15" s="2" t="s">
        <v>64</v>
      </c>
      <c r="G15">
        <f>ROUND(G14,0)</f>
        <v>22</v>
      </c>
      <c r="H15">
        <f>ROUND(H14,0)</f>
        <v>7</v>
      </c>
      <c r="I15">
        <f>ROUND(I14,0)</f>
        <v>38</v>
      </c>
    </row>
    <row r="16" spans="1:10" x14ac:dyDescent="0.35">
      <c r="A16" s="1" t="s">
        <v>16</v>
      </c>
      <c r="B16">
        <f>'[1]Cycle 1_9.xlsx'!B16</f>
        <v>94.944311051750006</v>
      </c>
      <c r="C16">
        <f>'[1]Cycle 1_9.xlsx'!C16</f>
        <v>8.056689391191129E-5</v>
      </c>
      <c r="D16">
        <f>'[1]Cycle 1_9.xlsx'!D16</f>
        <v>1.01841075673661E-3</v>
      </c>
    </row>
    <row r="17" spans="1:4" x14ac:dyDescent="0.35">
      <c r="A17" s="1" t="s">
        <v>17</v>
      </c>
      <c r="B17">
        <f>'[1]Cycle 1_9.xlsx'!B17</f>
        <v>88.890443043472203</v>
      </c>
      <c r="C17">
        <f>'[1]Cycle 1_9.xlsx'!C17</f>
        <v>8.921941002534518E-5</v>
      </c>
      <c r="D17">
        <f>'[1]Cycle 1_9.xlsx'!D17</f>
        <v>1.504435365035438E-3</v>
      </c>
    </row>
    <row r="18" spans="1:4" x14ac:dyDescent="0.35">
      <c r="A18" s="1" t="s">
        <v>18</v>
      </c>
      <c r="B18">
        <f>'[1]Cycle 1_9.xlsx'!B18</f>
        <v>126.081244636611</v>
      </c>
      <c r="C18">
        <f>'[1]Cycle 1_9.xlsx'!C18</f>
        <v>8.291261316789147E-5</v>
      </c>
      <c r="D18">
        <f>'[1]Cycle 1_9.xlsx'!D18</f>
        <v>1.1699042195494661E-3</v>
      </c>
    </row>
    <row r="19" spans="1:4" x14ac:dyDescent="0.35">
      <c r="A19" s="1" t="s">
        <v>19</v>
      </c>
      <c r="B19">
        <f>'[1]Cycle 1_9.xlsx'!B19</f>
        <v>49.737296685750003</v>
      </c>
      <c r="C19">
        <f>'[1]Cycle 1_9.xlsx'!C19</f>
        <v>8.3899723057857462E-5</v>
      </c>
      <c r="D19">
        <f>'[1]Cycle 1_9.xlsx'!D19</f>
        <v>1.6731549735513719E-3</v>
      </c>
    </row>
    <row r="20" spans="1:4" x14ac:dyDescent="0.35">
      <c r="A20" s="1" t="s">
        <v>20</v>
      </c>
      <c r="B20">
        <f>'[1]Cycle 1_9.xlsx'!B20</f>
        <v>79.353497932388905</v>
      </c>
      <c r="C20">
        <f>'[1]Cycle 1_9.xlsx'!C20</f>
        <v>9.098150014107973E-5</v>
      </c>
      <c r="D20">
        <f>'[1]Cycle 1_9.xlsx'!D20</f>
        <v>1.3654515494976279E-3</v>
      </c>
    </row>
    <row r="21" spans="1:4" x14ac:dyDescent="0.35">
      <c r="A21" s="1" t="s">
        <v>21</v>
      </c>
      <c r="B21" t="str">
        <f>'[1]Cycle 1_9.xlsx'!B21</f>
        <v>N/A</v>
      </c>
      <c r="C21" t="str">
        <f>'[1]Cycle 1_9.xlsx'!C21</f>
        <v>N/A</v>
      </c>
      <c r="D21">
        <f>'[1]Cycle 1_9.xlsx'!D21</f>
        <v>1.343483711182433E-3</v>
      </c>
    </row>
    <row r="22" spans="1:4" x14ac:dyDescent="0.35">
      <c r="A22" s="1" t="s">
        <v>22</v>
      </c>
      <c r="B22" t="str">
        <f>'[1]Cycle 1_9.xlsx'!B22</f>
        <v>N/A</v>
      </c>
      <c r="C22" t="str">
        <f>'[1]Cycle 1_9.xlsx'!C22</f>
        <v>N/A</v>
      </c>
      <c r="D22">
        <f>'[1]Cycle 1_9.xlsx'!D22</f>
        <v>7.9509180314744855E-4</v>
      </c>
    </row>
    <row r="23" spans="1:4" x14ac:dyDescent="0.35">
      <c r="A23" s="1" t="s">
        <v>23</v>
      </c>
      <c r="B23">
        <f>'[1]Cycle 1_9.xlsx'!B23</f>
        <v>113.525297507806</v>
      </c>
      <c r="C23">
        <f>'[1]Cycle 1_9.xlsx'!C23</f>
        <v>8.8146734749108539E-5</v>
      </c>
      <c r="D23">
        <f>'[1]Cycle 1_9.xlsx'!D23</f>
        <v>1.148254556723206E-3</v>
      </c>
    </row>
    <row r="24" spans="1:4" x14ac:dyDescent="0.35">
      <c r="A24" s="1" t="s">
        <v>24</v>
      </c>
      <c r="B24">
        <f>'[1]Cycle 1_9.xlsx'!B24</f>
        <v>89.392618156500006</v>
      </c>
      <c r="C24">
        <f>'[1]Cycle 1_9.xlsx'!C24</f>
        <v>1.093155893132403E-4</v>
      </c>
      <c r="D24">
        <f>'[1]Cycle 1_9.xlsx'!D24</f>
        <v>1.0582618889985651E-3</v>
      </c>
    </row>
    <row r="25" spans="1:4" x14ac:dyDescent="0.35">
      <c r="A25" s="1" t="s">
        <v>25</v>
      </c>
      <c r="B25">
        <f>'[1]Cycle 1_9.xlsx'!B25</f>
        <v>98.466754139027799</v>
      </c>
      <c r="C25">
        <f>'[1]Cycle 1_9.xlsx'!C25</f>
        <v>7.5478351654318483E-5</v>
      </c>
      <c r="D25">
        <f>'[1]Cycle 1_9.xlsx'!D25</f>
        <v>1.149875101675893E-3</v>
      </c>
    </row>
    <row r="26" spans="1:4" x14ac:dyDescent="0.35">
      <c r="A26" s="1" t="s">
        <v>26</v>
      </c>
      <c r="B26" t="str">
        <f>'[1]Cycle 1_9.xlsx'!B26</f>
        <v>N/A</v>
      </c>
      <c r="C26" t="str">
        <f>'[1]Cycle 1_9.xlsx'!C26</f>
        <v>N/A</v>
      </c>
      <c r="D26">
        <f>'[1]Cycle 1_9.xlsx'!D26</f>
        <v>1.0200005398359831E-3</v>
      </c>
    </row>
    <row r="27" spans="1:4" x14ac:dyDescent="0.35">
      <c r="A27" s="1" t="s">
        <v>27</v>
      </c>
      <c r="B27">
        <f>'[1]Cycle 1_9.xlsx'!B27</f>
        <v>57.259055909138901</v>
      </c>
      <c r="C27">
        <f>'[1]Cycle 1_9.xlsx'!C27</f>
        <v>8.1858872417601419E-5</v>
      </c>
      <c r="D27">
        <f>'[1]Cycle 1_9.xlsx'!D27</f>
        <v>1.6716343724312471E-3</v>
      </c>
    </row>
    <row r="28" spans="1:4" x14ac:dyDescent="0.35">
      <c r="A28" s="1" t="s">
        <v>28</v>
      </c>
      <c r="B28">
        <f>'[1]Cycle 1_9.xlsx'!B28</f>
        <v>99.969007647249995</v>
      </c>
      <c r="C28">
        <f>'[1]Cycle 1_9.xlsx'!C28</f>
        <v>8.1896171981379662E-5</v>
      </c>
      <c r="D28">
        <f>'[1]Cycle 1_9.xlsx'!D28</f>
        <v>8.0685914506603844E-4</v>
      </c>
    </row>
    <row r="29" spans="1:4" x14ac:dyDescent="0.35">
      <c r="A29" s="1" t="s">
        <v>29</v>
      </c>
      <c r="B29" t="str">
        <f>'[1]Cycle 1_9.xlsx'!B29</f>
        <v>N/A</v>
      </c>
      <c r="C29" t="str">
        <f>'[1]Cycle 1_9.xlsx'!C29</f>
        <v>N/A</v>
      </c>
      <c r="D29">
        <f>'[1]Cycle 1_9.xlsx'!D29</f>
        <v>1.3726553478281369E-3</v>
      </c>
    </row>
    <row r="30" spans="1:4" x14ac:dyDescent="0.35">
      <c r="A30" s="1" t="s">
        <v>30</v>
      </c>
      <c r="B30" t="str">
        <f>'[1]Cycle 1_9.xlsx'!B30</f>
        <v>N/A</v>
      </c>
      <c r="C30" t="str">
        <f>'[1]Cycle 1_9.xlsx'!C30</f>
        <v>N/A</v>
      </c>
      <c r="D30">
        <f>'[1]Cycle 1_9.xlsx'!D30</f>
        <v>1.5703795871306559E-3</v>
      </c>
    </row>
    <row r="31" spans="1:4" x14ac:dyDescent="0.35">
      <c r="A31" s="1" t="s">
        <v>31</v>
      </c>
      <c r="B31" t="str">
        <f>'[1]Cycle 1_9.xlsx'!B31</f>
        <v>N/A</v>
      </c>
      <c r="C31" t="str">
        <f>'[1]Cycle 1_9.xlsx'!C31</f>
        <v>N/A</v>
      </c>
      <c r="D31">
        <f>'[1]Cycle 1_9.xlsx'!D31</f>
        <v>5.4560603108233519E-4</v>
      </c>
    </row>
    <row r="32" spans="1:4" x14ac:dyDescent="0.35">
      <c r="A32" s="1" t="s">
        <v>32</v>
      </c>
      <c r="B32">
        <f>'[1]Cycle 1_9.xlsx'!B32</f>
        <v>106.501503740972</v>
      </c>
      <c r="C32">
        <f>'[1]Cycle 1_9.xlsx'!C32</f>
        <v>6.091538986217671E-5</v>
      </c>
      <c r="D32">
        <f>'[1]Cycle 1_9.xlsx'!D32</f>
        <v>7.9522697391964014E-4</v>
      </c>
    </row>
    <row r="33" spans="1:4" x14ac:dyDescent="0.35">
      <c r="A33" s="1" t="s">
        <v>33</v>
      </c>
      <c r="B33" t="str">
        <f>'[1]Cycle 1_9.xlsx'!B33</f>
        <v>N/A</v>
      </c>
      <c r="C33" t="str">
        <f>'[1]Cycle 1_9.xlsx'!C33</f>
        <v>N/A</v>
      </c>
      <c r="D33">
        <f>'[1]Cycle 1_9.xlsx'!D33</f>
        <v>1.373072698724185E-3</v>
      </c>
    </row>
    <row r="34" spans="1:4" x14ac:dyDescent="0.35">
      <c r="A34" s="1" t="s">
        <v>34</v>
      </c>
      <c r="B34" t="str">
        <f>'[1]Cycle 1_9.xlsx'!B34</f>
        <v>N/A</v>
      </c>
      <c r="C34" t="str">
        <f>'[1]Cycle 1_9.xlsx'!C34</f>
        <v>N/A</v>
      </c>
      <c r="D34">
        <f>'[1]Cycle 1_9.xlsx'!D34</f>
        <v>2.3213955631274409E-3</v>
      </c>
    </row>
    <row r="35" spans="1:4" x14ac:dyDescent="0.35">
      <c r="A35" s="1" t="s">
        <v>35</v>
      </c>
      <c r="B35">
        <f>'[1]Cycle 1_9.xlsx'!B35</f>
        <v>157.719160506972</v>
      </c>
      <c r="C35">
        <f>'[1]Cycle 1_9.xlsx'!C35</f>
        <v>9.3629458918049118E-5</v>
      </c>
      <c r="D35">
        <f>'[1]Cycle 1_9.xlsx'!D35</f>
        <v>1.042008601830216E-3</v>
      </c>
    </row>
    <row r="36" spans="1:4" x14ac:dyDescent="0.35">
      <c r="A36" s="1" t="s">
        <v>36</v>
      </c>
      <c r="B36" t="str">
        <f>'[1]Cycle 1_9.xlsx'!B36</f>
        <v>N/A</v>
      </c>
      <c r="C36" t="str">
        <f>'[1]Cycle 1_9.xlsx'!C36</f>
        <v>N/A</v>
      </c>
      <c r="D36">
        <f>'[1]Cycle 1_9.xlsx'!D36</f>
        <v>6.7259886201904246E-4</v>
      </c>
    </row>
    <row r="37" spans="1:4" x14ac:dyDescent="0.35">
      <c r="A37" s="1" t="s">
        <v>37</v>
      </c>
      <c r="B37" t="str">
        <f>'[1]Cycle 1_9.xlsx'!B37</f>
        <v>N/A</v>
      </c>
      <c r="C37" t="str">
        <f>'[1]Cycle 1_9.xlsx'!C37</f>
        <v>N/A</v>
      </c>
      <c r="D37">
        <f>'[1]Cycle 1_9.xlsx'!D37</f>
        <v>7.9548787513148149E-4</v>
      </c>
    </row>
    <row r="38" spans="1:4" x14ac:dyDescent="0.35">
      <c r="A38" s="1" t="s">
        <v>38</v>
      </c>
      <c r="B38" t="str">
        <f>'[1]Cycle 1_9.xlsx'!B38</f>
        <v>N/A</v>
      </c>
      <c r="C38" t="str">
        <f>'[1]Cycle 1_9.xlsx'!C38</f>
        <v>N/A</v>
      </c>
      <c r="D38">
        <f>'[1]Cycle 1_9.xlsx'!D38</f>
        <v>1.2314866606689481E-3</v>
      </c>
    </row>
    <row r="39" spans="1:4" x14ac:dyDescent="0.35">
      <c r="A39" s="1" t="s">
        <v>39</v>
      </c>
      <c r="B39">
        <f>'[1]Cycle 1_9.xlsx'!B39</f>
        <v>127.08693675263901</v>
      </c>
      <c r="C39">
        <f>'[1]Cycle 1_9.xlsx'!C39</f>
        <v>9.6847417275306488E-5</v>
      </c>
      <c r="D39">
        <f>'[1]Cycle 1_9.xlsx'!D39</f>
        <v>1.043727075827376E-3</v>
      </c>
    </row>
    <row r="40" spans="1:4" x14ac:dyDescent="0.35">
      <c r="A40" s="1" t="s">
        <v>40</v>
      </c>
      <c r="B40">
        <f>'[1]Cycle 1_9.xlsx'!B40</f>
        <v>72.328483057611095</v>
      </c>
      <c r="C40">
        <f>'[1]Cycle 1_9.xlsx'!C40</f>
        <v>8.8918045304814782E-5</v>
      </c>
      <c r="D40">
        <f>'[1]Cycle 1_9.xlsx'!D40</f>
        <v>1.432690761499563E-3</v>
      </c>
    </row>
    <row r="41" spans="1:4" x14ac:dyDescent="0.35">
      <c r="A41" s="1" t="s">
        <v>41</v>
      </c>
      <c r="B41">
        <f>'[1]Cycle 1_9.xlsx'!B41</f>
        <v>116.541192610111</v>
      </c>
      <c r="C41">
        <f>'[1]Cycle 1_9.xlsx'!C41</f>
        <v>1.0235562167909659E-4</v>
      </c>
      <c r="D41">
        <f>'[1]Cycle 1_9.xlsx'!D41</f>
        <v>1.3692591829086709E-3</v>
      </c>
    </row>
    <row r="42" spans="1:4" x14ac:dyDescent="0.35">
      <c r="A42" s="1" t="s">
        <v>42</v>
      </c>
      <c r="B42">
        <f>'[1]Cycle 1_9.xlsx'!B42</f>
        <v>121.562920067722</v>
      </c>
      <c r="C42">
        <f>'[1]Cycle 1_9.xlsx'!C42</f>
        <v>5.6391039437580652E-5</v>
      </c>
      <c r="D42">
        <f>'[1]Cycle 1_9.xlsx'!D42</f>
        <v>7.3820368741229223E-4</v>
      </c>
    </row>
    <row r="43" spans="1:4" x14ac:dyDescent="0.35">
      <c r="A43" s="1" t="s">
        <v>43</v>
      </c>
      <c r="B43">
        <f>'[1]Cycle 1_9.xlsx'!B43</f>
        <v>89.894519796249995</v>
      </c>
      <c r="C43">
        <f>'[1]Cycle 1_9.xlsx'!C43</f>
        <v>4.9112950114125281E-5</v>
      </c>
      <c r="D43">
        <f>'[1]Cycle 1_9.xlsx'!D43</f>
        <v>2.484554482777135E-3</v>
      </c>
    </row>
    <row r="44" spans="1:4" x14ac:dyDescent="0.35">
      <c r="A44" s="1" t="s">
        <v>44</v>
      </c>
      <c r="B44" t="str">
        <f>'[1]Cycle 1_9.xlsx'!B44</f>
        <v>N/A</v>
      </c>
      <c r="C44" t="str">
        <f>'[1]Cycle 1_9.xlsx'!C44</f>
        <v>N/A</v>
      </c>
      <c r="D44">
        <f>'[1]Cycle 1_9.xlsx'!D44</f>
        <v>-2.148303249961075E-4</v>
      </c>
    </row>
    <row r="45" spans="1:4" x14ac:dyDescent="0.35">
      <c r="A45" s="1" t="s">
        <v>45</v>
      </c>
      <c r="B45" t="str">
        <f>'[1]Cycle 1_9.xlsx'!B45</f>
        <v>N/A</v>
      </c>
      <c r="C45" t="str">
        <f>'[1]Cycle 1_9.xlsx'!C45</f>
        <v>N/A</v>
      </c>
      <c r="D45">
        <f>'[1]Cycle 1_9.xlsx'!D45</f>
        <v>6.887831045691295E-4</v>
      </c>
    </row>
    <row r="46" spans="1:4" x14ac:dyDescent="0.35">
      <c r="A46" s="1" t="s">
        <v>46</v>
      </c>
      <c r="B46">
        <f>'[1]Cycle 1_9.xlsx'!B46</f>
        <v>89.894519796249995</v>
      </c>
      <c r="C46">
        <f>'[1]Cycle 1_9.xlsx'!C46</f>
        <v>6.416007474846032E-5</v>
      </c>
      <c r="D46">
        <f>'[1]Cycle 1_9.xlsx'!D46</f>
        <v>9.4063374606927002E-4</v>
      </c>
    </row>
    <row r="47" spans="1:4" x14ac:dyDescent="0.35">
      <c r="A47" s="1" t="s">
        <v>47</v>
      </c>
      <c r="B47">
        <f>'[1]Cycle 1_9.xlsx'!B47</f>
        <v>115.535110951861</v>
      </c>
      <c r="C47">
        <f>'[1]Cycle 1_9.xlsx'!C47</f>
        <v>8.7201164786280779E-5</v>
      </c>
      <c r="D47">
        <f>'[1]Cycle 1_9.xlsx'!D47</f>
        <v>7.2940479723588626E-4</v>
      </c>
    </row>
    <row r="48" spans="1:4" x14ac:dyDescent="0.35">
      <c r="A48" s="1" t="s">
        <v>48</v>
      </c>
      <c r="B48" t="str">
        <f>'[1]Cycle 1_9.xlsx'!B48</f>
        <v>N/A</v>
      </c>
      <c r="C48" t="str">
        <f>'[1]Cycle 1_9.xlsx'!C48</f>
        <v>N/A</v>
      </c>
      <c r="D48">
        <f>'[1]Cycle 1_9.xlsx'!D48</f>
        <v>9.5290947871560822E-4</v>
      </c>
    </row>
    <row r="49" spans="1:4" x14ac:dyDescent="0.35">
      <c r="A49" s="1" t="s">
        <v>49</v>
      </c>
      <c r="B49">
        <f>'[1]Cycle 1_9.xlsx'!B49</f>
        <v>63.286431475722203</v>
      </c>
      <c r="C49">
        <f>'[1]Cycle 1_9.xlsx'!C49</f>
        <v>1.1244097502720541E-4</v>
      </c>
      <c r="D49">
        <f>'[1]Cycle 1_9.xlsx'!D49</f>
        <v>1.7554944139069821E-3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2_1.xlsx'!B2</f>
        <v>N/A</v>
      </c>
      <c r="C2" t="str">
        <f>'[1]Cycle 2_1.xlsx'!C2</f>
        <v>N/A</v>
      </c>
      <c r="D2">
        <f>'[1]Cycle 2_1.xlsx'!D2</f>
        <v>2.199817664242488E-3</v>
      </c>
      <c r="F2" s="2" t="s">
        <v>53</v>
      </c>
      <c r="G2">
        <f>AVERAGE(B2:B49)</f>
        <v>140.10119167644399</v>
      </c>
      <c r="H2">
        <f>AVERAGE(C2:C49)</f>
        <v>1.2442905755906281E-4</v>
      </c>
      <c r="I2">
        <f>AVERAGE(D2:D49)</f>
        <v>1.4169328787150279E-3</v>
      </c>
      <c r="J2">
        <v>0.23</v>
      </c>
    </row>
    <row r="3" spans="1:10" x14ac:dyDescent="0.35">
      <c r="A3" s="1" t="s">
        <v>3</v>
      </c>
      <c r="B3" t="str">
        <f>'[1]Cycle 2_1.xlsx'!B3</f>
        <v>N/A</v>
      </c>
      <c r="C3" t="str">
        <f>'[1]Cycle 2_1.xlsx'!C3</f>
        <v>N/A</v>
      </c>
      <c r="D3">
        <f>'[1]Cycle 2_1.xlsx'!D3</f>
        <v>1.453430858388776E-3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6.1141383957028555E-5</v>
      </c>
    </row>
    <row r="4" spans="1:10" x14ac:dyDescent="0.35">
      <c r="A4" s="1" t="s">
        <v>4</v>
      </c>
      <c r="B4" t="str">
        <f>'[1]Cycle 2_1.xlsx'!B4</f>
        <v>N/A</v>
      </c>
      <c r="C4" t="str">
        <f>'[1]Cycle 2_1.xlsx'!C4</f>
        <v>N/A</v>
      </c>
      <c r="D4">
        <f>'[1]Cycle 2_1.xlsx'!D4</f>
        <v>1.5600228379234189E-3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4.2359993383460045E-4</v>
      </c>
    </row>
    <row r="5" spans="1:10" x14ac:dyDescent="0.35">
      <c r="A5" s="1" t="s">
        <v>5</v>
      </c>
      <c r="B5" t="str">
        <f>'[1]Cycle 2_1.xlsx'!B5</f>
        <v>N/A</v>
      </c>
      <c r="C5" t="str">
        <f>'[1]Cycle 2_1.xlsx'!C5</f>
        <v>N/A</v>
      </c>
      <c r="D5">
        <f>'[1]Cycle 2_1.xlsx'!D5</f>
        <v>1.1846554724409409E-3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0.29895553995384028</v>
      </c>
    </row>
    <row r="6" spans="1:10" x14ac:dyDescent="0.35">
      <c r="A6" s="1" t="s">
        <v>6</v>
      </c>
      <c r="B6" t="str">
        <f>'[1]Cycle 2_1.xlsx'!B6</f>
        <v>N/A</v>
      </c>
      <c r="C6" t="str">
        <f>'[1]Cycle 2_1.xlsx'!C6</f>
        <v>N/A</v>
      </c>
      <c r="D6">
        <f>'[1]Cycle 2_1.xlsx'!D6</f>
        <v>2.0630950465101131E-3</v>
      </c>
      <c r="F6" s="2" t="s">
        <v>57</v>
      </c>
      <c r="G6">
        <f>COUNT(B2:B196)</f>
        <v>1</v>
      </c>
      <c r="H6">
        <f>COUNT(C2:C196)</f>
        <v>1</v>
      </c>
      <c r="I6">
        <f>COUNT(D2:D196)</f>
        <v>48</v>
      </c>
    </row>
    <row r="7" spans="1:10" x14ac:dyDescent="0.35">
      <c r="A7" s="1" t="s">
        <v>7</v>
      </c>
      <c r="B7" t="str">
        <f>'[1]Cycle 2_1.xlsx'!B7</f>
        <v>N/A</v>
      </c>
      <c r="C7" t="str">
        <f>'[1]Cycle 2_1.xlsx'!C7</f>
        <v>N/A</v>
      </c>
      <c r="D7">
        <f>'[1]Cycle 2_1.xlsx'!D7</f>
        <v>1.117368315405912E-3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2_1.xlsx'!B8</f>
        <v>N/A</v>
      </c>
      <c r="C8" t="str">
        <f>'[1]Cycle 2_1.xlsx'!C8</f>
        <v>N/A</v>
      </c>
      <c r="D8">
        <f>'[1]Cycle 2_1.xlsx'!D8</f>
        <v>9.6026711535149843E-4</v>
      </c>
    </row>
    <row r="9" spans="1:10" x14ac:dyDescent="0.35">
      <c r="A9" s="1" t="s">
        <v>9</v>
      </c>
      <c r="B9" t="str">
        <f>'[1]Cycle 2_1.xlsx'!B9</f>
        <v>N/A</v>
      </c>
      <c r="C9" t="str">
        <f>'[1]Cycle 2_1.xlsx'!C9</f>
        <v>N/A</v>
      </c>
      <c r="D9">
        <f>'[1]Cycle 2_1.xlsx'!D9</f>
        <v>1.367870620500642E-3</v>
      </c>
      <c r="F9" s="2" t="s">
        <v>59</v>
      </c>
      <c r="G9">
        <f>MAX(B2:B49)</f>
        <v>140.10119167644399</v>
      </c>
      <c r="H9">
        <f>MAX(C2:C49)</f>
        <v>1.2442905755906281E-4</v>
      </c>
      <c r="I9">
        <f>MAX(D2:D49)</f>
        <v>2.5560333382862398E-3</v>
      </c>
    </row>
    <row r="10" spans="1:10" x14ac:dyDescent="0.35">
      <c r="A10" s="1" t="s">
        <v>10</v>
      </c>
      <c r="B10" t="str">
        <f>'[1]Cycle 2_1.xlsx'!B10</f>
        <v>N/A</v>
      </c>
      <c r="C10" t="str">
        <f>'[1]Cycle 2_1.xlsx'!C10</f>
        <v>N/A</v>
      </c>
      <c r="D10">
        <f>'[1]Cycle 2_1.xlsx'!D10</f>
        <v>1.7790501635671951E-3</v>
      </c>
      <c r="F10" s="2" t="s">
        <v>60</v>
      </c>
      <c r="G10">
        <f>MIN(B2:B49)</f>
        <v>140.10119167644399</v>
      </c>
      <c r="H10">
        <f>MIN(C2:C49)</f>
        <v>1.2442905755906281E-4</v>
      </c>
      <c r="I10">
        <f>MIN(D2:D49)</f>
        <v>6.3376512259897622E-4</v>
      </c>
    </row>
    <row r="11" spans="1:10" x14ac:dyDescent="0.35">
      <c r="A11" s="1" t="s">
        <v>11</v>
      </c>
      <c r="B11">
        <f>'[1]Cycle 2_1.xlsx'!B11</f>
        <v>140.10119167644399</v>
      </c>
      <c r="C11">
        <f>'[1]Cycle 2_1.xlsx'!C11</f>
        <v>1.2442905755906281E-4</v>
      </c>
      <c r="D11">
        <f>'[1]Cycle 2_1.xlsx'!D11</f>
        <v>2.5560333382862398E-3</v>
      </c>
    </row>
    <row r="12" spans="1:10" x14ac:dyDescent="0.35">
      <c r="A12" s="1" t="s">
        <v>12</v>
      </c>
      <c r="B12" t="str">
        <f>'[1]Cycle 2_1.xlsx'!B12</f>
        <v>N/A</v>
      </c>
      <c r="C12" t="str">
        <f>'[1]Cycle 2_1.xlsx'!C12</f>
        <v>N/A</v>
      </c>
      <c r="D12">
        <f>'[1]Cycle 2_1.xlsx'!D12</f>
        <v>1.74226280491857E-3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1.429990637905475</v>
      </c>
    </row>
    <row r="13" spans="1:10" x14ac:dyDescent="0.35">
      <c r="A13" s="1" t="s">
        <v>13</v>
      </c>
      <c r="B13" t="str">
        <f>'[1]Cycle 2_1.xlsx'!B13</f>
        <v>N/A</v>
      </c>
      <c r="C13" t="str">
        <f>'[1]Cycle 2_1.xlsx'!C13</f>
        <v>N/A</v>
      </c>
      <c r="D13">
        <f>'[1]Cycle 2_1.xlsx'!D13</f>
        <v>1.599483355192468E-3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2_1.xlsx'!B14</f>
        <v>N/A</v>
      </c>
      <c r="C14" t="str">
        <f>'[1]Cycle 2_1.xlsx'!C14</f>
        <v>N/A</v>
      </c>
      <c r="D14">
        <f>'[1]Cycle 2_1.xlsx'!D14</f>
        <v>1.5957133520689991E-3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20.93336849599871</v>
      </c>
    </row>
    <row r="15" spans="1:10" x14ac:dyDescent="0.35">
      <c r="A15" s="1" t="s">
        <v>15</v>
      </c>
      <c r="B15" t="str">
        <f>'[1]Cycle 2_1.xlsx'!B15</f>
        <v>N/A</v>
      </c>
      <c r="C15" t="str">
        <f>'[1]Cycle 2_1.xlsx'!C15</f>
        <v>N/A</v>
      </c>
      <c r="D15">
        <f>'[1]Cycle 2_1.xlsx'!D15</f>
        <v>1.316850363962828E-3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21</v>
      </c>
    </row>
    <row r="16" spans="1:10" x14ac:dyDescent="0.35">
      <c r="A16" s="1" t="s">
        <v>16</v>
      </c>
      <c r="B16" t="str">
        <f>'[1]Cycle 2_1.xlsx'!B16</f>
        <v>N/A</v>
      </c>
      <c r="C16" t="str">
        <f>'[1]Cycle 2_1.xlsx'!C16</f>
        <v>N/A</v>
      </c>
      <c r="D16">
        <f>'[1]Cycle 2_1.xlsx'!D16</f>
        <v>1.828532791808565E-3</v>
      </c>
    </row>
    <row r="17" spans="1:4" x14ac:dyDescent="0.35">
      <c r="A17" s="1" t="s">
        <v>17</v>
      </c>
      <c r="B17" t="str">
        <f>'[1]Cycle 2_1.xlsx'!B17</f>
        <v>N/A</v>
      </c>
      <c r="C17" t="str">
        <f>'[1]Cycle 2_1.xlsx'!C17</f>
        <v>N/A</v>
      </c>
      <c r="D17">
        <f>'[1]Cycle 2_1.xlsx'!D17</f>
        <v>1.142834758146455E-3</v>
      </c>
    </row>
    <row r="18" spans="1:4" x14ac:dyDescent="0.35">
      <c r="A18" s="1" t="s">
        <v>18</v>
      </c>
      <c r="B18" t="str">
        <f>'[1]Cycle 2_1.xlsx'!B18</f>
        <v>N/A</v>
      </c>
      <c r="C18" t="str">
        <f>'[1]Cycle 2_1.xlsx'!C18</f>
        <v>N/A</v>
      </c>
      <c r="D18">
        <f>'[1]Cycle 2_1.xlsx'!D18</f>
        <v>1.5426841881648831E-3</v>
      </c>
    </row>
    <row r="19" spans="1:4" x14ac:dyDescent="0.35">
      <c r="A19" s="1" t="s">
        <v>19</v>
      </c>
      <c r="B19" t="str">
        <f>'[1]Cycle 2_1.xlsx'!B19</f>
        <v>N/A</v>
      </c>
      <c r="C19" t="str">
        <f>'[1]Cycle 2_1.xlsx'!C19</f>
        <v>N/A</v>
      </c>
      <c r="D19">
        <f>'[1]Cycle 2_1.xlsx'!D19</f>
        <v>1.5536209158910201E-3</v>
      </c>
    </row>
    <row r="20" spans="1:4" x14ac:dyDescent="0.35">
      <c r="A20" s="1" t="s">
        <v>20</v>
      </c>
      <c r="B20" t="str">
        <f>'[1]Cycle 2_1.xlsx'!B20</f>
        <v>N/A</v>
      </c>
      <c r="C20" t="str">
        <f>'[1]Cycle 2_1.xlsx'!C20</f>
        <v>N/A</v>
      </c>
      <c r="D20">
        <f>'[1]Cycle 2_1.xlsx'!D20</f>
        <v>1.0223055560005659E-3</v>
      </c>
    </row>
    <row r="21" spans="1:4" x14ac:dyDescent="0.35">
      <c r="A21" s="1" t="s">
        <v>21</v>
      </c>
      <c r="B21" t="str">
        <f>'[1]Cycle 2_1.xlsx'!B21</f>
        <v>N/A</v>
      </c>
      <c r="C21" t="str">
        <f>'[1]Cycle 2_1.xlsx'!C21</f>
        <v>N/A</v>
      </c>
      <c r="D21">
        <f>'[1]Cycle 2_1.xlsx'!D21</f>
        <v>1.7552422141905561E-3</v>
      </c>
    </row>
    <row r="22" spans="1:4" x14ac:dyDescent="0.35">
      <c r="A22" s="1" t="s">
        <v>22</v>
      </c>
      <c r="B22" t="str">
        <f>'[1]Cycle 2_1.xlsx'!B22</f>
        <v>N/A</v>
      </c>
      <c r="C22" t="str">
        <f>'[1]Cycle 2_1.xlsx'!C22</f>
        <v>N/A</v>
      </c>
      <c r="D22">
        <f>'[1]Cycle 2_1.xlsx'!D22</f>
        <v>1.33598884832983E-3</v>
      </c>
    </row>
    <row r="23" spans="1:4" x14ac:dyDescent="0.35">
      <c r="A23" s="1" t="s">
        <v>23</v>
      </c>
      <c r="B23" t="str">
        <f>'[1]Cycle 2_1.xlsx'!B23</f>
        <v>N/A</v>
      </c>
      <c r="C23" t="str">
        <f>'[1]Cycle 2_1.xlsx'!C23</f>
        <v>N/A</v>
      </c>
      <c r="D23">
        <f>'[1]Cycle 2_1.xlsx'!D23</f>
        <v>1.05809233528668E-3</v>
      </c>
    </row>
    <row r="24" spans="1:4" x14ac:dyDescent="0.35">
      <c r="A24" s="1" t="s">
        <v>24</v>
      </c>
      <c r="B24" t="str">
        <f>'[1]Cycle 2_1.xlsx'!B24</f>
        <v>N/A</v>
      </c>
      <c r="C24" t="str">
        <f>'[1]Cycle 2_1.xlsx'!C24</f>
        <v>N/A</v>
      </c>
      <c r="D24">
        <f>'[1]Cycle 2_1.xlsx'!D24</f>
        <v>2.0347972399243361E-3</v>
      </c>
    </row>
    <row r="25" spans="1:4" x14ac:dyDescent="0.35">
      <c r="A25" s="1" t="s">
        <v>25</v>
      </c>
      <c r="B25" t="str">
        <f>'[1]Cycle 2_1.xlsx'!B25</f>
        <v>N/A</v>
      </c>
      <c r="C25" t="str">
        <f>'[1]Cycle 2_1.xlsx'!C25</f>
        <v>N/A</v>
      </c>
      <c r="D25">
        <f>'[1]Cycle 2_1.xlsx'!D25</f>
        <v>1.2545404874890801E-3</v>
      </c>
    </row>
    <row r="26" spans="1:4" x14ac:dyDescent="0.35">
      <c r="A26" s="1" t="s">
        <v>26</v>
      </c>
      <c r="B26" t="str">
        <f>'[1]Cycle 2_1.xlsx'!B26</f>
        <v>N/A</v>
      </c>
      <c r="C26" t="str">
        <f>'[1]Cycle 2_1.xlsx'!C26</f>
        <v>N/A</v>
      </c>
      <c r="D26">
        <f>'[1]Cycle 2_1.xlsx'!D26</f>
        <v>1.5693018478823101E-3</v>
      </c>
    </row>
    <row r="27" spans="1:4" x14ac:dyDescent="0.35">
      <c r="A27" s="1" t="s">
        <v>27</v>
      </c>
      <c r="B27" t="str">
        <f>'[1]Cycle 2_1.xlsx'!B27</f>
        <v>N/A</v>
      </c>
      <c r="C27" t="str">
        <f>'[1]Cycle 2_1.xlsx'!C27</f>
        <v>N/A</v>
      </c>
      <c r="D27">
        <f>'[1]Cycle 2_1.xlsx'!D27</f>
        <v>1.2757100047249791E-3</v>
      </c>
    </row>
    <row r="28" spans="1:4" x14ac:dyDescent="0.35">
      <c r="A28" s="1" t="s">
        <v>28</v>
      </c>
      <c r="B28" t="str">
        <f>'[1]Cycle 2_1.xlsx'!B28</f>
        <v>N/A</v>
      </c>
      <c r="C28" t="str">
        <f>'[1]Cycle 2_1.xlsx'!C28</f>
        <v>N/A</v>
      </c>
      <c r="D28">
        <f>'[1]Cycle 2_1.xlsx'!D28</f>
        <v>1.294746290090116E-3</v>
      </c>
    </row>
    <row r="29" spans="1:4" x14ac:dyDescent="0.35">
      <c r="A29" s="1" t="s">
        <v>29</v>
      </c>
      <c r="B29" t="str">
        <f>'[1]Cycle 2_1.xlsx'!B29</f>
        <v>N/A</v>
      </c>
      <c r="C29" t="str">
        <f>'[1]Cycle 2_1.xlsx'!C29</f>
        <v>N/A</v>
      </c>
      <c r="D29">
        <f>'[1]Cycle 2_1.xlsx'!D29</f>
        <v>1.14326176522892E-3</v>
      </c>
    </row>
    <row r="30" spans="1:4" x14ac:dyDescent="0.35">
      <c r="A30" s="1" t="s">
        <v>30</v>
      </c>
      <c r="B30" t="str">
        <f>'[1]Cycle 2_1.xlsx'!B30</f>
        <v>N/A</v>
      </c>
      <c r="C30" t="str">
        <f>'[1]Cycle 2_1.xlsx'!C30</f>
        <v>N/A</v>
      </c>
      <c r="D30">
        <f>'[1]Cycle 2_1.xlsx'!D30</f>
        <v>1.4543829747542449E-3</v>
      </c>
    </row>
    <row r="31" spans="1:4" x14ac:dyDescent="0.35">
      <c r="A31" s="1" t="s">
        <v>31</v>
      </c>
      <c r="B31" t="str">
        <f>'[1]Cycle 2_1.xlsx'!B31</f>
        <v>N/A</v>
      </c>
      <c r="C31" t="str">
        <f>'[1]Cycle 2_1.xlsx'!C31</f>
        <v>N/A</v>
      </c>
      <c r="D31">
        <f>'[1]Cycle 2_1.xlsx'!D31</f>
        <v>2.1900127750837232E-3</v>
      </c>
    </row>
    <row r="32" spans="1:4" x14ac:dyDescent="0.35">
      <c r="A32" s="1" t="s">
        <v>32</v>
      </c>
      <c r="B32" t="str">
        <f>'[1]Cycle 2_1.xlsx'!B32</f>
        <v>N/A</v>
      </c>
      <c r="C32" t="str">
        <f>'[1]Cycle 2_1.xlsx'!C32</f>
        <v>N/A</v>
      </c>
      <c r="D32">
        <f>'[1]Cycle 2_1.xlsx'!D32</f>
        <v>1.0003926324639279E-3</v>
      </c>
    </row>
    <row r="33" spans="1:4" x14ac:dyDescent="0.35">
      <c r="A33" s="1" t="s">
        <v>33</v>
      </c>
      <c r="B33" t="str">
        <f>'[1]Cycle 2_1.xlsx'!B33</f>
        <v>N/A</v>
      </c>
      <c r="C33" t="str">
        <f>'[1]Cycle 2_1.xlsx'!C33</f>
        <v>N/A</v>
      </c>
      <c r="D33">
        <f>'[1]Cycle 2_1.xlsx'!D33</f>
        <v>7.9054522445768077E-4</v>
      </c>
    </row>
    <row r="34" spans="1:4" x14ac:dyDescent="0.35">
      <c r="A34" s="1" t="s">
        <v>34</v>
      </c>
      <c r="B34" t="str">
        <f>'[1]Cycle 2_1.xlsx'!B34</f>
        <v>N/A</v>
      </c>
      <c r="C34" t="str">
        <f>'[1]Cycle 2_1.xlsx'!C34</f>
        <v>N/A</v>
      </c>
      <c r="D34">
        <f>'[1]Cycle 2_1.xlsx'!D34</f>
        <v>1.452936171955496E-3</v>
      </c>
    </row>
    <row r="35" spans="1:4" x14ac:dyDescent="0.35">
      <c r="A35" s="1" t="s">
        <v>35</v>
      </c>
      <c r="B35" t="str">
        <f>'[1]Cycle 2_1.xlsx'!B35</f>
        <v>N/A</v>
      </c>
      <c r="C35" t="str">
        <f>'[1]Cycle 2_1.xlsx'!C35</f>
        <v>N/A</v>
      </c>
      <c r="D35">
        <f>'[1]Cycle 2_1.xlsx'!D35</f>
        <v>1.2694868167209691E-3</v>
      </c>
    </row>
    <row r="36" spans="1:4" x14ac:dyDescent="0.35">
      <c r="A36" s="1" t="s">
        <v>36</v>
      </c>
      <c r="B36" t="str">
        <f>'[1]Cycle 2_1.xlsx'!B36</f>
        <v>N/A</v>
      </c>
      <c r="C36" t="str">
        <f>'[1]Cycle 2_1.xlsx'!C36</f>
        <v>N/A</v>
      </c>
      <c r="D36">
        <f>'[1]Cycle 2_1.xlsx'!D36</f>
        <v>1.0315768078913859E-3</v>
      </c>
    </row>
    <row r="37" spans="1:4" x14ac:dyDescent="0.35">
      <c r="A37" s="1" t="s">
        <v>37</v>
      </c>
      <c r="B37" t="str">
        <f>'[1]Cycle 2_1.xlsx'!B37</f>
        <v>N/A</v>
      </c>
      <c r="C37" t="str">
        <f>'[1]Cycle 2_1.xlsx'!C37</f>
        <v>N/A</v>
      </c>
      <c r="D37">
        <f>'[1]Cycle 2_1.xlsx'!D37</f>
        <v>1.222406611111772E-3</v>
      </c>
    </row>
    <row r="38" spans="1:4" x14ac:dyDescent="0.35">
      <c r="A38" s="1" t="s">
        <v>38</v>
      </c>
      <c r="B38" t="str">
        <f>'[1]Cycle 2_1.xlsx'!B38</f>
        <v>N/A</v>
      </c>
      <c r="C38" t="str">
        <f>'[1]Cycle 2_1.xlsx'!C38</f>
        <v>N/A</v>
      </c>
      <c r="D38">
        <f>'[1]Cycle 2_1.xlsx'!D38</f>
        <v>1.0576912727966899E-3</v>
      </c>
    </row>
    <row r="39" spans="1:4" x14ac:dyDescent="0.35">
      <c r="A39" s="1" t="s">
        <v>39</v>
      </c>
      <c r="B39" t="str">
        <f>'[1]Cycle 2_1.xlsx'!B39</f>
        <v>N/A</v>
      </c>
      <c r="C39" t="str">
        <f>'[1]Cycle 2_1.xlsx'!C39</f>
        <v>N/A</v>
      </c>
      <c r="D39">
        <f>'[1]Cycle 2_1.xlsx'!D39</f>
        <v>1.567812387623856E-3</v>
      </c>
    </row>
    <row r="40" spans="1:4" x14ac:dyDescent="0.35">
      <c r="A40" s="1" t="s">
        <v>40</v>
      </c>
      <c r="B40" t="str">
        <f>'[1]Cycle 2_1.xlsx'!B40</f>
        <v>N/A</v>
      </c>
      <c r="C40" t="str">
        <f>'[1]Cycle 2_1.xlsx'!C40</f>
        <v>N/A</v>
      </c>
      <c r="D40">
        <f>'[1]Cycle 2_1.xlsx'!D40</f>
        <v>1.5482153513066939E-3</v>
      </c>
    </row>
    <row r="41" spans="1:4" x14ac:dyDescent="0.35">
      <c r="A41" s="1" t="s">
        <v>41</v>
      </c>
      <c r="B41" t="str">
        <f>'[1]Cycle 2_1.xlsx'!B41</f>
        <v>N/A</v>
      </c>
      <c r="C41" t="str">
        <f>'[1]Cycle 2_1.xlsx'!C41</f>
        <v>N/A</v>
      </c>
      <c r="D41">
        <f>'[1]Cycle 2_1.xlsx'!D41</f>
        <v>1.116698741853716E-3</v>
      </c>
    </row>
    <row r="42" spans="1:4" x14ac:dyDescent="0.35">
      <c r="A42" s="1" t="s">
        <v>42</v>
      </c>
      <c r="B42" t="str">
        <f>'[1]Cycle 2_1.xlsx'!B42</f>
        <v>N/A</v>
      </c>
      <c r="C42" t="str">
        <f>'[1]Cycle 2_1.xlsx'!C42</f>
        <v>N/A</v>
      </c>
      <c r="D42">
        <f>'[1]Cycle 2_1.xlsx'!D42</f>
        <v>7.651981873738027E-4</v>
      </c>
    </row>
    <row r="43" spans="1:4" x14ac:dyDescent="0.35">
      <c r="A43" s="1" t="s">
        <v>43</v>
      </c>
      <c r="B43" t="str">
        <f>'[1]Cycle 2_1.xlsx'!B43</f>
        <v>N/A</v>
      </c>
      <c r="C43" t="str">
        <f>'[1]Cycle 2_1.xlsx'!C43</f>
        <v>N/A</v>
      </c>
      <c r="D43">
        <f>'[1]Cycle 2_1.xlsx'!D43</f>
        <v>1.323500599667092E-3</v>
      </c>
    </row>
    <row r="44" spans="1:4" x14ac:dyDescent="0.35">
      <c r="A44" s="1" t="s">
        <v>44</v>
      </c>
      <c r="B44" t="str">
        <f>'[1]Cycle 2_1.xlsx'!B44</f>
        <v>N/A</v>
      </c>
      <c r="C44" t="str">
        <f>'[1]Cycle 2_1.xlsx'!C44</f>
        <v>N/A</v>
      </c>
      <c r="D44">
        <f>'[1]Cycle 2_1.xlsx'!D44</f>
        <v>6.3376512259897622E-4</v>
      </c>
    </row>
    <row r="45" spans="1:4" x14ac:dyDescent="0.35">
      <c r="A45" s="1" t="s">
        <v>45</v>
      </c>
      <c r="B45" t="str">
        <f>'[1]Cycle 2_1.xlsx'!B45</f>
        <v>N/A</v>
      </c>
      <c r="C45" t="str">
        <f>'[1]Cycle 2_1.xlsx'!C45</f>
        <v>N/A</v>
      </c>
      <c r="D45">
        <f>'[1]Cycle 2_1.xlsx'!D45</f>
        <v>8.167547167684863E-4</v>
      </c>
    </row>
    <row r="46" spans="1:4" x14ac:dyDescent="0.35">
      <c r="A46" s="1" t="s">
        <v>46</v>
      </c>
      <c r="B46" t="str">
        <f>'[1]Cycle 2_1.xlsx'!B46</f>
        <v>N/A</v>
      </c>
      <c r="C46" t="str">
        <f>'[1]Cycle 2_1.xlsx'!C46</f>
        <v>N/A</v>
      </c>
      <c r="D46">
        <f>'[1]Cycle 2_1.xlsx'!D46</f>
        <v>1.7565964710015531E-3</v>
      </c>
    </row>
    <row r="47" spans="1:4" x14ac:dyDescent="0.35">
      <c r="A47" s="1" t="s">
        <v>47</v>
      </c>
      <c r="B47" t="str">
        <f>'[1]Cycle 2_1.xlsx'!B47</f>
        <v>N/A</v>
      </c>
      <c r="C47" t="str">
        <f>'[1]Cycle 2_1.xlsx'!C47</f>
        <v>N/A</v>
      </c>
      <c r="D47">
        <f>'[1]Cycle 2_1.xlsx'!D47</f>
        <v>1.0430664900435271E-3</v>
      </c>
    </row>
    <row r="48" spans="1:4" x14ac:dyDescent="0.35">
      <c r="A48" s="1" t="s">
        <v>48</v>
      </c>
      <c r="B48" t="str">
        <f>'[1]Cycle 2_1.xlsx'!B48</f>
        <v>N/A</v>
      </c>
      <c r="C48" t="str">
        <f>'[1]Cycle 2_1.xlsx'!C48</f>
        <v>N/A</v>
      </c>
      <c r="D48">
        <f>'[1]Cycle 2_1.xlsx'!D48</f>
        <v>2.356857725314966E-3</v>
      </c>
    </row>
    <row r="49" spans="1:4" x14ac:dyDescent="0.35">
      <c r="A49" s="1" t="s">
        <v>49</v>
      </c>
      <c r="B49" t="str">
        <f>'[1]Cycle 2_1.xlsx'!B49</f>
        <v>N/A</v>
      </c>
      <c r="C49" t="str">
        <f>'[1]Cycle 2_1.xlsx'!C49</f>
        <v>N/A</v>
      </c>
      <c r="D49">
        <f>'[1]Cycle 2_1.xlsx'!D49</f>
        <v>1.3073005456144019E-3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2_10.xlsx'!B2</f>
        <v>101.461731895528</v>
      </c>
      <c r="C2">
        <f>'[1]Cycle 2_10.xlsx'!C2</f>
        <v>1.10887105678765E-4</v>
      </c>
      <c r="D2">
        <f>'[1]Cycle 2_10.xlsx'!D2</f>
        <v>1.5573791023305501E-3</v>
      </c>
      <c r="F2" s="2" t="s">
        <v>53</v>
      </c>
      <c r="G2">
        <f>AVERAGE(B2:B49)</f>
        <v>105.31242759961636</v>
      </c>
      <c r="H2">
        <f>AVERAGE(C2:C49)</f>
        <v>9.1064189547313359E-5</v>
      </c>
      <c r="I2">
        <f>AVERAGE(D2:D49)</f>
        <v>1.445968801209599E-3</v>
      </c>
      <c r="J2">
        <v>0.23</v>
      </c>
    </row>
    <row r="3" spans="1:10" x14ac:dyDescent="0.35">
      <c r="A3" s="1" t="s">
        <v>3</v>
      </c>
      <c r="B3">
        <f>'[1]Cycle 2_10.xlsx'!B3</f>
        <v>146.657312306694</v>
      </c>
      <c r="C3">
        <f>'[1]Cycle 2_10.xlsx'!C3</f>
        <v>1.0008628081128481E-4</v>
      </c>
      <c r="D3">
        <f>'[1]Cycle 2_10.xlsx'!D3</f>
        <v>1.557624137849476E-3</v>
      </c>
      <c r="F3" s="2" t="s">
        <v>54</v>
      </c>
      <c r="G3">
        <f>G4/SQRT(COUNT(B2:B49))</f>
        <v>3.1919105390138842</v>
      </c>
      <c r="H3">
        <f>H4/SQRT(COUNT(C2:C49))</f>
        <v>3.7471184448745637E-6</v>
      </c>
      <c r="I3">
        <f>I4/SQRT(COUNT(D2:D49))</f>
        <v>5.4423315441718743E-5</v>
      </c>
    </row>
    <row r="4" spans="1:10" x14ac:dyDescent="0.35">
      <c r="A4" s="1" t="s">
        <v>4</v>
      </c>
      <c r="B4">
        <f>'[1]Cycle 2_10.xlsx'!B4</f>
        <v>111.49979153525</v>
      </c>
      <c r="C4">
        <f>'[1]Cycle 2_10.xlsx'!C4</f>
        <v>1.110237300061035E-4</v>
      </c>
      <c r="D4">
        <f>'[1]Cycle 2_10.xlsx'!D4</f>
        <v>2.2957427855117411E-3</v>
      </c>
      <c r="F4" s="2" t="s">
        <v>55</v>
      </c>
      <c r="G4">
        <f>_xlfn.STDEV.S(B2:B49)</f>
        <v>19.415633826777647</v>
      </c>
      <c r="H4">
        <f>_xlfn.STDEV.S(C2:C196)</f>
        <v>2.279283167307233E-5</v>
      </c>
      <c r="I4">
        <f>_xlfn.STDEV.S(D2:D196)</f>
        <v>3.7705578984561876E-4</v>
      </c>
    </row>
    <row r="5" spans="1:10" x14ac:dyDescent="0.35">
      <c r="A5" s="1" t="s">
        <v>5</v>
      </c>
      <c r="B5" t="str">
        <f>'[1]Cycle 2_10.xlsx'!B5</f>
        <v>N/A</v>
      </c>
      <c r="C5" t="str">
        <f>'[1]Cycle 2_10.xlsx'!C5</f>
        <v>N/A</v>
      </c>
      <c r="D5">
        <f>'[1]Cycle 2_10.xlsx'!D5</f>
        <v>1.3172114183779191E-3</v>
      </c>
      <c r="F5" s="2" t="s">
        <v>56</v>
      </c>
      <c r="G5" s="3">
        <f>G4/G2</f>
        <v>0.18436222836485422</v>
      </c>
      <c r="H5" s="3">
        <f>H4/H2</f>
        <v>0.25029412534583723</v>
      </c>
      <c r="I5" s="3">
        <f>I4/I2</f>
        <v>0.26076343385154616</v>
      </c>
    </row>
    <row r="6" spans="1:10" x14ac:dyDescent="0.35">
      <c r="A6" s="1" t="s">
        <v>6</v>
      </c>
      <c r="B6">
        <f>'[1]Cycle 2_10.xlsx'!B6</f>
        <v>96.447396195472194</v>
      </c>
      <c r="C6">
        <f>'[1]Cycle 2_10.xlsx'!C6</f>
        <v>8.9954329805226897E-5</v>
      </c>
      <c r="D6">
        <f>'[1]Cycle 2_10.xlsx'!D6</f>
        <v>1.7838944028239719E-3</v>
      </c>
      <c r="F6" s="2" t="s">
        <v>57</v>
      </c>
      <c r="G6">
        <f>COUNT(B2:B196)</f>
        <v>37</v>
      </c>
      <c r="H6">
        <f>COUNT(C2:C196)</f>
        <v>37</v>
      </c>
      <c r="I6">
        <f>COUNT(D2:D196)</f>
        <v>48</v>
      </c>
    </row>
    <row r="7" spans="1:10" x14ac:dyDescent="0.35">
      <c r="A7" s="1" t="s">
        <v>7</v>
      </c>
      <c r="B7" t="str">
        <f>'[1]Cycle 2_10.xlsx'!B7</f>
        <v>N/A</v>
      </c>
      <c r="C7" t="str">
        <f>'[1]Cycle 2_10.xlsx'!C7</f>
        <v>N/A</v>
      </c>
      <c r="D7">
        <f>'[1]Cycle 2_10.xlsx'!D7</f>
        <v>1.463262731891701E-3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2_10.xlsx'!B8</f>
        <v>165.59391609455599</v>
      </c>
      <c r="C8">
        <f>'[1]Cycle 2_10.xlsx'!C8</f>
        <v>6.3922231197207377E-5</v>
      </c>
      <c r="D8">
        <f>'[1]Cycle 2_10.xlsx'!D8</f>
        <v>1.3628833404162679E-3</v>
      </c>
    </row>
    <row r="9" spans="1:10" x14ac:dyDescent="0.35">
      <c r="A9" s="1" t="s">
        <v>9</v>
      </c>
      <c r="B9" t="str">
        <f>'[1]Cycle 2_10.xlsx'!B9</f>
        <v>N/A</v>
      </c>
      <c r="C9" t="str">
        <f>'[1]Cycle 2_10.xlsx'!C9</f>
        <v>N/A</v>
      </c>
      <c r="D9">
        <f>'[1]Cycle 2_10.xlsx'!D9</f>
        <v>6.5894305188695897E-4</v>
      </c>
      <c r="F9" s="2" t="s">
        <v>59</v>
      </c>
      <c r="G9">
        <f>MAX(B2:B49)</f>
        <v>165.59391609455599</v>
      </c>
      <c r="H9">
        <f>MAX(C2:C49)</f>
        <v>1.2221049491180469E-4</v>
      </c>
      <c r="I9">
        <f>MAX(D2:D49)</f>
        <v>2.4679760210033468E-3</v>
      </c>
    </row>
    <row r="10" spans="1:10" x14ac:dyDescent="0.35">
      <c r="A10" s="1" t="s">
        <v>10</v>
      </c>
      <c r="B10">
        <f>'[1]Cycle 2_10.xlsx'!B10</f>
        <v>111.49979153525</v>
      </c>
      <c r="C10">
        <f>'[1]Cycle 2_10.xlsx'!C10</f>
        <v>1.193463716844226E-4</v>
      </c>
      <c r="D10">
        <f>'[1]Cycle 2_10.xlsx'!D10</f>
        <v>1.79605439862543E-3</v>
      </c>
      <c r="F10" s="2" t="s">
        <v>60</v>
      </c>
      <c r="G10">
        <f>MIN(B2:B49)</f>
        <v>64.801615752555506</v>
      </c>
      <c r="H10">
        <f>MIN(C2:C49)</f>
        <v>4.2670964148512482E-5</v>
      </c>
      <c r="I10">
        <f>MIN(D2:D49)</f>
        <v>6.4798177440568156E-4</v>
      </c>
    </row>
    <row r="11" spans="1:10" x14ac:dyDescent="0.35">
      <c r="A11" s="1" t="s">
        <v>11</v>
      </c>
      <c r="B11">
        <f>'[1]Cycle 2_10.xlsx'!B11</f>
        <v>106.987911998</v>
      </c>
      <c r="C11">
        <f>'[1]Cycle 2_10.xlsx'!C11</f>
        <v>9.7785518463559072E-5</v>
      </c>
      <c r="D11">
        <f>'[1]Cycle 2_10.xlsx'!D11</f>
        <v>1.356813124263634E-3</v>
      </c>
    </row>
    <row r="12" spans="1:10" x14ac:dyDescent="0.35">
      <c r="A12" s="1" t="s">
        <v>12</v>
      </c>
      <c r="B12">
        <f>'[1]Cycle 2_10.xlsx'!B12</f>
        <v>115.52032339555601</v>
      </c>
      <c r="C12">
        <f>'[1]Cycle 2_10.xlsx'!C12</f>
        <v>5.7797729540077812E-5</v>
      </c>
      <c r="D12">
        <f>'[1]Cycle 2_10.xlsx'!D12</f>
        <v>1.33543583391192E-3</v>
      </c>
      <c r="F12" s="2" t="s">
        <v>61</v>
      </c>
      <c r="G12">
        <f>(16*G5^2)</f>
        <v>0.54383089996247447</v>
      </c>
      <c r="H12">
        <f>(16*H5^2)</f>
        <v>1.0023543869222029</v>
      </c>
      <c r="I12">
        <f>(16*I5^2)</f>
        <v>1.0879610949447951</v>
      </c>
    </row>
    <row r="13" spans="1:10" x14ac:dyDescent="0.35">
      <c r="A13" s="1" t="s">
        <v>13</v>
      </c>
      <c r="B13" t="str">
        <f>'[1]Cycle 2_10.xlsx'!B13</f>
        <v>N/A</v>
      </c>
      <c r="C13" t="str">
        <f>'[1]Cycle 2_10.xlsx'!C13</f>
        <v>N/A</v>
      </c>
      <c r="D13">
        <f>'[1]Cycle 2_10.xlsx'!D13</f>
        <v>2.011439575074801E-3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2_10.xlsx'!B14</f>
        <v>83.387903314888902</v>
      </c>
      <c r="C14">
        <f>'[1]Cycle 2_10.xlsx'!C14</f>
        <v>4.5840240168308128E-5</v>
      </c>
      <c r="D14">
        <f>'[1]Cycle 2_10.xlsx'!D14</f>
        <v>1.2596011815084109E-3</v>
      </c>
      <c r="F14" s="2" t="s">
        <v>63</v>
      </c>
      <c r="G14">
        <f>G12/G13</f>
        <v>7.9610399723313474</v>
      </c>
      <c r="H14">
        <f>H12/H13</f>
        <v>14.673280501861814</v>
      </c>
      <c r="I14">
        <f>I12/I13</f>
        <v>15.926461269108731</v>
      </c>
    </row>
    <row r="15" spans="1:10" x14ac:dyDescent="0.35">
      <c r="A15" s="1" t="s">
        <v>15</v>
      </c>
      <c r="B15" t="str">
        <f>'[1]Cycle 2_10.xlsx'!B15</f>
        <v>N/A</v>
      </c>
      <c r="C15" t="str">
        <f>'[1]Cycle 2_10.xlsx'!C15</f>
        <v>N/A</v>
      </c>
      <c r="D15">
        <f>'[1]Cycle 2_10.xlsx'!D15</f>
        <v>1.5108554560555379E-3</v>
      </c>
      <c r="F15" s="2" t="s">
        <v>64</v>
      </c>
      <c r="G15">
        <f>ROUND(G14,0)</f>
        <v>8</v>
      </c>
      <c r="H15">
        <f>ROUND(H14,0)</f>
        <v>15</v>
      </c>
      <c r="I15">
        <f>ROUND(I14,0)</f>
        <v>16</v>
      </c>
    </row>
    <row r="16" spans="1:10" x14ac:dyDescent="0.35">
      <c r="A16" s="1" t="s">
        <v>16</v>
      </c>
      <c r="B16">
        <f>'[1]Cycle 2_10.xlsx'!B16</f>
        <v>105.48018621188901</v>
      </c>
      <c r="C16">
        <f>'[1]Cycle 2_10.xlsx'!C16</f>
        <v>9.9817519863303376E-5</v>
      </c>
      <c r="D16">
        <f>'[1]Cycle 2_10.xlsx'!D16</f>
        <v>1.0378144825826819E-3</v>
      </c>
    </row>
    <row r="17" spans="1:4" x14ac:dyDescent="0.35">
      <c r="A17" s="1" t="s">
        <v>17</v>
      </c>
      <c r="B17">
        <f>'[1]Cycle 2_10.xlsx'!B17</f>
        <v>101.461731895528</v>
      </c>
      <c r="C17">
        <f>'[1]Cycle 2_10.xlsx'!C17</f>
        <v>9.3629038348970491E-5</v>
      </c>
      <c r="D17">
        <f>'[1]Cycle 2_10.xlsx'!D17</f>
        <v>9.5814486860858867E-4</v>
      </c>
    </row>
    <row r="18" spans="1:4" x14ac:dyDescent="0.35">
      <c r="A18" s="1" t="s">
        <v>18</v>
      </c>
      <c r="B18">
        <f>'[1]Cycle 2_10.xlsx'!B18</f>
        <v>96.948146647833298</v>
      </c>
      <c r="C18">
        <f>'[1]Cycle 2_10.xlsx'!C18</f>
        <v>1.025115200162278E-4</v>
      </c>
      <c r="D18">
        <f>'[1]Cycle 2_10.xlsx'!D18</f>
        <v>1.9324666961750231E-3</v>
      </c>
    </row>
    <row r="19" spans="1:4" x14ac:dyDescent="0.35">
      <c r="A19" s="1" t="s">
        <v>19</v>
      </c>
      <c r="B19">
        <f>'[1]Cycle 2_10.xlsx'!B19</f>
        <v>105.48018621188901</v>
      </c>
      <c r="C19">
        <f>'[1]Cycle 2_10.xlsx'!C19</f>
        <v>1.006534347665406E-4</v>
      </c>
      <c r="D19">
        <f>'[1]Cycle 2_10.xlsx'!D19</f>
        <v>2.4679760210033468E-3</v>
      </c>
    </row>
    <row r="20" spans="1:4" x14ac:dyDescent="0.35">
      <c r="A20" s="1" t="s">
        <v>20</v>
      </c>
      <c r="B20">
        <f>'[1]Cycle 2_10.xlsx'!B20</f>
        <v>146.657312306694</v>
      </c>
      <c r="C20">
        <f>'[1]Cycle 2_10.xlsx'!C20</f>
        <v>7.6098308759422925E-5</v>
      </c>
      <c r="D20">
        <f>'[1]Cycle 2_10.xlsx'!D20</f>
        <v>8.5373362001200763E-4</v>
      </c>
    </row>
    <row r="21" spans="1:4" x14ac:dyDescent="0.35">
      <c r="A21" s="1" t="s">
        <v>21</v>
      </c>
      <c r="B21">
        <f>'[1]Cycle 2_10.xlsx'!B21</f>
        <v>96.948146647833298</v>
      </c>
      <c r="C21">
        <f>'[1]Cycle 2_10.xlsx'!C21</f>
        <v>8.2046856651893634E-5</v>
      </c>
      <c r="D21">
        <f>'[1]Cycle 2_10.xlsx'!D21</f>
        <v>1.520973178029305E-3</v>
      </c>
    </row>
    <row r="22" spans="1:4" x14ac:dyDescent="0.35">
      <c r="A22" s="1" t="s">
        <v>22</v>
      </c>
      <c r="B22">
        <f>'[1]Cycle 2_10.xlsx'!B22</f>
        <v>103.976522402611</v>
      </c>
      <c r="C22">
        <f>'[1]Cycle 2_10.xlsx'!C22</f>
        <v>9.9319826522340507E-5</v>
      </c>
      <c r="D22">
        <f>'[1]Cycle 2_10.xlsx'!D22</f>
        <v>1.231630940273156E-3</v>
      </c>
    </row>
    <row r="23" spans="1:4" x14ac:dyDescent="0.35">
      <c r="A23" s="1" t="s">
        <v>23</v>
      </c>
      <c r="B23">
        <f>'[1]Cycle 2_10.xlsx'!B23</f>
        <v>102.96952674469399</v>
      </c>
      <c r="C23">
        <f>'[1]Cycle 2_10.xlsx'!C23</f>
        <v>1.172552681514296E-4</v>
      </c>
      <c r="D23">
        <f>'[1]Cycle 2_10.xlsx'!D23</f>
        <v>1.6641460208380401E-3</v>
      </c>
    </row>
    <row r="24" spans="1:4" x14ac:dyDescent="0.35">
      <c r="A24" s="1" t="s">
        <v>24</v>
      </c>
      <c r="B24" t="str">
        <f>'[1]Cycle 2_10.xlsx'!B24</f>
        <v>N/A</v>
      </c>
      <c r="C24" t="str">
        <f>'[1]Cycle 2_10.xlsx'!C24</f>
        <v>N/A</v>
      </c>
      <c r="D24">
        <f>'[1]Cycle 2_10.xlsx'!D24</f>
        <v>1.4470100347866821E-3</v>
      </c>
    </row>
    <row r="25" spans="1:4" x14ac:dyDescent="0.35">
      <c r="A25" s="1" t="s">
        <v>25</v>
      </c>
      <c r="B25">
        <f>'[1]Cycle 2_10.xlsx'!B25</f>
        <v>110.997285392167</v>
      </c>
      <c r="C25">
        <f>'[1]Cycle 2_10.xlsx'!C25</f>
        <v>9.3107015156745367E-5</v>
      </c>
      <c r="D25">
        <f>'[1]Cycle 2_10.xlsx'!D25</f>
        <v>1.5008123212941411E-3</v>
      </c>
    </row>
    <row r="26" spans="1:4" x14ac:dyDescent="0.35">
      <c r="A26" s="1" t="s">
        <v>26</v>
      </c>
      <c r="B26">
        <f>'[1]Cycle 2_10.xlsx'!B26</f>
        <v>109.492675440083</v>
      </c>
      <c r="C26">
        <f>'[1]Cycle 2_10.xlsx'!C26</f>
        <v>8.9793050016755941E-5</v>
      </c>
      <c r="D26">
        <f>'[1]Cycle 2_10.xlsx'!D26</f>
        <v>9.2641840221615722E-4</v>
      </c>
    </row>
    <row r="27" spans="1:4" x14ac:dyDescent="0.35">
      <c r="A27" s="1" t="s">
        <v>27</v>
      </c>
      <c r="B27">
        <f>'[1]Cycle 2_10.xlsx'!B27</f>
        <v>110.997285392167</v>
      </c>
      <c r="C27">
        <f>'[1]Cycle 2_10.xlsx'!C27</f>
        <v>1.0544992056839809E-4</v>
      </c>
      <c r="D27">
        <f>'[1]Cycle 2_10.xlsx'!D27</f>
        <v>9.8888484350882159E-4</v>
      </c>
    </row>
    <row r="28" spans="1:4" x14ac:dyDescent="0.35">
      <c r="A28" s="1" t="s">
        <v>28</v>
      </c>
      <c r="B28" t="str">
        <f>'[1]Cycle 2_10.xlsx'!B28</f>
        <v>N/A</v>
      </c>
      <c r="C28" t="str">
        <f>'[1]Cycle 2_10.xlsx'!C28</f>
        <v>N/A</v>
      </c>
      <c r="D28">
        <f>'[1]Cycle 2_10.xlsx'!D28</f>
        <v>1.354602869082053E-3</v>
      </c>
    </row>
    <row r="29" spans="1:4" x14ac:dyDescent="0.35">
      <c r="A29" s="1" t="s">
        <v>29</v>
      </c>
      <c r="B29">
        <f>'[1]Cycle 2_10.xlsx'!B29</f>
        <v>90.413582235222194</v>
      </c>
      <c r="C29">
        <f>'[1]Cycle 2_10.xlsx'!C29</f>
        <v>9.6124045200882632E-5</v>
      </c>
      <c r="D29">
        <f>'[1]Cycle 2_10.xlsx'!D29</f>
        <v>1.5622373303428379E-3</v>
      </c>
    </row>
    <row r="30" spans="1:4" x14ac:dyDescent="0.35">
      <c r="A30" s="1" t="s">
        <v>30</v>
      </c>
      <c r="B30" t="str">
        <f>'[1]Cycle 2_10.xlsx'!B30</f>
        <v>N/A</v>
      </c>
      <c r="C30" t="str">
        <f>'[1]Cycle 2_10.xlsx'!C30</f>
        <v>N/A</v>
      </c>
      <c r="D30">
        <f>'[1]Cycle 2_10.xlsx'!D30</f>
        <v>1.2529492437360571E-3</v>
      </c>
    </row>
    <row r="31" spans="1:4" x14ac:dyDescent="0.35">
      <c r="A31" s="1" t="s">
        <v>31</v>
      </c>
      <c r="B31">
        <f>'[1]Cycle 2_10.xlsx'!B31</f>
        <v>110.997285392167</v>
      </c>
      <c r="C31">
        <f>'[1]Cycle 2_10.xlsx'!C31</f>
        <v>1.2221049491180469E-4</v>
      </c>
      <c r="D31">
        <f>'[1]Cycle 2_10.xlsx'!D31</f>
        <v>1.8242826284042551E-3</v>
      </c>
    </row>
    <row r="32" spans="1:4" x14ac:dyDescent="0.35">
      <c r="A32" s="1" t="s">
        <v>32</v>
      </c>
      <c r="B32">
        <f>'[1]Cycle 2_10.xlsx'!B32</f>
        <v>110.997285392167</v>
      </c>
      <c r="C32">
        <f>'[1]Cycle 2_10.xlsx'!C32</f>
        <v>9.5038450595987694E-5</v>
      </c>
      <c r="D32">
        <f>'[1]Cycle 2_10.xlsx'!D32</f>
        <v>8.428252926918888E-4</v>
      </c>
    </row>
    <row r="33" spans="1:4" x14ac:dyDescent="0.35">
      <c r="A33" s="1" t="s">
        <v>33</v>
      </c>
      <c r="B33">
        <f>'[1]Cycle 2_10.xlsx'!B33</f>
        <v>107.488899987694</v>
      </c>
      <c r="C33">
        <f>'[1]Cycle 2_10.xlsx'!C33</f>
        <v>1.0826576639828139E-4</v>
      </c>
      <c r="D33">
        <f>'[1]Cycle 2_10.xlsx'!D33</f>
        <v>1.493776041567308E-3</v>
      </c>
    </row>
    <row r="34" spans="1:4" x14ac:dyDescent="0.35">
      <c r="A34" s="1" t="s">
        <v>34</v>
      </c>
      <c r="B34" t="str">
        <f>'[1]Cycle 2_10.xlsx'!B34</f>
        <v>N/A</v>
      </c>
      <c r="C34" t="str">
        <f>'[1]Cycle 2_10.xlsx'!C34</f>
        <v>N/A</v>
      </c>
      <c r="D34">
        <f>'[1]Cycle 2_10.xlsx'!D34</f>
        <v>1.438615840961447E-3</v>
      </c>
    </row>
    <row r="35" spans="1:4" x14ac:dyDescent="0.35">
      <c r="A35" s="1" t="s">
        <v>35</v>
      </c>
      <c r="B35">
        <f>'[1]Cycle 2_10.xlsx'!B35</f>
        <v>64.801615752555506</v>
      </c>
      <c r="C35">
        <f>'[1]Cycle 2_10.xlsx'!C35</f>
        <v>8.1425915691726465E-5</v>
      </c>
      <c r="D35">
        <f>'[1]Cycle 2_10.xlsx'!D35</f>
        <v>1.8639930420999351E-3</v>
      </c>
    </row>
    <row r="36" spans="1:4" x14ac:dyDescent="0.35">
      <c r="A36" s="1" t="s">
        <v>36</v>
      </c>
      <c r="B36">
        <f>'[1]Cycle 2_10.xlsx'!B36</f>
        <v>91.419728040861102</v>
      </c>
      <c r="C36">
        <f>'[1]Cycle 2_10.xlsx'!C36</f>
        <v>8.8773499244002948E-5</v>
      </c>
      <c r="D36">
        <f>'[1]Cycle 2_10.xlsx'!D36</f>
        <v>1.2354082602960351E-3</v>
      </c>
    </row>
    <row r="37" spans="1:4" x14ac:dyDescent="0.35">
      <c r="A37" s="1" t="s">
        <v>37</v>
      </c>
      <c r="B37">
        <f>'[1]Cycle 2_10.xlsx'!B37</f>
        <v>98.952240224722203</v>
      </c>
      <c r="C37">
        <f>'[1]Cycle 2_10.xlsx'!C37</f>
        <v>9.6407611002401073E-5</v>
      </c>
      <c r="D37">
        <f>'[1]Cycle 2_10.xlsx'!D37</f>
        <v>1.112108458123951E-3</v>
      </c>
    </row>
    <row r="38" spans="1:4" x14ac:dyDescent="0.35">
      <c r="A38" s="1" t="s">
        <v>38</v>
      </c>
      <c r="B38">
        <f>'[1]Cycle 2_10.xlsx'!B38</f>
        <v>86.898166578638893</v>
      </c>
      <c r="C38">
        <f>'[1]Cycle 2_10.xlsx'!C38</f>
        <v>4.9549177750397859E-5</v>
      </c>
      <c r="D38">
        <f>'[1]Cycle 2_10.xlsx'!D38</f>
        <v>1.5334469401618229E-3</v>
      </c>
    </row>
    <row r="39" spans="1:4" x14ac:dyDescent="0.35">
      <c r="A39" s="1" t="s">
        <v>39</v>
      </c>
      <c r="B39">
        <f>'[1]Cycle 2_10.xlsx'!B39</f>
        <v>86.898166578638893</v>
      </c>
      <c r="C39">
        <f>'[1]Cycle 2_10.xlsx'!C39</f>
        <v>4.2670964148512482E-5</v>
      </c>
      <c r="D39">
        <f>'[1]Cycle 2_10.xlsx'!D39</f>
        <v>1.6144239083787061E-3</v>
      </c>
    </row>
    <row r="40" spans="1:4" x14ac:dyDescent="0.35">
      <c r="A40" s="1" t="s">
        <v>40</v>
      </c>
      <c r="B40">
        <f>'[1]Cycle 2_10.xlsx'!B40</f>
        <v>89.408533268444401</v>
      </c>
      <c r="C40">
        <f>'[1]Cycle 2_10.xlsx'!C40</f>
        <v>5.2483157625389323E-5</v>
      </c>
      <c r="D40">
        <f>'[1]Cycle 2_10.xlsx'!D40</f>
        <v>1.0717903714884589E-3</v>
      </c>
    </row>
    <row r="41" spans="1:4" x14ac:dyDescent="0.35">
      <c r="A41" s="1" t="s">
        <v>41</v>
      </c>
      <c r="B41">
        <f>'[1]Cycle 2_10.xlsx'!B41</f>
        <v>107.990205463667</v>
      </c>
      <c r="C41">
        <f>'[1]Cycle 2_10.xlsx'!C41</f>
        <v>1.179061395297127E-4</v>
      </c>
      <c r="D41">
        <f>'[1]Cycle 2_10.xlsx'!D41</f>
        <v>1.748781020062481E-3</v>
      </c>
    </row>
    <row r="42" spans="1:4" x14ac:dyDescent="0.35">
      <c r="A42" s="1" t="s">
        <v>42</v>
      </c>
      <c r="B42">
        <f>'[1]Cycle 2_10.xlsx'!B42</f>
        <v>138.124202592389</v>
      </c>
      <c r="C42">
        <f>'[1]Cycle 2_10.xlsx'!C42</f>
        <v>8.6817015240904329E-5</v>
      </c>
      <c r="D42">
        <f>'[1]Cycle 2_10.xlsx'!D42</f>
        <v>1.517966843524171E-3</v>
      </c>
    </row>
    <row r="43" spans="1:4" x14ac:dyDescent="0.35">
      <c r="A43" s="1" t="s">
        <v>43</v>
      </c>
      <c r="B43">
        <f>'[1]Cycle 2_10.xlsx'!B43</f>
        <v>93.431187858027798</v>
      </c>
      <c r="C43">
        <f>'[1]Cycle 2_10.xlsx'!C43</f>
        <v>1.056444355883339E-4</v>
      </c>
      <c r="D43">
        <f>'[1]Cycle 2_10.xlsx'!D43</f>
        <v>1.504047765697584E-3</v>
      </c>
    </row>
    <row r="44" spans="1:4" x14ac:dyDescent="0.35">
      <c r="A44" s="1" t="s">
        <v>44</v>
      </c>
      <c r="B44" t="str">
        <f>'[1]Cycle 2_10.xlsx'!B44</f>
        <v>N/A</v>
      </c>
      <c r="C44" t="str">
        <f>'[1]Cycle 2_10.xlsx'!C44</f>
        <v>N/A</v>
      </c>
      <c r="D44">
        <f>'[1]Cycle 2_10.xlsx'!D44</f>
        <v>6.4798177440568156E-4</v>
      </c>
    </row>
    <row r="45" spans="1:4" x14ac:dyDescent="0.35">
      <c r="A45" s="1" t="s">
        <v>45</v>
      </c>
      <c r="B45" t="str">
        <f>'[1]Cycle 2_10.xlsx'!B45</f>
        <v>N/A</v>
      </c>
      <c r="C45" t="str">
        <f>'[1]Cycle 2_10.xlsx'!C45</f>
        <v>N/A</v>
      </c>
      <c r="D45">
        <f>'[1]Cycle 2_10.xlsx'!D45</f>
        <v>1.61210633066715E-3</v>
      </c>
    </row>
    <row r="46" spans="1:4" x14ac:dyDescent="0.35">
      <c r="A46" s="1" t="s">
        <v>46</v>
      </c>
      <c r="B46">
        <f>'[1]Cycle 2_10.xlsx'!B46</f>
        <v>92.425170287861107</v>
      </c>
      <c r="C46">
        <f>'[1]Cycle 2_10.xlsx'!C46</f>
        <v>9.527088667343979E-5</v>
      </c>
      <c r="D46">
        <f>'[1]Cycle 2_10.xlsx'!D46</f>
        <v>1.3777501215575551E-3</v>
      </c>
    </row>
    <row r="47" spans="1:4" x14ac:dyDescent="0.35">
      <c r="A47" s="1" t="s">
        <v>47</v>
      </c>
      <c r="B47">
        <f>'[1]Cycle 2_10.xlsx'!B47</f>
        <v>74.347087044027802</v>
      </c>
      <c r="C47">
        <f>'[1]Cycle 2_10.xlsx'!C47</f>
        <v>4.3075639099333883E-5</v>
      </c>
      <c r="D47">
        <f>'[1]Cycle 2_10.xlsx'!D47</f>
        <v>1.470363476802701E-3</v>
      </c>
    </row>
    <row r="48" spans="1:4" x14ac:dyDescent="0.35">
      <c r="A48" s="1" t="s">
        <v>48</v>
      </c>
      <c r="B48">
        <f>'[1]Cycle 2_10.xlsx'!B48</f>
        <v>108.490626543194</v>
      </c>
      <c r="C48">
        <f>'[1]Cycle 2_10.xlsx'!C48</f>
        <v>1.203670306726923E-4</v>
      </c>
      <c r="D48">
        <f>'[1]Cycle 2_10.xlsx'!D48</f>
        <v>1.692872916522371E-3</v>
      </c>
    </row>
    <row r="49" spans="1:4" x14ac:dyDescent="0.35">
      <c r="A49" s="1" t="s">
        <v>49</v>
      </c>
      <c r="B49">
        <f>'[1]Cycle 2_10.xlsx'!B49</f>
        <v>113.01075438094399</v>
      </c>
      <c r="C49">
        <f>'[1]Cycle 2_10.xlsx'!C49</f>
        <v>1.110194876998079E-4</v>
      </c>
      <c r="D49">
        <f>'[1]Cycle 2_10.xlsx'!D49</f>
        <v>1.8370200116300281E-3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2_11.xlsx'!B2</f>
        <v>N/A</v>
      </c>
      <c r="C2" t="str">
        <f>'[1]Cycle 2_11.xlsx'!C2</f>
        <v>N/A</v>
      </c>
      <c r="D2">
        <f>'[1]Cycle 2_11.xlsx'!D2</f>
        <v>1.2682261337084841E-3</v>
      </c>
      <c r="F2" s="2" t="s">
        <v>53</v>
      </c>
      <c r="G2">
        <f>AVERAGE(B2:B49)</f>
        <v>70.327379721861107</v>
      </c>
      <c r="H2">
        <f>AVERAGE(C2:C49)</f>
        <v>4.0493977629154368E-5</v>
      </c>
      <c r="I2">
        <f>AVERAGE(D2:D49)</f>
        <v>1.282115771060821E-3</v>
      </c>
      <c r="J2">
        <v>0.23</v>
      </c>
    </row>
    <row r="3" spans="1:10" x14ac:dyDescent="0.35">
      <c r="A3" s="1" t="s">
        <v>3</v>
      </c>
      <c r="B3" t="str">
        <f>'[1]Cycle 2_11.xlsx'!B3</f>
        <v>N/A</v>
      </c>
      <c r="C3" t="str">
        <f>'[1]Cycle 2_11.xlsx'!C3</f>
        <v>N/A</v>
      </c>
      <c r="D3">
        <f>'[1]Cycle 2_11.xlsx'!D3</f>
        <v>8.5150323102386614E-4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5.3418678673766351E-5</v>
      </c>
    </row>
    <row r="4" spans="1:10" x14ac:dyDescent="0.35">
      <c r="A4" s="1" t="s">
        <v>4</v>
      </c>
      <c r="B4" t="str">
        <f>'[1]Cycle 2_11.xlsx'!B4</f>
        <v>N/A</v>
      </c>
      <c r="C4" t="str">
        <f>'[1]Cycle 2_11.xlsx'!C4</f>
        <v>N/A</v>
      </c>
      <c r="D4">
        <f>'[1]Cycle 2_11.xlsx'!D4</f>
        <v>1.443904662247893E-3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3.7009546214463747E-4</v>
      </c>
    </row>
    <row r="5" spans="1:10" x14ac:dyDescent="0.35">
      <c r="A5" s="1" t="s">
        <v>5</v>
      </c>
      <c r="B5" t="str">
        <f>'[1]Cycle 2_11.xlsx'!B5</f>
        <v>N/A</v>
      </c>
      <c r="C5" t="str">
        <f>'[1]Cycle 2_11.xlsx'!C5</f>
        <v>N/A</v>
      </c>
      <c r="D5">
        <f>'[1]Cycle 2_11.xlsx'!D5</f>
        <v>1.5206619172638729E-3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0.28865994046576693</v>
      </c>
    </row>
    <row r="6" spans="1:10" x14ac:dyDescent="0.35">
      <c r="A6" s="1" t="s">
        <v>6</v>
      </c>
      <c r="B6" t="str">
        <f>'[1]Cycle 2_11.xlsx'!B6</f>
        <v>N/A</v>
      </c>
      <c r="C6" t="str">
        <f>'[1]Cycle 2_11.xlsx'!C6</f>
        <v>N/A</v>
      </c>
      <c r="D6">
        <f>'[1]Cycle 2_11.xlsx'!D6</f>
        <v>1.388066101260957E-3</v>
      </c>
      <c r="F6" s="2" t="s">
        <v>57</v>
      </c>
      <c r="G6">
        <f>COUNT(B2:B196)</f>
        <v>1</v>
      </c>
      <c r="H6">
        <f>COUNT(C2:C196)</f>
        <v>1</v>
      </c>
      <c r="I6">
        <f>COUNT(D2:D196)</f>
        <v>48</v>
      </c>
    </row>
    <row r="7" spans="1:10" x14ac:dyDescent="0.35">
      <c r="A7" s="1" t="s">
        <v>7</v>
      </c>
      <c r="B7" t="str">
        <f>'[1]Cycle 2_11.xlsx'!B7</f>
        <v>N/A</v>
      </c>
      <c r="C7" t="str">
        <f>'[1]Cycle 2_11.xlsx'!C7</f>
        <v>N/A</v>
      </c>
      <c r="D7">
        <f>'[1]Cycle 2_11.xlsx'!D7</f>
        <v>7.9776144745138131E-4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2_11.xlsx'!B8</f>
        <v>N/A</v>
      </c>
      <c r="C8" t="str">
        <f>'[1]Cycle 2_11.xlsx'!C8</f>
        <v>N/A</v>
      </c>
      <c r="D8">
        <f>'[1]Cycle 2_11.xlsx'!D8</f>
        <v>2.1717299679321601E-3</v>
      </c>
    </row>
    <row r="9" spans="1:10" x14ac:dyDescent="0.35">
      <c r="A9" s="1" t="s">
        <v>9</v>
      </c>
      <c r="B9" t="str">
        <f>'[1]Cycle 2_11.xlsx'!B9</f>
        <v>N/A</v>
      </c>
      <c r="C9" t="str">
        <f>'[1]Cycle 2_11.xlsx'!C9</f>
        <v>N/A</v>
      </c>
      <c r="D9">
        <f>'[1]Cycle 2_11.xlsx'!D9</f>
        <v>1.5456080653212659E-3</v>
      </c>
      <c r="F9" s="2" t="s">
        <v>59</v>
      </c>
      <c r="G9">
        <f>MAX(B2:B49)</f>
        <v>70.327379721861107</v>
      </c>
      <c r="H9">
        <f>MAX(C2:C49)</f>
        <v>4.0493977629154368E-5</v>
      </c>
      <c r="I9">
        <f>MAX(D2:D49)</f>
        <v>2.3130051346831521E-3</v>
      </c>
    </row>
    <row r="10" spans="1:10" x14ac:dyDescent="0.35">
      <c r="A10" s="1" t="s">
        <v>10</v>
      </c>
      <c r="B10" t="str">
        <f>'[1]Cycle 2_11.xlsx'!B10</f>
        <v>N/A</v>
      </c>
      <c r="C10" t="str">
        <f>'[1]Cycle 2_11.xlsx'!C10</f>
        <v>N/A</v>
      </c>
      <c r="D10">
        <f>'[1]Cycle 2_11.xlsx'!D10</f>
        <v>9.5067395567640224E-4</v>
      </c>
      <c r="F10" s="2" t="s">
        <v>60</v>
      </c>
      <c r="G10">
        <f>MIN(B2:B49)</f>
        <v>70.327379721861107</v>
      </c>
      <c r="H10">
        <f>MIN(C2:C49)</f>
        <v>4.0493977629154368E-5</v>
      </c>
      <c r="I10">
        <f>MIN(D2:D49)</f>
        <v>2.6252856836934968E-4</v>
      </c>
    </row>
    <row r="11" spans="1:10" x14ac:dyDescent="0.35">
      <c r="A11" s="1" t="s">
        <v>11</v>
      </c>
      <c r="B11" t="str">
        <f>'[1]Cycle 2_11.xlsx'!B11</f>
        <v>N/A</v>
      </c>
      <c r="C11" t="str">
        <f>'[1]Cycle 2_11.xlsx'!C11</f>
        <v>N/A</v>
      </c>
      <c r="D11">
        <f>'[1]Cycle 2_11.xlsx'!D11</f>
        <v>1.1681658121328381E-3</v>
      </c>
    </row>
    <row r="12" spans="1:10" x14ac:dyDescent="0.35">
      <c r="A12" s="1" t="s">
        <v>12</v>
      </c>
      <c r="B12" t="str">
        <f>'[1]Cycle 2_11.xlsx'!B12</f>
        <v>N/A</v>
      </c>
      <c r="C12" t="str">
        <f>'[1]Cycle 2_11.xlsx'!C12</f>
        <v>N/A</v>
      </c>
      <c r="D12">
        <f>'[1]Cycle 2_11.xlsx'!D12</f>
        <v>1.9290929300159929E-3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1.3331929796752018</v>
      </c>
    </row>
    <row r="13" spans="1:10" x14ac:dyDescent="0.35">
      <c r="A13" s="1" t="s">
        <v>13</v>
      </c>
      <c r="B13" t="str">
        <f>'[1]Cycle 2_11.xlsx'!B13</f>
        <v>N/A</v>
      </c>
      <c r="C13" t="str">
        <f>'[1]Cycle 2_11.xlsx'!C13</f>
        <v>N/A</v>
      </c>
      <c r="D13">
        <f>'[1]Cycle 2_11.xlsx'!D13</f>
        <v>1.2676816902486691E-3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2_11.xlsx'!B14</f>
        <v>N/A</v>
      </c>
      <c r="C14" t="str">
        <f>'[1]Cycle 2_11.xlsx'!C14</f>
        <v>N/A</v>
      </c>
      <c r="D14">
        <f>'[1]Cycle 2_11.xlsx'!D14</f>
        <v>1.513299770412596E-3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19.516365478236299</v>
      </c>
    </row>
    <row r="15" spans="1:10" x14ac:dyDescent="0.35">
      <c r="A15" s="1" t="s">
        <v>15</v>
      </c>
      <c r="B15" t="str">
        <f>'[1]Cycle 2_11.xlsx'!B15</f>
        <v>N/A</v>
      </c>
      <c r="C15" t="str">
        <f>'[1]Cycle 2_11.xlsx'!C15</f>
        <v>N/A</v>
      </c>
      <c r="D15">
        <f>'[1]Cycle 2_11.xlsx'!D15</f>
        <v>9.5010891164748826E-4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20</v>
      </c>
    </row>
    <row r="16" spans="1:10" x14ac:dyDescent="0.35">
      <c r="A16" s="1" t="s">
        <v>16</v>
      </c>
      <c r="B16" t="str">
        <f>'[1]Cycle 2_11.xlsx'!B16</f>
        <v>N/A</v>
      </c>
      <c r="C16" t="str">
        <f>'[1]Cycle 2_11.xlsx'!C16</f>
        <v>N/A</v>
      </c>
      <c r="D16">
        <f>'[1]Cycle 2_11.xlsx'!D16</f>
        <v>9.6503799052726424E-4</v>
      </c>
    </row>
    <row r="17" spans="1:4" x14ac:dyDescent="0.35">
      <c r="A17" s="1" t="s">
        <v>17</v>
      </c>
      <c r="B17" t="str">
        <f>'[1]Cycle 2_11.xlsx'!B17</f>
        <v>N/A</v>
      </c>
      <c r="C17" t="str">
        <f>'[1]Cycle 2_11.xlsx'!C17</f>
        <v>N/A</v>
      </c>
      <c r="D17">
        <f>'[1]Cycle 2_11.xlsx'!D17</f>
        <v>1.4655066407937101E-3</v>
      </c>
    </row>
    <row r="18" spans="1:4" x14ac:dyDescent="0.35">
      <c r="A18" s="1" t="s">
        <v>18</v>
      </c>
      <c r="B18" t="str">
        <f>'[1]Cycle 2_11.xlsx'!B18</f>
        <v>N/A</v>
      </c>
      <c r="C18" t="str">
        <f>'[1]Cycle 2_11.xlsx'!C18</f>
        <v>N/A</v>
      </c>
      <c r="D18">
        <f>'[1]Cycle 2_11.xlsx'!D18</f>
        <v>1.132080405048053E-3</v>
      </c>
    </row>
    <row r="19" spans="1:4" x14ac:dyDescent="0.35">
      <c r="A19" s="1" t="s">
        <v>19</v>
      </c>
      <c r="B19" t="str">
        <f>'[1]Cycle 2_11.xlsx'!B19</f>
        <v>N/A</v>
      </c>
      <c r="C19" t="str">
        <f>'[1]Cycle 2_11.xlsx'!C19</f>
        <v>N/A</v>
      </c>
      <c r="D19">
        <f>'[1]Cycle 2_11.xlsx'!D19</f>
        <v>1.524902139365973E-3</v>
      </c>
    </row>
    <row r="20" spans="1:4" x14ac:dyDescent="0.35">
      <c r="A20" s="1" t="s">
        <v>20</v>
      </c>
      <c r="B20" t="str">
        <f>'[1]Cycle 2_11.xlsx'!B20</f>
        <v>N/A</v>
      </c>
      <c r="C20" t="str">
        <f>'[1]Cycle 2_11.xlsx'!C20</f>
        <v>N/A</v>
      </c>
      <c r="D20">
        <f>'[1]Cycle 2_11.xlsx'!D20</f>
        <v>1.614655416379125E-3</v>
      </c>
    </row>
    <row r="21" spans="1:4" x14ac:dyDescent="0.35">
      <c r="A21" s="1" t="s">
        <v>21</v>
      </c>
      <c r="B21" t="str">
        <f>'[1]Cycle 2_11.xlsx'!B21</f>
        <v>N/A</v>
      </c>
      <c r="C21" t="str">
        <f>'[1]Cycle 2_11.xlsx'!C21</f>
        <v>N/A</v>
      </c>
      <c r="D21">
        <f>'[1]Cycle 2_11.xlsx'!D21</f>
        <v>1.648364624999666E-3</v>
      </c>
    </row>
    <row r="22" spans="1:4" x14ac:dyDescent="0.35">
      <c r="A22" s="1" t="s">
        <v>22</v>
      </c>
      <c r="B22" t="str">
        <f>'[1]Cycle 2_11.xlsx'!B22</f>
        <v>N/A</v>
      </c>
      <c r="C22" t="str">
        <f>'[1]Cycle 2_11.xlsx'!C22</f>
        <v>N/A</v>
      </c>
      <c r="D22">
        <f>'[1]Cycle 2_11.xlsx'!D22</f>
        <v>1.162221091203268E-3</v>
      </c>
    </row>
    <row r="23" spans="1:4" x14ac:dyDescent="0.35">
      <c r="A23" s="1" t="s">
        <v>23</v>
      </c>
      <c r="B23" t="str">
        <f>'[1]Cycle 2_11.xlsx'!B23</f>
        <v>N/A</v>
      </c>
      <c r="C23" t="str">
        <f>'[1]Cycle 2_11.xlsx'!C23</f>
        <v>N/A</v>
      </c>
      <c r="D23">
        <f>'[1]Cycle 2_11.xlsx'!D23</f>
        <v>2.3130051346831521E-3</v>
      </c>
    </row>
    <row r="24" spans="1:4" x14ac:dyDescent="0.35">
      <c r="A24" s="1" t="s">
        <v>24</v>
      </c>
      <c r="B24" t="str">
        <f>'[1]Cycle 2_11.xlsx'!B24</f>
        <v>N/A</v>
      </c>
      <c r="C24" t="str">
        <f>'[1]Cycle 2_11.xlsx'!C24</f>
        <v>N/A</v>
      </c>
      <c r="D24">
        <f>'[1]Cycle 2_11.xlsx'!D24</f>
        <v>1.429168951386339E-3</v>
      </c>
    </row>
    <row r="25" spans="1:4" x14ac:dyDescent="0.35">
      <c r="A25" s="1" t="s">
        <v>25</v>
      </c>
      <c r="B25" t="str">
        <f>'[1]Cycle 2_11.xlsx'!B25</f>
        <v>N/A</v>
      </c>
      <c r="C25" t="str">
        <f>'[1]Cycle 2_11.xlsx'!C25</f>
        <v>N/A</v>
      </c>
      <c r="D25">
        <f>'[1]Cycle 2_11.xlsx'!D25</f>
        <v>9.9048831026083924E-4</v>
      </c>
    </row>
    <row r="26" spans="1:4" x14ac:dyDescent="0.35">
      <c r="A26" s="1" t="s">
        <v>26</v>
      </c>
      <c r="B26" t="str">
        <f>'[1]Cycle 2_11.xlsx'!B26</f>
        <v>N/A</v>
      </c>
      <c r="C26" t="str">
        <f>'[1]Cycle 2_11.xlsx'!C26</f>
        <v>N/A</v>
      </c>
      <c r="D26">
        <f>'[1]Cycle 2_11.xlsx'!D26</f>
        <v>1.349062170406272E-3</v>
      </c>
    </row>
    <row r="27" spans="1:4" x14ac:dyDescent="0.35">
      <c r="A27" s="1" t="s">
        <v>27</v>
      </c>
      <c r="B27" t="str">
        <f>'[1]Cycle 2_11.xlsx'!B27</f>
        <v>N/A</v>
      </c>
      <c r="C27" t="str">
        <f>'[1]Cycle 2_11.xlsx'!C27</f>
        <v>N/A</v>
      </c>
      <c r="D27">
        <f>'[1]Cycle 2_11.xlsx'!D27</f>
        <v>9.1542942492649681E-4</v>
      </c>
    </row>
    <row r="28" spans="1:4" x14ac:dyDescent="0.35">
      <c r="A28" s="1" t="s">
        <v>28</v>
      </c>
      <c r="B28" t="str">
        <f>'[1]Cycle 2_11.xlsx'!B28</f>
        <v>N/A</v>
      </c>
      <c r="C28" t="str">
        <f>'[1]Cycle 2_11.xlsx'!C28</f>
        <v>N/A</v>
      </c>
      <c r="D28">
        <f>'[1]Cycle 2_11.xlsx'!D28</f>
        <v>9.3185831496773129E-4</v>
      </c>
    </row>
    <row r="29" spans="1:4" x14ac:dyDescent="0.35">
      <c r="A29" s="1" t="s">
        <v>29</v>
      </c>
      <c r="B29" t="str">
        <f>'[1]Cycle 2_11.xlsx'!B29</f>
        <v>N/A</v>
      </c>
      <c r="C29" t="str">
        <f>'[1]Cycle 2_11.xlsx'!C29</f>
        <v>N/A</v>
      </c>
      <c r="D29">
        <f>'[1]Cycle 2_11.xlsx'!D29</f>
        <v>1.428716038481828E-3</v>
      </c>
    </row>
    <row r="30" spans="1:4" x14ac:dyDescent="0.35">
      <c r="A30" s="1" t="s">
        <v>30</v>
      </c>
      <c r="B30" t="str">
        <f>'[1]Cycle 2_11.xlsx'!B30</f>
        <v>N/A</v>
      </c>
      <c r="C30" t="str">
        <f>'[1]Cycle 2_11.xlsx'!C30</f>
        <v>N/A</v>
      </c>
      <c r="D30">
        <f>'[1]Cycle 2_11.xlsx'!D30</f>
        <v>8.2625085398930803E-4</v>
      </c>
    </row>
    <row r="31" spans="1:4" x14ac:dyDescent="0.35">
      <c r="A31" s="1" t="s">
        <v>31</v>
      </c>
      <c r="B31" t="str">
        <f>'[1]Cycle 2_11.xlsx'!B31</f>
        <v>N/A</v>
      </c>
      <c r="C31" t="str">
        <f>'[1]Cycle 2_11.xlsx'!C31</f>
        <v>N/A</v>
      </c>
      <c r="D31">
        <f>'[1]Cycle 2_11.xlsx'!D31</f>
        <v>1.4516788038745729E-3</v>
      </c>
    </row>
    <row r="32" spans="1:4" x14ac:dyDescent="0.35">
      <c r="A32" s="1" t="s">
        <v>32</v>
      </c>
      <c r="B32" t="str">
        <f>'[1]Cycle 2_11.xlsx'!B32</f>
        <v>N/A</v>
      </c>
      <c r="C32" t="str">
        <f>'[1]Cycle 2_11.xlsx'!C32</f>
        <v>N/A</v>
      </c>
      <c r="D32">
        <f>'[1]Cycle 2_11.xlsx'!D32</f>
        <v>1.0921491871977941E-3</v>
      </c>
    </row>
    <row r="33" spans="1:4" x14ac:dyDescent="0.35">
      <c r="A33" s="1" t="s">
        <v>33</v>
      </c>
      <c r="B33" t="str">
        <f>'[1]Cycle 2_11.xlsx'!B33</f>
        <v>N/A</v>
      </c>
      <c r="C33" t="str">
        <f>'[1]Cycle 2_11.xlsx'!C33</f>
        <v>N/A</v>
      </c>
      <c r="D33">
        <f>'[1]Cycle 2_11.xlsx'!D33</f>
        <v>1.3633873961319131E-3</v>
      </c>
    </row>
    <row r="34" spans="1:4" x14ac:dyDescent="0.35">
      <c r="A34" s="1" t="s">
        <v>34</v>
      </c>
      <c r="B34" t="str">
        <f>'[1]Cycle 2_11.xlsx'!B34</f>
        <v>N/A</v>
      </c>
      <c r="C34" t="str">
        <f>'[1]Cycle 2_11.xlsx'!C34</f>
        <v>N/A</v>
      </c>
      <c r="D34">
        <f>'[1]Cycle 2_11.xlsx'!D34</f>
        <v>1.431220833282628E-3</v>
      </c>
    </row>
    <row r="35" spans="1:4" x14ac:dyDescent="0.35">
      <c r="A35" s="1" t="s">
        <v>35</v>
      </c>
      <c r="B35" t="str">
        <f>'[1]Cycle 2_11.xlsx'!B35</f>
        <v>N/A</v>
      </c>
      <c r="C35" t="str">
        <f>'[1]Cycle 2_11.xlsx'!C35</f>
        <v>N/A</v>
      </c>
      <c r="D35">
        <f>'[1]Cycle 2_11.xlsx'!D35</f>
        <v>1.0922415240859991E-3</v>
      </c>
    </row>
    <row r="36" spans="1:4" x14ac:dyDescent="0.35">
      <c r="A36" s="1" t="s">
        <v>36</v>
      </c>
      <c r="B36" t="str">
        <f>'[1]Cycle 2_11.xlsx'!B36</f>
        <v>N/A</v>
      </c>
      <c r="C36" t="str">
        <f>'[1]Cycle 2_11.xlsx'!C36</f>
        <v>N/A</v>
      </c>
      <c r="D36">
        <f>'[1]Cycle 2_11.xlsx'!D36</f>
        <v>1.2784301136945331E-3</v>
      </c>
    </row>
    <row r="37" spans="1:4" x14ac:dyDescent="0.35">
      <c r="A37" s="1" t="s">
        <v>37</v>
      </c>
      <c r="B37" t="str">
        <f>'[1]Cycle 2_11.xlsx'!B37</f>
        <v>N/A</v>
      </c>
      <c r="C37" t="str">
        <f>'[1]Cycle 2_11.xlsx'!C37</f>
        <v>N/A</v>
      </c>
      <c r="D37">
        <f>'[1]Cycle 2_11.xlsx'!D37</f>
        <v>1.00116340414311E-3</v>
      </c>
    </row>
    <row r="38" spans="1:4" x14ac:dyDescent="0.35">
      <c r="A38" s="1" t="s">
        <v>38</v>
      </c>
      <c r="B38" t="str">
        <f>'[1]Cycle 2_11.xlsx'!B38</f>
        <v>N/A</v>
      </c>
      <c r="C38" t="str">
        <f>'[1]Cycle 2_11.xlsx'!C38</f>
        <v>N/A</v>
      </c>
      <c r="D38">
        <f>'[1]Cycle 2_11.xlsx'!D38</f>
        <v>6.8608790033164739E-4</v>
      </c>
    </row>
    <row r="39" spans="1:4" x14ac:dyDescent="0.35">
      <c r="A39" s="1" t="s">
        <v>39</v>
      </c>
      <c r="B39">
        <f>'[1]Cycle 2_11.xlsx'!B39</f>
        <v>70.327379721861107</v>
      </c>
      <c r="C39">
        <f>'[1]Cycle 2_11.xlsx'!C39</f>
        <v>4.0493977629154368E-5</v>
      </c>
      <c r="D39">
        <f>'[1]Cycle 2_11.xlsx'!D39</f>
        <v>1.337606641658684E-3</v>
      </c>
    </row>
    <row r="40" spans="1:4" x14ac:dyDescent="0.35">
      <c r="A40" s="1" t="s">
        <v>40</v>
      </c>
      <c r="B40" t="str">
        <f>'[1]Cycle 2_11.xlsx'!B40</f>
        <v>N/A</v>
      </c>
      <c r="C40" t="str">
        <f>'[1]Cycle 2_11.xlsx'!C40</f>
        <v>N/A</v>
      </c>
      <c r="D40">
        <f>'[1]Cycle 2_11.xlsx'!D40</f>
        <v>1.3076527227604759E-3</v>
      </c>
    </row>
    <row r="41" spans="1:4" x14ac:dyDescent="0.35">
      <c r="A41" s="1" t="s">
        <v>41</v>
      </c>
      <c r="B41" t="str">
        <f>'[1]Cycle 2_11.xlsx'!B41</f>
        <v>N/A</v>
      </c>
      <c r="C41" t="str">
        <f>'[1]Cycle 2_11.xlsx'!C41</f>
        <v>N/A</v>
      </c>
      <c r="D41">
        <f>'[1]Cycle 2_11.xlsx'!D41</f>
        <v>1.573102847930039E-3</v>
      </c>
    </row>
    <row r="42" spans="1:4" x14ac:dyDescent="0.35">
      <c r="A42" s="1" t="s">
        <v>42</v>
      </c>
      <c r="B42" t="str">
        <f>'[1]Cycle 2_11.xlsx'!B42</f>
        <v>N/A</v>
      </c>
      <c r="C42" t="str">
        <f>'[1]Cycle 2_11.xlsx'!C42</f>
        <v>N/A</v>
      </c>
      <c r="D42">
        <f>'[1]Cycle 2_11.xlsx'!D42</f>
        <v>1.170990680534963E-3</v>
      </c>
    </row>
    <row r="43" spans="1:4" x14ac:dyDescent="0.35">
      <c r="A43" s="1" t="s">
        <v>43</v>
      </c>
      <c r="B43" t="str">
        <f>'[1]Cycle 2_11.xlsx'!B43</f>
        <v>N/A</v>
      </c>
      <c r="C43" t="str">
        <f>'[1]Cycle 2_11.xlsx'!C43</f>
        <v>N/A</v>
      </c>
      <c r="D43">
        <f>'[1]Cycle 2_11.xlsx'!D43</f>
        <v>1.6133777490912481E-3</v>
      </c>
    </row>
    <row r="44" spans="1:4" x14ac:dyDescent="0.35">
      <c r="A44" s="1" t="s">
        <v>44</v>
      </c>
      <c r="B44" t="str">
        <f>'[1]Cycle 2_11.xlsx'!B44</f>
        <v>N/A</v>
      </c>
      <c r="C44" t="str">
        <f>'[1]Cycle 2_11.xlsx'!C44</f>
        <v>N/A</v>
      </c>
      <c r="D44">
        <f>'[1]Cycle 2_11.xlsx'!D44</f>
        <v>2.6252856836934968E-4</v>
      </c>
    </row>
    <row r="45" spans="1:4" x14ac:dyDescent="0.35">
      <c r="A45" s="1" t="s">
        <v>45</v>
      </c>
      <c r="B45" t="str">
        <f>'[1]Cycle 2_11.xlsx'!B45</f>
        <v>N/A</v>
      </c>
      <c r="C45" t="str">
        <f>'[1]Cycle 2_11.xlsx'!C45</f>
        <v>N/A</v>
      </c>
      <c r="D45">
        <f>'[1]Cycle 2_11.xlsx'!D45</f>
        <v>1.125999137418174E-3</v>
      </c>
    </row>
    <row r="46" spans="1:4" x14ac:dyDescent="0.35">
      <c r="A46" s="1" t="s">
        <v>46</v>
      </c>
      <c r="B46" t="str">
        <f>'[1]Cycle 2_11.xlsx'!B46</f>
        <v>N/A</v>
      </c>
      <c r="C46" t="str">
        <f>'[1]Cycle 2_11.xlsx'!C46</f>
        <v>N/A</v>
      </c>
      <c r="D46">
        <f>'[1]Cycle 2_11.xlsx'!D46</f>
        <v>1.1754576663321309E-3</v>
      </c>
    </row>
    <row r="47" spans="1:4" x14ac:dyDescent="0.35">
      <c r="A47" s="1" t="s">
        <v>47</v>
      </c>
      <c r="B47" t="str">
        <f>'[1]Cycle 2_11.xlsx'!B47</f>
        <v>N/A</v>
      </c>
      <c r="C47" t="str">
        <f>'[1]Cycle 2_11.xlsx'!C47</f>
        <v>N/A</v>
      </c>
      <c r="D47">
        <f>'[1]Cycle 2_11.xlsx'!D47</f>
        <v>1.4879096648080931E-3</v>
      </c>
    </row>
    <row r="48" spans="1:4" x14ac:dyDescent="0.35">
      <c r="A48" s="1" t="s">
        <v>48</v>
      </c>
      <c r="B48" t="str">
        <f>'[1]Cycle 2_11.xlsx'!B48</f>
        <v>N/A</v>
      </c>
      <c r="C48" t="str">
        <f>'[1]Cycle 2_11.xlsx'!C48</f>
        <v>N/A</v>
      </c>
      <c r="D48">
        <f>'[1]Cycle 2_11.xlsx'!D48</f>
        <v>9.0879988070782585E-4</v>
      </c>
    </row>
    <row r="49" spans="1:4" x14ac:dyDescent="0.35">
      <c r="A49" s="1" t="s">
        <v>49</v>
      </c>
      <c r="B49" t="str">
        <f>'[1]Cycle 2_11.xlsx'!B49</f>
        <v>N/A</v>
      </c>
      <c r="C49" t="str">
        <f>'[1]Cycle 2_11.xlsx'!C49</f>
        <v>N/A</v>
      </c>
      <c r="D49">
        <f>'[1]Cycle 2_11.xlsx'!D49</f>
        <v>1.718540184803331E-3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2_12.xlsx'!B2</f>
        <v>96.952129011138894</v>
      </c>
      <c r="C2">
        <f>'[1]Cycle 2_12.xlsx'!C2</f>
        <v>1.1244489922940791E-4</v>
      </c>
      <c r="D2">
        <f>'[1]Cycle 2_12.xlsx'!D2</f>
        <v>1.914081217208651E-3</v>
      </c>
      <c r="F2" s="2" t="s">
        <v>53</v>
      </c>
      <c r="G2">
        <f>AVERAGE(B2:B49)</f>
        <v>83.714247273397191</v>
      </c>
      <c r="H2">
        <f>AVERAGE(C2:C49)</f>
        <v>1.3000880812228611E-4</v>
      </c>
      <c r="I2">
        <f>AVERAGE(D2:D49)</f>
        <v>1.8516485229960664E-3</v>
      </c>
      <c r="J2">
        <v>0.23</v>
      </c>
    </row>
    <row r="3" spans="1:10" x14ac:dyDescent="0.35">
      <c r="A3" s="1" t="s">
        <v>3</v>
      </c>
      <c r="B3" t="str">
        <f>'[1]Cycle 2_12.xlsx'!B3</f>
        <v>N/A</v>
      </c>
      <c r="C3" t="str">
        <f>'[1]Cycle 2_12.xlsx'!C3</f>
        <v>N/A</v>
      </c>
      <c r="D3">
        <f>'[1]Cycle 2_12.xlsx'!D3</f>
        <v>2.299490303092901E-3</v>
      </c>
      <c r="F3" s="2" t="s">
        <v>54</v>
      </c>
      <c r="G3">
        <f>G4/SQRT(COUNT(B2:B49))</f>
        <v>5.5929855478316242</v>
      </c>
      <c r="H3">
        <f>H4/SQRT(COUNT(C2:C49))</f>
        <v>7.9282753850970106E-6</v>
      </c>
      <c r="I3">
        <f>I4/SQRT(COUNT(D2:D49))</f>
        <v>6.7761282650944253E-5</v>
      </c>
    </row>
    <row r="4" spans="1:10" x14ac:dyDescent="0.35">
      <c r="A4" s="1" t="s">
        <v>4</v>
      </c>
      <c r="B4">
        <f>'[1]Cycle 2_12.xlsx'!B4</f>
        <v>146.66397641291701</v>
      </c>
      <c r="C4">
        <f>'[1]Cycle 2_12.xlsx'!C4</f>
        <v>1.7499996716350351E-4</v>
      </c>
      <c r="D4">
        <f>'[1]Cycle 2_12.xlsx'!D4</f>
        <v>1.8127671715465279E-3</v>
      </c>
      <c r="F4" s="2" t="s">
        <v>55</v>
      </c>
      <c r="G4">
        <f>_xlfn.STDEV.S(B2:B49)</f>
        <v>25.012591764250828</v>
      </c>
      <c r="H4">
        <f>_xlfn.STDEV.S(C2:C196)</f>
        <v>3.5456325410830478E-5</v>
      </c>
      <c r="I4">
        <f>_xlfn.STDEV.S(D2:D196)</f>
        <v>4.6946393734988373E-4</v>
      </c>
    </row>
    <row r="5" spans="1:10" x14ac:dyDescent="0.35">
      <c r="A5" s="1" t="s">
        <v>5</v>
      </c>
      <c r="B5">
        <f>'[1]Cycle 2_12.xlsx'!B5</f>
        <v>67.313177998722196</v>
      </c>
      <c r="C5">
        <f>'[1]Cycle 2_12.xlsx'!C5</f>
        <v>1.5244782407648549E-4</v>
      </c>
      <c r="D5">
        <f>'[1]Cycle 2_12.xlsx'!D5</f>
        <v>2.201143576813923E-3</v>
      </c>
      <c r="F5" s="2" t="s">
        <v>56</v>
      </c>
      <c r="G5" s="3">
        <f>G4/G2</f>
        <v>0.29878536305252495</v>
      </c>
      <c r="H5" s="3">
        <f>H4/H2</f>
        <v>0.27272248644476693</v>
      </c>
      <c r="I5" s="3">
        <f>I4/I2</f>
        <v>0.25353836406828761</v>
      </c>
    </row>
    <row r="6" spans="1:10" x14ac:dyDescent="0.35">
      <c r="A6" s="1" t="s">
        <v>6</v>
      </c>
      <c r="B6" t="str">
        <f>'[1]Cycle 2_12.xlsx'!B6</f>
        <v>N/A</v>
      </c>
      <c r="C6" t="str">
        <f>'[1]Cycle 2_12.xlsx'!C6</f>
        <v>N/A</v>
      </c>
      <c r="D6">
        <f>'[1]Cycle 2_12.xlsx'!D6</f>
        <v>2.041893713258637E-3</v>
      </c>
      <c r="F6" s="2" t="s">
        <v>57</v>
      </c>
      <c r="G6">
        <f>COUNT(B2:B196)</f>
        <v>20</v>
      </c>
      <c r="H6">
        <f>COUNT(C2:C196)</f>
        <v>20</v>
      </c>
      <c r="I6">
        <f>COUNT(D2:D196)</f>
        <v>48</v>
      </c>
    </row>
    <row r="7" spans="1:10" x14ac:dyDescent="0.35">
      <c r="A7" s="1" t="s">
        <v>7</v>
      </c>
      <c r="B7">
        <f>'[1]Cycle 2_12.xlsx'!B7</f>
        <v>56.263952685611102</v>
      </c>
      <c r="C7">
        <f>'[1]Cycle 2_12.xlsx'!C7</f>
        <v>1.2926266719346529E-4</v>
      </c>
      <c r="D7">
        <f>'[1]Cycle 2_12.xlsx'!D7</f>
        <v>2.1572382322986492E-3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2_12.xlsx'!B8</f>
        <v>N/A</v>
      </c>
      <c r="C8" t="str">
        <f>'[1]Cycle 2_12.xlsx'!C8</f>
        <v>N/A</v>
      </c>
      <c r="D8">
        <f>'[1]Cycle 2_12.xlsx'!D8</f>
        <v>1.7269865912851669E-3</v>
      </c>
    </row>
    <row r="9" spans="1:10" x14ac:dyDescent="0.35">
      <c r="A9" s="1" t="s">
        <v>9</v>
      </c>
      <c r="B9" t="str">
        <f>'[1]Cycle 2_12.xlsx'!B9</f>
        <v>N/A</v>
      </c>
      <c r="C9" t="str">
        <f>'[1]Cycle 2_12.xlsx'!C9</f>
        <v>N/A</v>
      </c>
      <c r="D9">
        <f>'[1]Cycle 2_12.xlsx'!D9</f>
        <v>1.904726336840225E-3</v>
      </c>
      <c r="F9" s="2" t="s">
        <v>59</v>
      </c>
      <c r="G9">
        <f>MAX(B2:B49)</f>
        <v>146.66397641291701</v>
      </c>
      <c r="H9">
        <f>MAX(C2:C49)</f>
        <v>1.8790367600970829E-4</v>
      </c>
      <c r="I9">
        <f>MAX(D2:D49)</f>
        <v>3.5315870607711798E-3</v>
      </c>
    </row>
    <row r="10" spans="1:10" x14ac:dyDescent="0.35">
      <c r="A10" s="1" t="s">
        <v>10</v>
      </c>
      <c r="B10">
        <f>'[1]Cycle 2_12.xlsx'!B10</f>
        <v>74.350302129472198</v>
      </c>
      <c r="C10">
        <f>'[1]Cycle 2_12.xlsx'!C10</f>
        <v>1.8790367600970829E-4</v>
      </c>
      <c r="D10">
        <f>'[1]Cycle 2_12.xlsx'!D10</f>
        <v>2.7136162751052561E-3</v>
      </c>
      <c r="F10" s="2" t="s">
        <v>60</v>
      </c>
      <c r="G10">
        <f>MIN(B2:B49)</f>
        <v>33.172891356138898</v>
      </c>
      <c r="H10">
        <f>MIN(C2:C49)</f>
        <v>5.945548152884408E-5</v>
      </c>
      <c r="I10">
        <f>MIN(D2:D49)</f>
        <v>4.8277859366494582E-4</v>
      </c>
    </row>
    <row r="11" spans="1:10" x14ac:dyDescent="0.35">
      <c r="A11" s="1" t="s">
        <v>11</v>
      </c>
      <c r="B11" t="str">
        <f>'[1]Cycle 2_12.xlsx'!B11</f>
        <v>N/A</v>
      </c>
      <c r="C11" t="str">
        <f>'[1]Cycle 2_12.xlsx'!C11</f>
        <v>N/A</v>
      </c>
      <c r="D11">
        <f>'[1]Cycle 2_12.xlsx'!D11</f>
        <v>1.6233824531017411E-3</v>
      </c>
    </row>
    <row r="12" spans="1:10" x14ac:dyDescent="0.35">
      <c r="A12" s="1" t="s">
        <v>12</v>
      </c>
      <c r="B12" t="str">
        <f>'[1]Cycle 2_12.xlsx'!B12</f>
        <v>N/A</v>
      </c>
      <c r="C12" t="str">
        <f>'[1]Cycle 2_12.xlsx'!C12</f>
        <v>N/A</v>
      </c>
      <c r="D12">
        <f>'[1]Cycle 2_12.xlsx'!D12</f>
        <v>1.4656467741545099E-3</v>
      </c>
      <c r="F12" s="2" t="s">
        <v>61</v>
      </c>
      <c r="G12">
        <f>(16*G5^2)</f>
        <v>1.4283630907908662</v>
      </c>
      <c r="H12">
        <f>(16*H5^2)</f>
        <v>1.1900408738018573</v>
      </c>
      <c r="I12">
        <f>(16*I5^2)</f>
        <v>1.0285072328707769</v>
      </c>
    </row>
    <row r="13" spans="1:10" x14ac:dyDescent="0.35">
      <c r="A13" s="1" t="s">
        <v>13</v>
      </c>
      <c r="B13">
        <f>'[1]Cycle 2_12.xlsx'!B13</f>
        <v>67.313177998722196</v>
      </c>
      <c r="C13">
        <f>'[1]Cycle 2_12.xlsx'!C13</f>
        <v>1.175621788096713E-4</v>
      </c>
      <c r="D13">
        <f>'[1]Cycle 2_12.xlsx'!D13</f>
        <v>1.555054317539945E-3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2_12.xlsx'!B14</f>
        <v>74.350302129472198</v>
      </c>
      <c r="C14">
        <f>'[1]Cycle 2_12.xlsx'!C14</f>
        <v>1.1476787874713699E-4</v>
      </c>
      <c r="D14">
        <f>'[1]Cycle 2_12.xlsx'!D14</f>
        <v>2.1096157665107039E-3</v>
      </c>
      <c r="F14" s="2" t="s">
        <v>63</v>
      </c>
      <c r="G14">
        <f>G12/G13</f>
        <v>20.909543134774943</v>
      </c>
      <c r="H14">
        <f>H12/H13</f>
        <v>17.420788273888878</v>
      </c>
      <c r="I14">
        <f>I12/I13</f>
        <v>15.05612717718164</v>
      </c>
    </row>
    <row r="15" spans="1:10" x14ac:dyDescent="0.35">
      <c r="A15" s="1" t="s">
        <v>15</v>
      </c>
      <c r="B15" t="str">
        <f>'[1]Cycle 2_12.xlsx'!B15</f>
        <v>N/A</v>
      </c>
      <c r="C15" t="str">
        <f>'[1]Cycle 2_12.xlsx'!C15</f>
        <v>N/A</v>
      </c>
      <c r="D15">
        <f>'[1]Cycle 2_12.xlsx'!D15</f>
        <v>1.9129068948321871E-3</v>
      </c>
      <c r="F15" s="2" t="s">
        <v>64</v>
      </c>
      <c r="G15">
        <f>ROUND(G14,0)</f>
        <v>21</v>
      </c>
      <c r="H15">
        <f>ROUND(H14,0)</f>
        <v>17</v>
      </c>
      <c r="I15">
        <f>ROUND(I14,0)</f>
        <v>15</v>
      </c>
    </row>
    <row r="16" spans="1:10" x14ac:dyDescent="0.35">
      <c r="A16" s="1" t="s">
        <v>16</v>
      </c>
      <c r="B16" t="str">
        <f>'[1]Cycle 2_12.xlsx'!B16</f>
        <v>N/A</v>
      </c>
      <c r="C16" t="str">
        <f>'[1]Cycle 2_12.xlsx'!C16</f>
        <v>N/A</v>
      </c>
      <c r="D16">
        <f>'[1]Cycle 2_12.xlsx'!D16</f>
        <v>1.5680316501840231E-3</v>
      </c>
    </row>
    <row r="17" spans="1:4" x14ac:dyDescent="0.35">
      <c r="A17" s="1" t="s">
        <v>17</v>
      </c>
      <c r="B17" t="str">
        <f>'[1]Cycle 2_12.xlsx'!B17</f>
        <v>N/A</v>
      </c>
      <c r="C17" t="str">
        <f>'[1]Cycle 2_12.xlsx'!C17</f>
        <v>N/A</v>
      </c>
      <c r="D17">
        <f>'[1]Cycle 2_12.xlsx'!D17</f>
        <v>1.6163901700188921E-3</v>
      </c>
    </row>
    <row r="18" spans="1:4" x14ac:dyDescent="0.35">
      <c r="A18" s="1" t="s">
        <v>18</v>
      </c>
      <c r="B18">
        <f>'[1]Cycle 2_12.xlsx'!B18</f>
        <v>33.172891356138898</v>
      </c>
      <c r="C18">
        <f>'[1]Cycle 2_12.xlsx'!C18</f>
        <v>1.066213818925613E-4</v>
      </c>
      <c r="D18">
        <f>'[1]Cycle 2_12.xlsx'!D18</f>
        <v>2.7748760610104089E-3</v>
      </c>
    </row>
    <row r="19" spans="1:4" x14ac:dyDescent="0.35">
      <c r="A19" s="1" t="s">
        <v>19</v>
      </c>
      <c r="B19" t="str">
        <f>'[1]Cycle 2_12.xlsx'!B19</f>
        <v>N/A</v>
      </c>
      <c r="C19" t="str">
        <f>'[1]Cycle 2_12.xlsx'!C19</f>
        <v>N/A</v>
      </c>
      <c r="D19">
        <f>'[1]Cycle 2_12.xlsx'!D19</f>
        <v>1.8747503571944621E-3</v>
      </c>
    </row>
    <row r="20" spans="1:4" x14ac:dyDescent="0.35">
      <c r="A20" s="1" t="s">
        <v>20</v>
      </c>
      <c r="B20">
        <f>'[1]Cycle 2_12.xlsx'!B20</f>
        <v>90.417243077027805</v>
      </c>
      <c r="C20">
        <f>'[1]Cycle 2_12.xlsx'!C20</f>
        <v>1.564712808094927E-4</v>
      </c>
      <c r="D20">
        <f>'[1]Cycle 2_12.xlsx'!D20</f>
        <v>1.7968629172017349E-3</v>
      </c>
    </row>
    <row r="21" spans="1:4" x14ac:dyDescent="0.35">
      <c r="A21" s="1" t="s">
        <v>21</v>
      </c>
      <c r="B21">
        <f>'[1]Cycle 2_12.xlsx'!B21</f>
        <v>91.926167017750004</v>
      </c>
      <c r="C21">
        <f>'[1]Cycle 2_12.xlsx'!C21</f>
        <v>1.4439581536556469E-4</v>
      </c>
      <c r="D21">
        <f>'[1]Cycle 2_12.xlsx'!D21</f>
        <v>2.1988924384913019E-3</v>
      </c>
    </row>
    <row r="22" spans="1:4" x14ac:dyDescent="0.35">
      <c r="A22" s="1" t="s">
        <v>22</v>
      </c>
      <c r="B22" t="str">
        <f>'[1]Cycle 2_12.xlsx'!B22</f>
        <v>N/A</v>
      </c>
      <c r="C22" t="str">
        <f>'[1]Cycle 2_12.xlsx'!C22</f>
        <v>N/A</v>
      </c>
      <c r="D22">
        <f>'[1]Cycle 2_12.xlsx'!D22</f>
        <v>1.848859291060655E-3</v>
      </c>
    </row>
    <row r="23" spans="1:4" x14ac:dyDescent="0.35">
      <c r="A23" s="1" t="s">
        <v>23</v>
      </c>
      <c r="B23" t="str">
        <f>'[1]Cycle 2_12.xlsx'!B23</f>
        <v>N/A</v>
      </c>
      <c r="C23" t="str">
        <f>'[1]Cycle 2_12.xlsx'!C23</f>
        <v>N/A</v>
      </c>
      <c r="D23">
        <f>'[1]Cycle 2_12.xlsx'!D23</f>
        <v>1.755418256090888E-3</v>
      </c>
    </row>
    <row r="24" spans="1:4" x14ac:dyDescent="0.35">
      <c r="A24" s="1" t="s">
        <v>24</v>
      </c>
      <c r="B24" t="str">
        <f>'[1]Cycle 2_12.xlsx'!B24</f>
        <v>N/A</v>
      </c>
      <c r="C24" t="str">
        <f>'[1]Cycle 2_12.xlsx'!C24</f>
        <v>N/A</v>
      </c>
      <c r="D24">
        <f>'[1]Cycle 2_12.xlsx'!D24</f>
        <v>1.560511942801514E-3</v>
      </c>
    </row>
    <row r="25" spans="1:4" x14ac:dyDescent="0.35">
      <c r="A25" s="1" t="s">
        <v>25</v>
      </c>
      <c r="B25">
        <f>'[1]Cycle 2_12.xlsx'!B25</f>
        <v>79.869594879888894</v>
      </c>
      <c r="C25">
        <f>'[1]Cycle 2_12.xlsx'!C25</f>
        <v>1.5494455855334879E-4</v>
      </c>
      <c r="D25">
        <f>'[1]Cycle 2_12.xlsx'!D25</f>
        <v>2.3520010788550139E-3</v>
      </c>
    </row>
    <row r="26" spans="1:4" x14ac:dyDescent="0.35">
      <c r="A26" s="1" t="s">
        <v>26</v>
      </c>
      <c r="B26">
        <f>'[1]Cycle 2_12.xlsx'!B26</f>
        <v>61.797285965083297</v>
      </c>
      <c r="C26">
        <f>'[1]Cycle 2_12.xlsx'!C26</f>
        <v>1.7301423115307569E-4</v>
      </c>
      <c r="D26">
        <f>'[1]Cycle 2_12.xlsx'!D26</f>
        <v>1.8013766929144801E-3</v>
      </c>
    </row>
    <row r="27" spans="1:4" x14ac:dyDescent="0.35">
      <c r="A27" s="1" t="s">
        <v>27</v>
      </c>
      <c r="B27">
        <f>'[1]Cycle 2_12.xlsx'!B27</f>
        <v>88.407384174611096</v>
      </c>
      <c r="C27">
        <f>'[1]Cycle 2_12.xlsx'!C27</f>
        <v>1.820020692901659E-4</v>
      </c>
      <c r="D27">
        <f>'[1]Cycle 2_12.xlsx'!D27</f>
        <v>1.800165565702653E-3</v>
      </c>
    </row>
    <row r="28" spans="1:4" x14ac:dyDescent="0.35">
      <c r="A28" s="1" t="s">
        <v>28</v>
      </c>
      <c r="B28" t="str">
        <f>'[1]Cycle 2_12.xlsx'!B28</f>
        <v>N/A</v>
      </c>
      <c r="C28" t="str">
        <f>'[1]Cycle 2_12.xlsx'!C28</f>
        <v>N/A</v>
      </c>
      <c r="D28">
        <f>'[1]Cycle 2_12.xlsx'!D28</f>
        <v>1.6452815788040229E-3</v>
      </c>
    </row>
    <row r="29" spans="1:4" x14ac:dyDescent="0.35">
      <c r="A29" s="1" t="s">
        <v>29</v>
      </c>
      <c r="B29" t="str">
        <f>'[1]Cycle 2_12.xlsx'!B29</f>
        <v>N/A</v>
      </c>
      <c r="C29" t="str">
        <f>'[1]Cycle 2_12.xlsx'!C29</f>
        <v>N/A</v>
      </c>
      <c r="D29">
        <f>'[1]Cycle 2_12.xlsx'!D29</f>
        <v>1.7200430852422361E-3</v>
      </c>
    </row>
    <row r="30" spans="1:4" x14ac:dyDescent="0.35">
      <c r="A30" s="1" t="s">
        <v>30</v>
      </c>
      <c r="B30" t="str">
        <f>'[1]Cycle 2_12.xlsx'!B30</f>
        <v>N/A</v>
      </c>
      <c r="C30" t="str">
        <f>'[1]Cycle 2_12.xlsx'!C30</f>
        <v>N/A</v>
      </c>
      <c r="D30">
        <f>'[1]Cycle 2_12.xlsx'!D30</f>
        <v>2.1964531597847481E-3</v>
      </c>
    </row>
    <row r="31" spans="1:4" x14ac:dyDescent="0.35">
      <c r="A31" s="1" t="s">
        <v>31</v>
      </c>
      <c r="B31" t="str">
        <f>'[1]Cycle 2_12.xlsx'!B31</f>
        <v>N/A</v>
      </c>
      <c r="C31" t="str">
        <f>'[1]Cycle 2_12.xlsx'!C31</f>
        <v>N/A</v>
      </c>
      <c r="D31">
        <f>'[1]Cycle 2_12.xlsx'!D31</f>
        <v>1.9770588991555641E-3</v>
      </c>
    </row>
    <row r="32" spans="1:4" x14ac:dyDescent="0.35">
      <c r="A32" s="1" t="s">
        <v>32</v>
      </c>
      <c r="B32">
        <f>'[1]Cycle 2_12.xlsx'!B32</f>
        <v>93.435010332361102</v>
      </c>
      <c r="C32">
        <f>'[1]Cycle 2_12.xlsx'!C32</f>
        <v>1.1701608750778781E-4</v>
      </c>
      <c r="D32">
        <f>'[1]Cycle 2_12.xlsx'!D32</f>
        <v>1.944210597655196E-3</v>
      </c>
    </row>
    <row r="33" spans="1:4" x14ac:dyDescent="0.35">
      <c r="A33" s="1" t="s">
        <v>33</v>
      </c>
      <c r="B33" t="str">
        <f>'[1]Cycle 2_12.xlsx'!B33</f>
        <v>N/A</v>
      </c>
      <c r="C33" t="str">
        <f>'[1]Cycle 2_12.xlsx'!C33</f>
        <v>N/A</v>
      </c>
      <c r="D33">
        <f>'[1]Cycle 2_12.xlsx'!D33</f>
        <v>3.5315870607711798E-3</v>
      </c>
    </row>
    <row r="34" spans="1:4" x14ac:dyDescent="0.35">
      <c r="A34" s="1" t="s">
        <v>34</v>
      </c>
      <c r="B34">
        <f>'[1]Cycle 2_12.xlsx'!B34</f>
        <v>100.96382128558299</v>
      </c>
      <c r="C34">
        <f>'[1]Cycle 2_12.xlsx'!C34</f>
        <v>1.222850354805606E-4</v>
      </c>
      <c r="D34">
        <f>'[1]Cycle 2_12.xlsx'!D34</f>
        <v>2.4042137239138691E-3</v>
      </c>
    </row>
    <row r="35" spans="1:4" x14ac:dyDescent="0.35">
      <c r="A35" s="1" t="s">
        <v>35</v>
      </c>
      <c r="B35" t="str">
        <f>'[1]Cycle 2_12.xlsx'!B35</f>
        <v>N/A</v>
      </c>
      <c r="C35" t="str">
        <f>'[1]Cycle 2_12.xlsx'!C35</f>
        <v>N/A</v>
      </c>
      <c r="D35">
        <f>'[1]Cycle 2_12.xlsx'!D35</f>
        <v>1.635463136616698E-3</v>
      </c>
    </row>
    <row r="36" spans="1:4" x14ac:dyDescent="0.35">
      <c r="A36" s="1" t="s">
        <v>36</v>
      </c>
      <c r="B36" t="str">
        <f>'[1]Cycle 2_12.xlsx'!B36</f>
        <v>N/A</v>
      </c>
      <c r="C36" t="str">
        <f>'[1]Cycle 2_12.xlsx'!C36</f>
        <v>N/A</v>
      </c>
      <c r="D36">
        <f>'[1]Cycle 2_12.xlsx'!D36</f>
        <v>1.2943489790236101E-3</v>
      </c>
    </row>
    <row r="37" spans="1:4" x14ac:dyDescent="0.35">
      <c r="A37" s="1" t="s">
        <v>37</v>
      </c>
      <c r="B37" t="str">
        <f>'[1]Cycle 2_12.xlsx'!B37</f>
        <v>N/A</v>
      </c>
      <c r="C37" t="str">
        <f>'[1]Cycle 2_12.xlsx'!C37</f>
        <v>N/A</v>
      </c>
      <c r="D37">
        <f>'[1]Cycle 2_12.xlsx'!D37</f>
        <v>2.2287565323131108E-3</v>
      </c>
    </row>
    <row r="38" spans="1:4" x14ac:dyDescent="0.35">
      <c r="A38" s="1" t="s">
        <v>38</v>
      </c>
      <c r="B38" t="str">
        <f>'[1]Cycle 2_12.xlsx'!B38</f>
        <v>N/A</v>
      </c>
      <c r="C38" t="str">
        <f>'[1]Cycle 2_12.xlsx'!C38</f>
        <v>N/A</v>
      </c>
      <c r="D38">
        <f>'[1]Cycle 2_12.xlsx'!D38</f>
        <v>1.4539099946418439E-3</v>
      </c>
    </row>
    <row r="39" spans="1:4" x14ac:dyDescent="0.35">
      <c r="A39" s="1" t="s">
        <v>39</v>
      </c>
      <c r="B39" t="str">
        <f>'[1]Cycle 2_12.xlsx'!B39</f>
        <v>N/A</v>
      </c>
      <c r="C39" t="str">
        <f>'[1]Cycle 2_12.xlsx'!C39</f>
        <v>N/A</v>
      </c>
      <c r="D39">
        <f>'[1]Cycle 2_12.xlsx'!D39</f>
        <v>1.213429216762741E-3</v>
      </c>
    </row>
    <row r="40" spans="1:4" x14ac:dyDescent="0.35">
      <c r="A40" s="1" t="s">
        <v>40</v>
      </c>
      <c r="B40" t="str">
        <f>'[1]Cycle 2_12.xlsx'!B40</f>
        <v>N/A</v>
      </c>
      <c r="C40" t="str">
        <f>'[1]Cycle 2_12.xlsx'!C40</f>
        <v>N/A</v>
      </c>
      <c r="D40">
        <f>'[1]Cycle 2_12.xlsx'!D40</f>
        <v>1.932610904817701E-3</v>
      </c>
    </row>
    <row r="41" spans="1:4" x14ac:dyDescent="0.35">
      <c r="A41" s="1" t="s">
        <v>41</v>
      </c>
      <c r="B41">
        <f>'[1]Cycle 2_12.xlsx'!B41</f>
        <v>46.7302923706389</v>
      </c>
      <c r="C41">
        <f>'[1]Cycle 2_12.xlsx'!C41</f>
        <v>8.7588068937997498E-5</v>
      </c>
      <c r="D41">
        <f>'[1]Cycle 2_12.xlsx'!D41</f>
        <v>1.9621921674812868E-3</v>
      </c>
    </row>
    <row r="42" spans="1:4" x14ac:dyDescent="0.35">
      <c r="A42" s="1" t="s">
        <v>42</v>
      </c>
      <c r="B42">
        <f>'[1]Cycle 2_12.xlsx'!B42</f>
        <v>108.49532008427801</v>
      </c>
      <c r="C42">
        <f>'[1]Cycle 2_12.xlsx'!C42</f>
        <v>9.4658003416348775E-5</v>
      </c>
      <c r="D42">
        <f>'[1]Cycle 2_12.xlsx'!D42</f>
        <v>1.3536556806736011E-3</v>
      </c>
    </row>
    <row r="43" spans="1:4" x14ac:dyDescent="0.35">
      <c r="A43" s="1" t="s">
        <v>43</v>
      </c>
      <c r="B43">
        <f>'[1]Cycle 2_12.xlsx'!B43</f>
        <v>101.968120050972</v>
      </c>
      <c r="C43">
        <f>'[1]Cycle 2_12.xlsx'!C43</f>
        <v>5.945548152884408E-5</v>
      </c>
      <c r="D43">
        <f>'[1]Cycle 2_12.xlsx'!D43</f>
        <v>1.291137091208205E-3</v>
      </c>
    </row>
    <row r="44" spans="1:4" x14ac:dyDescent="0.35">
      <c r="A44" s="1" t="s">
        <v>44</v>
      </c>
      <c r="B44" t="str">
        <f>'[1]Cycle 2_12.xlsx'!B44</f>
        <v>N/A</v>
      </c>
      <c r="C44" t="str">
        <f>'[1]Cycle 2_12.xlsx'!C44</f>
        <v>N/A</v>
      </c>
      <c r="D44">
        <f>'[1]Cycle 2_12.xlsx'!D44</f>
        <v>4.8277859366494582E-4</v>
      </c>
    </row>
    <row r="45" spans="1:4" x14ac:dyDescent="0.35">
      <c r="A45" s="1" t="s">
        <v>45</v>
      </c>
      <c r="B45">
        <f>'[1]Cycle 2_12.xlsx'!B45</f>
        <v>92.428934174972198</v>
      </c>
      <c r="C45">
        <f>'[1]Cycle 2_12.xlsx'!C45</f>
        <v>1.315551147384179E-4</v>
      </c>
      <c r="D45">
        <f>'[1]Cycle 2_12.xlsx'!D45</f>
        <v>1.9947168004050548E-3</v>
      </c>
    </row>
    <row r="46" spans="1:4" x14ac:dyDescent="0.35">
      <c r="A46" s="1" t="s">
        <v>46</v>
      </c>
      <c r="B46" t="str">
        <f>'[1]Cycle 2_12.xlsx'!B46</f>
        <v>N/A</v>
      </c>
      <c r="C46" t="str">
        <f>'[1]Cycle 2_12.xlsx'!C46</f>
        <v>N/A</v>
      </c>
      <c r="D46">
        <f>'[1]Cycle 2_12.xlsx'!D46</f>
        <v>1.772915405115185E-3</v>
      </c>
    </row>
    <row r="47" spans="1:4" x14ac:dyDescent="0.35">
      <c r="A47" s="1" t="s">
        <v>47</v>
      </c>
      <c r="B47">
        <f>'[1]Cycle 2_12.xlsx'!B47</f>
        <v>101.465862332583</v>
      </c>
      <c r="C47">
        <f>'[1]Cycle 2_12.xlsx'!C47</f>
        <v>8.0779942542178157E-5</v>
      </c>
      <c r="D47">
        <f>'[1]Cycle 2_12.xlsx'!D47</f>
        <v>1.6366880841366771E-3</v>
      </c>
    </row>
    <row r="48" spans="1:4" x14ac:dyDescent="0.35">
      <c r="A48" s="1" t="s">
        <v>48</v>
      </c>
      <c r="B48" t="str">
        <f>'[1]Cycle 2_12.xlsx'!B48</f>
        <v>N/A</v>
      </c>
      <c r="C48" t="str">
        <f>'[1]Cycle 2_12.xlsx'!C48</f>
        <v>N/A</v>
      </c>
      <c r="D48">
        <f>'[1]Cycle 2_12.xlsx'!D48</f>
        <v>1.464764330477123E-3</v>
      </c>
    </row>
    <row r="49" spans="1:4" x14ac:dyDescent="0.35">
      <c r="A49" s="1" t="s">
        <v>49</v>
      </c>
      <c r="B49" t="str">
        <f>'[1]Cycle 2_12.xlsx'!B49</f>
        <v>N/A</v>
      </c>
      <c r="C49" t="str">
        <f>'[1]Cycle 2_12.xlsx'!C49</f>
        <v>N/A</v>
      </c>
      <c r="D49">
        <f>'[1]Cycle 2_12.xlsx'!D49</f>
        <v>1.356228036031547E-3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2_13.xlsx'!B2</f>
        <v>N/A</v>
      </c>
      <c r="C2" t="str">
        <f>'[1]Cycle 2_13.xlsx'!C2</f>
        <v>N/A</v>
      </c>
      <c r="D2">
        <f>'[1]Cycle 2_13.xlsx'!D2</f>
        <v>1.82672448545588E-3</v>
      </c>
      <c r="F2" s="2" t="s">
        <v>53</v>
      </c>
      <c r="G2">
        <f>AVERAGE(B2:B49)</f>
        <v>102.73899295675237</v>
      </c>
      <c r="H2">
        <f>AVERAGE(C2:C49)</f>
        <v>9.9082506742728316E-5</v>
      </c>
      <c r="I2">
        <f>AVERAGE(D2:D49)</f>
        <v>1.4766530005851373E-3</v>
      </c>
      <c r="J2">
        <v>0.23</v>
      </c>
    </row>
    <row r="3" spans="1:10" x14ac:dyDescent="0.35">
      <c r="A3" s="1" t="s">
        <v>3</v>
      </c>
      <c r="B3" t="str">
        <f>'[1]Cycle 2_13.xlsx'!B3</f>
        <v>N/A</v>
      </c>
      <c r="C3" t="str">
        <f>'[1]Cycle 2_13.xlsx'!C3</f>
        <v>N/A</v>
      </c>
      <c r="D3">
        <f>'[1]Cycle 2_13.xlsx'!D3</f>
        <v>1.1050618206857299E-3</v>
      </c>
      <c r="F3" s="2" t="s">
        <v>54</v>
      </c>
      <c r="G3">
        <f>G4/SQRT(COUNT(B2:B49))</f>
        <v>5.5172470019918824</v>
      </c>
      <c r="H3">
        <f>H4/SQRT(COUNT(C2:C49))</f>
        <v>6.626175146066789E-6</v>
      </c>
      <c r="I3">
        <f>I4/SQRT(COUNT(D2:D49))</f>
        <v>5.8553210319949323E-5</v>
      </c>
    </row>
    <row r="4" spans="1:10" x14ac:dyDescent="0.35">
      <c r="A4" s="1" t="s">
        <v>4</v>
      </c>
      <c r="B4" t="str">
        <f>'[1]Cycle 2_13.xlsx'!B4</f>
        <v>N/A</v>
      </c>
      <c r="C4" t="str">
        <f>'[1]Cycle 2_13.xlsx'!C4</f>
        <v>N/A</v>
      </c>
      <c r="D4">
        <f>'[1]Cycle 2_13.xlsx'!D4</f>
        <v>9.7073825248509638E-4</v>
      </c>
      <c r="F4" s="2" t="s">
        <v>55</v>
      </c>
      <c r="G4">
        <f>_xlfn.STDEV.S(B2:B49)</f>
        <v>27.028879879560712</v>
      </c>
      <c r="H4">
        <f>_xlfn.STDEV.S(C2:C196)</f>
        <v>3.2461496108350852E-5</v>
      </c>
      <c r="I4">
        <f>_xlfn.STDEV.S(D2:D196)</f>
        <v>4.0566854088167417E-4</v>
      </c>
    </row>
    <row r="5" spans="1:10" x14ac:dyDescent="0.35">
      <c r="A5" s="1" t="s">
        <v>5</v>
      </c>
      <c r="B5">
        <f>'[1]Cycle 2_13.xlsx'!B5</f>
        <v>81.380614688472207</v>
      </c>
      <c r="C5">
        <f>'[1]Cycle 2_13.xlsx'!C5</f>
        <v>7.8910302282481871E-5</v>
      </c>
      <c r="D5">
        <f>'[1]Cycle 2_13.xlsx'!D5</f>
        <v>1.8061968868679399E-3</v>
      </c>
      <c r="F5" s="2" t="s">
        <v>56</v>
      </c>
      <c r="G5" s="3">
        <f>G4/G2</f>
        <v>0.26308297464954156</v>
      </c>
      <c r="H5" s="3">
        <f>H4/H2</f>
        <v>0.32762086038697447</v>
      </c>
      <c r="I5" s="3">
        <f>I4/I2</f>
        <v>0.27472164463887205</v>
      </c>
    </row>
    <row r="6" spans="1:10" x14ac:dyDescent="0.35">
      <c r="A6" s="1" t="s">
        <v>6</v>
      </c>
      <c r="B6">
        <f>'[1]Cycle 2_13.xlsx'!B6</f>
        <v>104.987138929194</v>
      </c>
      <c r="C6">
        <f>'[1]Cycle 2_13.xlsx'!C6</f>
        <v>8.002665350461801E-5</v>
      </c>
      <c r="D6">
        <f>'[1]Cycle 2_13.xlsx'!D6</f>
        <v>1.3863241603589409E-3</v>
      </c>
      <c r="F6" s="2" t="s">
        <v>57</v>
      </c>
      <c r="G6">
        <f>COUNT(B2:B196)</f>
        <v>24</v>
      </c>
      <c r="H6">
        <f>COUNT(C2:C196)</f>
        <v>24</v>
      </c>
      <c r="I6">
        <f>COUNT(D2:D196)</f>
        <v>48</v>
      </c>
    </row>
    <row r="7" spans="1:10" x14ac:dyDescent="0.35">
      <c r="A7" s="1" t="s">
        <v>7</v>
      </c>
      <c r="B7">
        <f>'[1]Cycle 2_13.xlsx'!B7</f>
        <v>78.868067712083302</v>
      </c>
      <c r="C7">
        <f>'[1]Cycle 2_13.xlsx'!C7</f>
        <v>9.5733416492292938E-5</v>
      </c>
      <c r="D7">
        <f>'[1]Cycle 2_13.xlsx'!D7</f>
        <v>1.8126978302293959E-3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2_13.xlsx'!B8</f>
        <v>N/A</v>
      </c>
      <c r="C8" t="str">
        <f>'[1]Cycle 2_13.xlsx'!C8</f>
        <v>N/A</v>
      </c>
      <c r="D8">
        <f>'[1]Cycle 2_13.xlsx'!D8</f>
        <v>1.368288070249072E-3</v>
      </c>
    </row>
    <row r="9" spans="1:10" x14ac:dyDescent="0.35">
      <c r="A9" s="1" t="s">
        <v>9</v>
      </c>
      <c r="B9" t="str">
        <f>'[1]Cycle 2_13.xlsx'!B9</f>
        <v>N/A</v>
      </c>
      <c r="C9" t="str">
        <f>'[1]Cycle 2_13.xlsx'!C9</f>
        <v>N/A</v>
      </c>
      <c r="D9">
        <f>'[1]Cycle 2_13.xlsx'!D9</f>
        <v>1.306856882004346E-3</v>
      </c>
      <c r="F9" s="2" t="s">
        <v>59</v>
      </c>
      <c r="G9">
        <f>MAX(B2:B49)</f>
        <v>162.09137560725</v>
      </c>
      <c r="H9">
        <f>MAX(C2:C49)</f>
        <v>1.7347312116066589E-4</v>
      </c>
      <c r="I9">
        <f>MAX(D2:D49)</f>
        <v>2.9628865754668401E-3</v>
      </c>
    </row>
    <row r="10" spans="1:10" x14ac:dyDescent="0.35">
      <c r="A10" s="1" t="s">
        <v>10</v>
      </c>
      <c r="B10" t="str">
        <f>'[1]Cycle 2_13.xlsx'!B10</f>
        <v>N/A</v>
      </c>
      <c r="C10" t="str">
        <f>'[1]Cycle 2_13.xlsx'!C10</f>
        <v>N/A</v>
      </c>
      <c r="D10">
        <f>'[1]Cycle 2_13.xlsx'!D10</f>
        <v>1.446728492028243E-3</v>
      </c>
      <c r="F10" s="2" t="s">
        <v>60</v>
      </c>
      <c r="G10">
        <f>MIN(B2:B49)</f>
        <v>33.675300571888897</v>
      </c>
      <c r="H10">
        <f>MIN(C2:C49)</f>
        <v>4.8772865299737163E-5</v>
      </c>
      <c r="I10">
        <f>MIN(D2:D49)</f>
        <v>3.8253806579234691E-4</v>
      </c>
    </row>
    <row r="11" spans="1:10" x14ac:dyDescent="0.35">
      <c r="A11" s="1" t="s">
        <v>11</v>
      </c>
      <c r="B11" t="str">
        <f>'[1]Cycle 2_13.xlsx'!B11</f>
        <v>N/A</v>
      </c>
      <c r="C11" t="str">
        <f>'[1]Cycle 2_13.xlsx'!C11</f>
        <v>N/A</v>
      </c>
      <c r="D11">
        <f>'[1]Cycle 2_13.xlsx'!D11</f>
        <v>5.4349442675232266E-4</v>
      </c>
    </row>
    <row r="12" spans="1:10" x14ac:dyDescent="0.35">
      <c r="A12" s="1" t="s">
        <v>12</v>
      </c>
      <c r="B12" t="str">
        <f>'[1]Cycle 2_13.xlsx'!B12</f>
        <v>N/A</v>
      </c>
      <c r="C12" t="str">
        <f>'[1]Cycle 2_13.xlsx'!C12</f>
        <v>N/A</v>
      </c>
      <c r="D12">
        <f>'[1]Cycle 2_13.xlsx'!D12</f>
        <v>9.0906878967006259E-4</v>
      </c>
      <c r="F12" s="2" t="s">
        <v>61</v>
      </c>
      <c r="G12">
        <f>(16*G5^2)</f>
        <v>1.1074024248072212</v>
      </c>
      <c r="H12">
        <f>(16*H5^2)</f>
        <v>1.7173668505712227</v>
      </c>
      <c r="I12">
        <f>(16*I5^2)</f>
        <v>1.2075517125293871</v>
      </c>
    </row>
    <row r="13" spans="1:10" x14ac:dyDescent="0.35">
      <c r="A13" s="1" t="s">
        <v>13</v>
      </c>
      <c r="B13">
        <f>'[1]Cycle 2_13.xlsx'!B13</f>
        <v>162.09137560725</v>
      </c>
      <c r="C13">
        <f>'[1]Cycle 2_13.xlsx'!C13</f>
        <v>9.0590018204117736E-5</v>
      </c>
      <c r="D13">
        <f>'[1]Cycle 2_13.xlsx'!D13</f>
        <v>8.1410286743799581E-4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2_13.xlsx'!B14</f>
        <v>33.675300571888897</v>
      </c>
      <c r="C14">
        <f>'[1]Cycle 2_13.xlsx'!C14</f>
        <v>5.071467812166825E-5</v>
      </c>
      <c r="D14">
        <f>'[1]Cycle 2_13.xlsx'!D14</f>
        <v>2.0643877076738379E-3</v>
      </c>
      <c r="F14" s="2" t="s">
        <v>63</v>
      </c>
      <c r="G14">
        <f>G12/G13</f>
        <v>16.211059301623493</v>
      </c>
      <c r="H14">
        <f>H12/H13</f>
        <v>25.140215727899427</v>
      </c>
      <c r="I14">
        <f>I12/I13</f>
        <v>17.677126203691198</v>
      </c>
    </row>
    <row r="15" spans="1:10" x14ac:dyDescent="0.35">
      <c r="A15" s="1" t="s">
        <v>15</v>
      </c>
      <c r="B15">
        <f>'[1]Cycle 2_13.xlsx'!B15</f>
        <v>102.473446030528</v>
      </c>
      <c r="C15">
        <f>'[1]Cycle 2_13.xlsx'!C15</f>
        <v>1.0555129772976199E-4</v>
      </c>
      <c r="D15">
        <f>'[1]Cycle 2_13.xlsx'!D15</f>
        <v>1.9872729160536691E-3</v>
      </c>
      <c r="F15" s="2" t="s">
        <v>64</v>
      </c>
      <c r="G15">
        <f>ROUND(G14,0)</f>
        <v>16</v>
      </c>
      <c r="H15">
        <f>ROUND(H14,0)</f>
        <v>25</v>
      </c>
      <c r="I15">
        <f>ROUND(I14,0)</f>
        <v>18</v>
      </c>
    </row>
    <row r="16" spans="1:10" x14ac:dyDescent="0.35">
      <c r="A16" s="1" t="s">
        <v>16</v>
      </c>
      <c r="B16" t="str">
        <f>'[1]Cycle 2_13.xlsx'!B16</f>
        <v>N/A</v>
      </c>
      <c r="C16" t="str">
        <f>'[1]Cycle 2_13.xlsx'!C16</f>
        <v>N/A</v>
      </c>
      <c r="D16">
        <f>'[1]Cycle 2_13.xlsx'!D16</f>
        <v>1.527944167439567E-3</v>
      </c>
    </row>
    <row r="17" spans="1:4" x14ac:dyDescent="0.35">
      <c r="A17" s="1" t="s">
        <v>17</v>
      </c>
      <c r="B17">
        <f>'[1]Cycle 2_13.xlsx'!B17</f>
        <v>94.948239679416702</v>
      </c>
      <c r="C17">
        <f>'[1]Cycle 2_13.xlsx'!C17</f>
        <v>4.8772865299737163E-5</v>
      </c>
      <c r="D17">
        <f>'[1]Cycle 2_13.xlsx'!D17</f>
        <v>1.609207368966258E-3</v>
      </c>
    </row>
    <row r="18" spans="1:4" x14ac:dyDescent="0.35">
      <c r="A18" s="1" t="s">
        <v>18</v>
      </c>
      <c r="B18" t="str">
        <f>'[1]Cycle 2_13.xlsx'!B18</f>
        <v>N/A</v>
      </c>
      <c r="C18" t="str">
        <f>'[1]Cycle 2_13.xlsx'!C18</f>
        <v>N/A</v>
      </c>
      <c r="D18">
        <f>'[1]Cycle 2_13.xlsx'!D18</f>
        <v>1.189332914067278E-3</v>
      </c>
    </row>
    <row r="19" spans="1:4" x14ac:dyDescent="0.35">
      <c r="A19" s="1" t="s">
        <v>19</v>
      </c>
      <c r="B19">
        <f>'[1]Cycle 2_13.xlsx'!B19</f>
        <v>107.49550039088901</v>
      </c>
      <c r="C19">
        <f>'[1]Cycle 2_13.xlsx'!C19</f>
        <v>1.37581038692056E-4</v>
      </c>
      <c r="D19">
        <f>'[1]Cycle 2_13.xlsx'!D19</f>
        <v>1.3561157719636709E-3</v>
      </c>
    </row>
    <row r="20" spans="1:4" x14ac:dyDescent="0.35">
      <c r="A20" s="1" t="s">
        <v>20</v>
      </c>
      <c r="B20">
        <f>'[1]Cycle 2_13.xlsx'!B20</f>
        <v>118.033038401417</v>
      </c>
      <c r="C20">
        <f>'[1]Cycle 2_13.xlsx'!C20</f>
        <v>1.5809962772084289E-4</v>
      </c>
      <c r="D20">
        <f>'[1]Cycle 2_13.xlsx'!D20</f>
        <v>1.4657968456209939E-3</v>
      </c>
    </row>
    <row r="21" spans="1:4" x14ac:dyDescent="0.35">
      <c r="A21" s="1" t="s">
        <v>21</v>
      </c>
      <c r="B21" t="str">
        <f>'[1]Cycle 2_13.xlsx'!B21</f>
        <v>N/A</v>
      </c>
      <c r="C21" t="str">
        <f>'[1]Cycle 2_13.xlsx'!C21</f>
        <v>N/A</v>
      </c>
      <c r="D21">
        <f>'[1]Cycle 2_13.xlsx'!D21</f>
        <v>1.5179724808251039E-3</v>
      </c>
    </row>
    <row r="22" spans="1:4" x14ac:dyDescent="0.35">
      <c r="A22" s="1" t="s">
        <v>22</v>
      </c>
      <c r="B22">
        <f>'[1]Cycle 2_13.xlsx'!B22</f>
        <v>88.409411126916694</v>
      </c>
      <c r="C22">
        <f>'[1]Cycle 2_13.xlsx'!C22</f>
        <v>5.5320265754178523E-5</v>
      </c>
      <c r="D22">
        <f>'[1]Cycle 2_13.xlsx'!D22</f>
        <v>1.4029502310006149E-3</v>
      </c>
    </row>
    <row r="23" spans="1:4" x14ac:dyDescent="0.35">
      <c r="A23" s="1" t="s">
        <v>23</v>
      </c>
      <c r="B23">
        <f>'[1]Cycle 2_13.xlsx'!B23</f>
        <v>75.85823592925</v>
      </c>
      <c r="C23">
        <f>'[1]Cycle 2_13.xlsx'!C23</f>
        <v>9.208000067098799E-5</v>
      </c>
      <c r="D23">
        <f>'[1]Cycle 2_13.xlsx'!D23</f>
        <v>1.5929567587376909E-3</v>
      </c>
    </row>
    <row r="24" spans="1:4" x14ac:dyDescent="0.35">
      <c r="A24" s="1" t="s">
        <v>24</v>
      </c>
      <c r="B24">
        <f>'[1]Cycle 2_13.xlsx'!B24</f>
        <v>90.922589547000001</v>
      </c>
      <c r="C24">
        <f>'[1]Cycle 2_13.xlsx'!C24</f>
        <v>7.101901097168964E-5</v>
      </c>
      <c r="D24">
        <f>'[1]Cycle 2_13.xlsx'!D24</f>
        <v>1.391388871577596E-3</v>
      </c>
    </row>
    <row r="25" spans="1:4" x14ac:dyDescent="0.35">
      <c r="A25" s="1" t="s">
        <v>25</v>
      </c>
      <c r="B25" t="str">
        <f>'[1]Cycle 2_13.xlsx'!B25</f>
        <v>N/A</v>
      </c>
      <c r="C25" t="str">
        <f>'[1]Cycle 2_13.xlsx'!C25</f>
        <v>N/A</v>
      </c>
      <c r="D25">
        <f>'[1]Cycle 2_13.xlsx'!D25</f>
        <v>1.506192963477503E-3</v>
      </c>
    </row>
    <row r="26" spans="1:4" x14ac:dyDescent="0.35">
      <c r="A26" s="1" t="s">
        <v>26</v>
      </c>
      <c r="B26">
        <f>'[1]Cycle 2_13.xlsx'!B26</f>
        <v>112.51460713275</v>
      </c>
      <c r="C26">
        <f>'[1]Cycle 2_13.xlsx'!C26</f>
        <v>1.054809005435589E-4</v>
      </c>
      <c r="D26">
        <f>'[1]Cycle 2_13.xlsx'!D26</f>
        <v>1.656294844190641E-3</v>
      </c>
    </row>
    <row r="27" spans="1:4" x14ac:dyDescent="0.35">
      <c r="A27" s="1" t="s">
        <v>27</v>
      </c>
      <c r="B27">
        <f>'[1]Cycle 2_13.xlsx'!B27</f>
        <v>117.531231265278</v>
      </c>
      <c r="C27">
        <f>'[1]Cycle 2_13.xlsx'!C27</f>
        <v>1.2589041883524741E-4</v>
      </c>
      <c r="D27">
        <f>'[1]Cycle 2_13.xlsx'!D27</f>
        <v>1.1461104604604689E-3</v>
      </c>
    </row>
    <row r="28" spans="1:4" x14ac:dyDescent="0.35">
      <c r="A28" s="1" t="s">
        <v>28</v>
      </c>
      <c r="B28" t="str">
        <f>'[1]Cycle 2_13.xlsx'!B28</f>
        <v>N/A</v>
      </c>
      <c r="C28" t="str">
        <f>'[1]Cycle 2_13.xlsx'!C28</f>
        <v>N/A</v>
      </c>
      <c r="D28">
        <f>'[1]Cycle 2_13.xlsx'!D28</f>
        <v>1.6615857062320849E-3</v>
      </c>
    </row>
    <row r="29" spans="1:4" x14ac:dyDescent="0.35">
      <c r="A29" s="1" t="s">
        <v>29</v>
      </c>
      <c r="B29">
        <f>'[1]Cycle 2_13.xlsx'!B29</f>
        <v>111.004607167611</v>
      </c>
      <c r="C29">
        <f>'[1]Cycle 2_13.xlsx'!C29</f>
        <v>1.239268393413383E-4</v>
      </c>
      <c r="D29">
        <f>'[1]Cycle 2_13.xlsx'!D29</f>
        <v>1.2075641243798191E-3</v>
      </c>
    </row>
    <row r="30" spans="1:4" x14ac:dyDescent="0.35">
      <c r="A30" s="1" t="s">
        <v>30</v>
      </c>
      <c r="B30" t="str">
        <f>'[1]Cycle 2_13.xlsx'!B30</f>
        <v>N/A</v>
      </c>
      <c r="C30" t="str">
        <f>'[1]Cycle 2_13.xlsx'!C30</f>
        <v>N/A</v>
      </c>
      <c r="D30">
        <f>'[1]Cycle 2_13.xlsx'!D30</f>
        <v>1.900088043638041E-3</v>
      </c>
    </row>
    <row r="31" spans="1:4" x14ac:dyDescent="0.35">
      <c r="A31" s="1" t="s">
        <v>31</v>
      </c>
      <c r="B31" t="str">
        <f>'[1]Cycle 2_13.xlsx'!B31</f>
        <v>N/A</v>
      </c>
      <c r="C31" t="str">
        <f>'[1]Cycle 2_13.xlsx'!C31</f>
        <v>N/A</v>
      </c>
      <c r="D31">
        <f>'[1]Cycle 2_13.xlsx'!D31</f>
        <v>1.6906106258565039E-3</v>
      </c>
    </row>
    <row r="32" spans="1:4" x14ac:dyDescent="0.35">
      <c r="A32" s="1" t="s">
        <v>32</v>
      </c>
      <c r="B32" t="str">
        <f>'[1]Cycle 2_13.xlsx'!B32</f>
        <v>N/A</v>
      </c>
      <c r="C32" t="str">
        <f>'[1]Cycle 2_13.xlsx'!C32</f>
        <v>N/A</v>
      </c>
      <c r="D32">
        <f>'[1]Cycle 2_13.xlsx'!D32</f>
        <v>1.2694674400840281E-3</v>
      </c>
    </row>
    <row r="33" spans="1:4" x14ac:dyDescent="0.35">
      <c r="A33" s="1" t="s">
        <v>33</v>
      </c>
      <c r="B33">
        <f>'[1]Cycle 2_13.xlsx'!B33</f>
        <v>146.66720404450001</v>
      </c>
      <c r="C33">
        <f>'[1]Cycle 2_13.xlsx'!C33</f>
        <v>1.067249505831939E-4</v>
      </c>
      <c r="D33">
        <f>'[1]Cycle 2_13.xlsx'!D33</f>
        <v>1.382853171822816E-3</v>
      </c>
    </row>
    <row r="34" spans="1:4" x14ac:dyDescent="0.35">
      <c r="A34" s="1" t="s">
        <v>34</v>
      </c>
      <c r="B34" t="str">
        <f>'[1]Cycle 2_13.xlsx'!B34</f>
        <v>N/A</v>
      </c>
      <c r="C34" t="str">
        <f>'[1]Cycle 2_13.xlsx'!C34</f>
        <v>N/A</v>
      </c>
      <c r="D34">
        <f>'[1]Cycle 2_13.xlsx'!D34</f>
        <v>1.5535326638322509E-3</v>
      </c>
    </row>
    <row r="35" spans="1:4" x14ac:dyDescent="0.35">
      <c r="A35" s="1" t="s">
        <v>35</v>
      </c>
      <c r="B35">
        <f>'[1]Cycle 2_13.xlsx'!B35</f>
        <v>108.999030311806</v>
      </c>
      <c r="C35">
        <f>'[1]Cycle 2_13.xlsx'!C35</f>
        <v>1.081512748360513E-4</v>
      </c>
      <c r="D35">
        <f>'[1]Cycle 2_13.xlsx'!D35</f>
        <v>1.505523146984064E-3</v>
      </c>
    </row>
    <row r="36" spans="1:4" x14ac:dyDescent="0.35">
      <c r="A36" s="1" t="s">
        <v>36</v>
      </c>
      <c r="B36">
        <f>'[1]Cycle 2_13.xlsx'!B36</f>
        <v>66.812444083666705</v>
      </c>
      <c r="C36">
        <f>'[1]Cycle 2_13.xlsx'!C36</f>
        <v>8.2961341908241974E-5</v>
      </c>
      <c r="D36">
        <f>'[1]Cycle 2_13.xlsx'!D36</f>
        <v>2.9628865754668401E-3</v>
      </c>
    </row>
    <row r="37" spans="1:4" x14ac:dyDescent="0.35">
      <c r="A37" s="1" t="s">
        <v>37</v>
      </c>
      <c r="B37" t="str">
        <f>'[1]Cycle 2_13.xlsx'!B37</f>
        <v>N/A</v>
      </c>
      <c r="C37" t="str">
        <f>'[1]Cycle 2_13.xlsx'!C37</f>
        <v>N/A</v>
      </c>
      <c r="D37">
        <f>'[1]Cycle 2_13.xlsx'!D37</f>
        <v>1.648472264477935E-3</v>
      </c>
    </row>
    <row r="38" spans="1:4" x14ac:dyDescent="0.35">
      <c r="A38" s="1" t="s">
        <v>38</v>
      </c>
      <c r="B38">
        <f>'[1]Cycle 2_13.xlsx'!B38</f>
        <v>94.948239679416702</v>
      </c>
      <c r="C38">
        <f>'[1]Cycle 2_13.xlsx'!C38</f>
        <v>8.6709735739966048E-5</v>
      </c>
      <c r="D38">
        <f>'[1]Cycle 2_13.xlsx'!D38</f>
        <v>1.427263975684389E-3</v>
      </c>
    </row>
    <row r="39" spans="1:4" x14ac:dyDescent="0.35">
      <c r="A39" s="1" t="s">
        <v>39</v>
      </c>
      <c r="B39">
        <f>'[1]Cycle 2_13.xlsx'!B39</f>
        <v>146.66720404450001</v>
      </c>
      <c r="C39">
        <f>'[1]Cycle 2_13.xlsx'!C39</f>
        <v>1.11649833235502E-4</v>
      </c>
      <c r="D39">
        <f>'[1]Cycle 2_13.xlsx'!D39</f>
        <v>1.158761095647559E-3</v>
      </c>
    </row>
    <row r="40" spans="1:4" x14ac:dyDescent="0.35">
      <c r="A40" s="1" t="s">
        <v>40</v>
      </c>
      <c r="B40" t="str">
        <f>'[1]Cycle 2_13.xlsx'!B40</f>
        <v>N/A</v>
      </c>
      <c r="C40" t="str">
        <f>'[1]Cycle 2_13.xlsx'!C40</f>
        <v>N/A</v>
      </c>
      <c r="D40">
        <f>'[1]Cycle 2_13.xlsx'!D40</f>
        <v>1.673379663380437E-3</v>
      </c>
    </row>
    <row r="41" spans="1:4" x14ac:dyDescent="0.35">
      <c r="A41" s="1" t="s">
        <v>41</v>
      </c>
      <c r="B41">
        <f>'[1]Cycle 2_13.xlsx'!B41</f>
        <v>95.452943725305502</v>
      </c>
      <c r="C41">
        <f>'[1]Cycle 2_13.xlsx'!C41</f>
        <v>5.5937072968887311E-5</v>
      </c>
      <c r="D41">
        <f>'[1]Cycle 2_13.xlsx'!D41</f>
        <v>1.325254457361545E-3</v>
      </c>
    </row>
    <row r="42" spans="1:4" x14ac:dyDescent="0.35">
      <c r="A42" s="1" t="s">
        <v>42</v>
      </c>
      <c r="B42" t="str">
        <f>'[1]Cycle 2_13.xlsx'!B42</f>
        <v>N/A</v>
      </c>
      <c r="C42" t="str">
        <f>'[1]Cycle 2_13.xlsx'!C42</f>
        <v>N/A</v>
      </c>
      <c r="D42">
        <f>'[1]Cycle 2_13.xlsx'!D42</f>
        <v>1.2696035185735259E-3</v>
      </c>
    </row>
    <row r="43" spans="1:4" x14ac:dyDescent="0.35">
      <c r="A43" s="1" t="s">
        <v>43</v>
      </c>
      <c r="B43">
        <f>'[1]Cycle 2_13.xlsx'!B43</f>
        <v>109.499599096778</v>
      </c>
      <c r="C43">
        <f>'[1]Cycle 2_13.xlsx'!C43</f>
        <v>1.346982030654204E-4</v>
      </c>
      <c r="D43">
        <f>'[1]Cycle 2_13.xlsx'!D43</f>
        <v>1.9351817021171171E-3</v>
      </c>
    </row>
    <row r="44" spans="1:4" x14ac:dyDescent="0.35">
      <c r="A44" s="1" t="s">
        <v>44</v>
      </c>
      <c r="B44" t="str">
        <f>'[1]Cycle 2_13.xlsx'!B44</f>
        <v>N/A</v>
      </c>
      <c r="C44" t="str">
        <f>'[1]Cycle 2_13.xlsx'!C44</f>
        <v>N/A</v>
      </c>
      <c r="D44">
        <f>'[1]Cycle 2_13.xlsx'!D44</f>
        <v>3.8253806579234691E-4</v>
      </c>
    </row>
    <row r="45" spans="1:4" x14ac:dyDescent="0.35">
      <c r="A45" s="1" t="s">
        <v>45</v>
      </c>
      <c r="B45" t="str">
        <f>'[1]Cycle 2_13.xlsx'!B45</f>
        <v>N/A</v>
      </c>
      <c r="C45" t="str">
        <f>'[1]Cycle 2_13.xlsx'!C45</f>
        <v>N/A</v>
      </c>
      <c r="D45">
        <f>'[1]Cycle 2_13.xlsx'!D45</f>
        <v>1.5383877700244711E-3</v>
      </c>
    </row>
    <row r="46" spans="1:4" x14ac:dyDescent="0.35">
      <c r="A46" s="1" t="s">
        <v>46</v>
      </c>
      <c r="B46">
        <f>'[1]Cycle 2_13.xlsx'!B46</f>
        <v>120.542960384861</v>
      </c>
      <c r="C46">
        <f>'[1]Cycle 2_13.xlsx'!C46</f>
        <v>1.7347312116066589E-4</v>
      </c>
      <c r="D46">
        <f>'[1]Cycle 2_13.xlsx'!D46</f>
        <v>1.75047694982015E-3</v>
      </c>
    </row>
    <row r="47" spans="1:4" x14ac:dyDescent="0.35">
      <c r="A47" s="1" t="s">
        <v>47</v>
      </c>
      <c r="B47" t="str">
        <f>'[1]Cycle 2_13.xlsx'!B47</f>
        <v>N/A</v>
      </c>
      <c r="C47" t="str">
        <f>'[1]Cycle 2_13.xlsx'!C47</f>
        <v>N/A</v>
      </c>
      <c r="D47">
        <f>'[1]Cycle 2_13.xlsx'!D47</f>
        <v>1.6850493038348389E-3</v>
      </c>
    </row>
    <row r="48" spans="1:4" x14ac:dyDescent="0.35">
      <c r="A48" s="1" t="s">
        <v>48</v>
      </c>
      <c r="B48">
        <f>'[1]Cycle 2_13.xlsx'!B48</f>
        <v>95.952801411277804</v>
      </c>
      <c r="C48">
        <f>'[1]Cycle 2_13.xlsx'!C48</f>
        <v>9.7977294162973521E-5</v>
      </c>
      <c r="D48">
        <f>'[1]Cycle 2_13.xlsx'!D48</f>
        <v>1.5375397297705E-3</v>
      </c>
    </row>
    <row r="49" spans="1:4" x14ac:dyDescent="0.35">
      <c r="A49" s="1" t="s">
        <v>49</v>
      </c>
      <c r="B49" t="str">
        <f>'[1]Cycle 2_13.xlsx'!B49</f>
        <v>N/A</v>
      </c>
      <c r="C49" t="str">
        <f>'[1]Cycle 2_13.xlsx'!C49</f>
        <v>N/A</v>
      </c>
      <c r="D49">
        <f>'[1]Cycle 2_13.xlsx'!D49</f>
        <v>1.703116767025398E-3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2_14.xlsx'!B2</f>
        <v>87.908604777277802</v>
      </c>
      <c r="C2">
        <f>'[1]Cycle 2_14.xlsx'!C2</f>
        <v>1.0214518093557171E-4</v>
      </c>
      <c r="D2">
        <f>'[1]Cycle 2_14.xlsx'!D2</f>
        <v>3.1324124749846339E-3</v>
      </c>
      <c r="F2" s="2" t="s">
        <v>53</v>
      </c>
      <c r="G2">
        <f>AVERAGE(B2:B49)</f>
        <v>77.670099114568828</v>
      </c>
      <c r="H2">
        <f>AVERAGE(C2:C49)</f>
        <v>9.8584500100692659E-5</v>
      </c>
      <c r="I2">
        <f>AVERAGE(D2:D49)</f>
        <v>2.7712362496492217E-3</v>
      </c>
      <c r="J2">
        <v>0.23</v>
      </c>
    </row>
    <row r="3" spans="1:10" x14ac:dyDescent="0.35">
      <c r="A3" s="1" t="s">
        <v>3</v>
      </c>
      <c r="B3">
        <f>'[1]Cycle 2_14.xlsx'!B3</f>
        <v>77.364016456861094</v>
      </c>
      <c r="C3">
        <f>'[1]Cycle 2_14.xlsx'!C3</f>
        <v>9.0653532348557937E-5</v>
      </c>
      <c r="D3">
        <f>'[1]Cycle 2_14.xlsx'!D3</f>
        <v>2.9099505645265389E-3</v>
      </c>
      <c r="F3" s="2" t="s">
        <v>54</v>
      </c>
      <c r="G3">
        <f>G4/SQRT(COUNT(B2:B49))</f>
        <v>2.3801832237136695</v>
      </c>
      <c r="H3">
        <f>H4/SQRT(COUNT(C2:C49))</f>
        <v>3.2396321074563169E-6</v>
      </c>
      <c r="I3">
        <f>I4/SQRT(COUNT(D2:D49))</f>
        <v>1.3141055411135846E-4</v>
      </c>
    </row>
    <row r="4" spans="1:10" x14ac:dyDescent="0.35">
      <c r="A4" s="1" t="s">
        <v>4</v>
      </c>
      <c r="B4">
        <f>'[1]Cycle 2_14.xlsx'!B4</f>
        <v>99.9634594592778</v>
      </c>
      <c r="C4">
        <f>'[1]Cycle 2_14.xlsx'!C4</f>
        <v>1.3243740701191869E-4</v>
      </c>
      <c r="D4">
        <f>'[1]Cycle 2_14.xlsx'!D4</f>
        <v>2.7364929840653211E-3</v>
      </c>
      <c r="F4" s="2" t="s">
        <v>55</v>
      </c>
      <c r="G4">
        <f>_xlfn.STDEV.S(B2:B49)</f>
        <v>16.143188043524979</v>
      </c>
      <c r="H4">
        <f>_xlfn.STDEV.S(C2:C196)</f>
        <v>2.1972253976696278E-5</v>
      </c>
      <c r="I4">
        <f>_xlfn.STDEV.S(D2:D196)</f>
        <v>9.1043902548660813E-4</v>
      </c>
    </row>
    <row r="5" spans="1:10" x14ac:dyDescent="0.35">
      <c r="A5" s="1" t="s">
        <v>5</v>
      </c>
      <c r="B5">
        <f>'[1]Cycle 2_14.xlsx'!B5</f>
        <v>100.96781990872201</v>
      </c>
      <c r="C5">
        <f>'[1]Cycle 2_14.xlsx'!C5</f>
        <v>1.043549979814147E-4</v>
      </c>
      <c r="D5">
        <f>'[1]Cycle 2_14.xlsx'!D5</f>
        <v>1.6717253206849211E-3</v>
      </c>
      <c r="F5" s="2" t="s">
        <v>56</v>
      </c>
      <c r="G5" s="3">
        <f>G4/G2</f>
        <v>0.20784302102811339</v>
      </c>
      <c r="H5" s="3">
        <f>H4/H2</f>
        <v>0.22287736869643973</v>
      </c>
      <c r="I5" s="3">
        <f>I4/I2</f>
        <v>0.32853172500246053</v>
      </c>
    </row>
    <row r="6" spans="1:10" x14ac:dyDescent="0.35">
      <c r="A6" s="1" t="s">
        <v>6</v>
      </c>
      <c r="B6">
        <f>'[1]Cycle 2_14.xlsx'!B6</f>
        <v>67.818697911916701</v>
      </c>
      <c r="C6">
        <f>'[1]Cycle 2_14.xlsx'!C6</f>
        <v>6.9978034420231557E-5</v>
      </c>
      <c r="D6">
        <f>'[1]Cycle 2_14.xlsx'!D6</f>
        <v>2.397187642517997E-3</v>
      </c>
      <c r="F6" s="2" t="s">
        <v>57</v>
      </c>
      <c r="G6">
        <f>COUNT(B2:B196)</f>
        <v>46</v>
      </c>
      <c r="H6">
        <f>COUNT(C2:C196)</f>
        <v>46</v>
      </c>
      <c r="I6">
        <f>COUNT(D2:D196)</f>
        <v>48</v>
      </c>
    </row>
    <row r="7" spans="1:10" x14ac:dyDescent="0.35">
      <c r="A7" s="1" t="s">
        <v>7</v>
      </c>
      <c r="B7">
        <f>'[1]Cycle 2_14.xlsx'!B7</f>
        <v>67.818697911916701</v>
      </c>
      <c r="C7">
        <f>'[1]Cycle 2_14.xlsx'!C7</f>
        <v>1.049716478637168E-4</v>
      </c>
      <c r="D7">
        <f>'[1]Cycle 2_14.xlsx'!D7</f>
        <v>2.6626594744609319E-3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2_14.xlsx'!B8</f>
        <v>57.271648621638903</v>
      </c>
      <c r="C8">
        <f>'[1]Cycle 2_14.xlsx'!C8</f>
        <v>1.2540908960098781E-4</v>
      </c>
      <c r="D8">
        <f>'[1]Cycle 2_14.xlsx'!D8</f>
        <v>2.8945222114083202E-3</v>
      </c>
    </row>
    <row r="9" spans="1:10" x14ac:dyDescent="0.35">
      <c r="A9" s="1" t="s">
        <v>9</v>
      </c>
      <c r="B9">
        <f>'[1]Cycle 2_14.xlsx'!B9</f>
        <v>56.266592738527798</v>
      </c>
      <c r="C9">
        <f>'[1]Cycle 2_14.xlsx'!C9</f>
        <v>6.7200279563464128E-5</v>
      </c>
      <c r="D9">
        <f>'[1]Cycle 2_14.xlsx'!D9</f>
        <v>3.2049229577207198E-3</v>
      </c>
      <c r="F9" s="2" t="s">
        <v>59</v>
      </c>
      <c r="G9">
        <f>MAX(B2:B49)</f>
        <v>108.499514099667</v>
      </c>
      <c r="H9">
        <f>MAX(C2:C49)</f>
        <v>1.482386907125975E-4</v>
      </c>
      <c r="I9">
        <f>MAX(D2:D49)</f>
        <v>5.0724998749225314E-3</v>
      </c>
    </row>
    <row r="10" spans="1:10" x14ac:dyDescent="0.35">
      <c r="A10" s="1" t="s">
        <v>10</v>
      </c>
      <c r="B10">
        <f>'[1]Cycle 2_14.xlsx'!B10</f>
        <v>89.415858787666707</v>
      </c>
      <c r="C10">
        <f>'[1]Cycle 2_14.xlsx'!C10</f>
        <v>1.066536065388779E-4</v>
      </c>
      <c r="D10">
        <f>'[1]Cycle 2_14.xlsx'!D10</f>
        <v>2.7777283421438182E-3</v>
      </c>
      <c r="F10" s="2" t="s">
        <v>60</v>
      </c>
      <c r="G10">
        <f>MIN(B2:B49)</f>
        <v>37.1920846866389</v>
      </c>
      <c r="H10">
        <f>MIN(C2:C49)</f>
        <v>4.3134237826894277E-5</v>
      </c>
      <c r="I10">
        <f>MIN(D2:D49)</f>
        <v>9.1377567108953984E-5</v>
      </c>
    </row>
    <row r="11" spans="1:10" x14ac:dyDescent="0.35">
      <c r="A11" s="1" t="s">
        <v>11</v>
      </c>
      <c r="B11">
        <f>'[1]Cycle 2_14.xlsx'!B11</f>
        <v>75.358635325305599</v>
      </c>
      <c r="C11">
        <f>'[1]Cycle 2_14.xlsx'!C11</f>
        <v>9.6247389985519926E-5</v>
      </c>
      <c r="D11">
        <f>'[1]Cycle 2_14.xlsx'!D11</f>
        <v>3.2606530218586951E-3</v>
      </c>
    </row>
    <row r="12" spans="1:10" x14ac:dyDescent="0.35">
      <c r="A12" s="1" t="s">
        <v>12</v>
      </c>
      <c r="B12">
        <f>'[1]Cycle 2_14.xlsx'!B12</f>
        <v>88.410878155333293</v>
      </c>
      <c r="C12">
        <f>'[1]Cycle 2_14.xlsx'!C12</f>
        <v>1.277446107230247E-4</v>
      </c>
      <c r="D12">
        <f>'[1]Cycle 2_14.xlsx'!D12</f>
        <v>3.9086339166842406E-3</v>
      </c>
      <c r="F12" s="2" t="s">
        <v>61</v>
      </c>
      <c r="G12">
        <f>(16*G5^2)</f>
        <v>0.69117954224148459</v>
      </c>
      <c r="H12">
        <f>(16*H5^2)</f>
        <v>0.79478914363277975</v>
      </c>
      <c r="I12">
        <f>(16*I5^2)</f>
        <v>1.7269295093294776</v>
      </c>
    </row>
    <row r="13" spans="1:10" x14ac:dyDescent="0.35">
      <c r="A13" s="1" t="s">
        <v>13</v>
      </c>
      <c r="B13">
        <f>'[1]Cycle 2_14.xlsx'!B13</f>
        <v>95.454505260166698</v>
      </c>
      <c r="C13">
        <f>'[1]Cycle 2_14.xlsx'!C13</f>
        <v>1.061023104810578E-4</v>
      </c>
      <c r="D13">
        <f>'[1]Cycle 2_14.xlsx'!D13</f>
        <v>2.70637628901748E-3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2_14.xlsx'!B14</f>
        <v>58.2769013113056</v>
      </c>
      <c r="C14">
        <f>'[1]Cycle 2_14.xlsx'!C14</f>
        <v>1.482386907125975E-4</v>
      </c>
      <c r="D14">
        <f>'[1]Cycle 2_14.xlsx'!D14</f>
        <v>3.7756603449971122E-3</v>
      </c>
      <c r="F14" s="2" t="s">
        <v>63</v>
      </c>
      <c r="G14">
        <f>G12/G13</f>
        <v>10.118049497043708</v>
      </c>
      <c r="H14">
        <f>H12/H13</f>
        <v>11.634771290987992</v>
      </c>
      <c r="I14">
        <f>I12/I13</f>
        <v>25.280201721011412</v>
      </c>
    </row>
    <row r="15" spans="1:10" x14ac:dyDescent="0.35">
      <c r="A15" s="1" t="s">
        <v>15</v>
      </c>
      <c r="B15">
        <f>'[1]Cycle 2_14.xlsx'!B15</f>
        <v>79.873156944249999</v>
      </c>
      <c r="C15">
        <f>'[1]Cycle 2_14.xlsx'!C15</f>
        <v>8.3144336083240707E-5</v>
      </c>
      <c r="D15">
        <f>'[1]Cycle 2_14.xlsx'!D15</f>
        <v>1.3760938417396939E-3</v>
      </c>
      <c r="F15" s="2" t="s">
        <v>64</v>
      </c>
      <c r="G15">
        <f>ROUND(G14,0)</f>
        <v>10</v>
      </c>
      <c r="H15">
        <f>ROUND(H14,0)</f>
        <v>12</v>
      </c>
      <c r="I15">
        <f>ROUND(I14,0)</f>
        <v>25</v>
      </c>
    </row>
    <row r="16" spans="1:10" x14ac:dyDescent="0.35">
      <c r="A16" s="1" t="s">
        <v>16</v>
      </c>
      <c r="B16">
        <f>'[1]Cycle 2_14.xlsx'!B16</f>
        <v>100.465633736583</v>
      </c>
      <c r="C16">
        <f>'[1]Cycle 2_14.xlsx'!C16</f>
        <v>1.023454228695352E-4</v>
      </c>
      <c r="D16">
        <f>'[1]Cycle 2_14.xlsx'!D16</f>
        <v>3.0610411989714461E-3</v>
      </c>
    </row>
    <row r="17" spans="1:4" x14ac:dyDescent="0.35">
      <c r="A17" s="1" t="s">
        <v>17</v>
      </c>
      <c r="B17">
        <f>'[1]Cycle 2_14.xlsx'!B17</f>
        <v>89.918275832416697</v>
      </c>
      <c r="C17">
        <f>'[1]Cycle 2_14.xlsx'!C17</f>
        <v>4.6682862753017721E-5</v>
      </c>
      <c r="D17">
        <f>'[1]Cycle 2_14.xlsx'!D17</f>
        <v>1.494957062111734E-3</v>
      </c>
    </row>
    <row r="18" spans="1:4" x14ac:dyDescent="0.35">
      <c r="A18" s="1" t="s">
        <v>18</v>
      </c>
      <c r="B18">
        <f>'[1]Cycle 2_14.xlsx'!B18</f>
        <v>37.1920846866389</v>
      </c>
      <c r="C18">
        <f>'[1]Cycle 2_14.xlsx'!C18</f>
        <v>4.3134237826894277E-5</v>
      </c>
      <c r="D18">
        <f>'[1]Cycle 2_14.xlsx'!D18</f>
        <v>4.6775356540259411E-3</v>
      </c>
    </row>
    <row r="19" spans="1:4" x14ac:dyDescent="0.35">
      <c r="A19" s="1" t="s">
        <v>19</v>
      </c>
      <c r="B19">
        <f>'[1]Cycle 2_14.xlsx'!B19</f>
        <v>60.291555424888898</v>
      </c>
      <c r="C19">
        <f>'[1]Cycle 2_14.xlsx'!C19</f>
        <v>8.5588868632814705E-5</v>
      </c>
      <c r="D19">
        <f>'[1]Cycle 2_14.xlsx'!D19</f>
        <v>3.1152637288076749E-3</v>
      </c>
    </row>
    <row r="20" spans="1:4" x14ac:dyDescent="0.35">
      <c r="A20" s="1" t="s">
        <v>20</v>
      </c>
      <c r="B20">
        <f>'[1]Cycle 2_14.xlsx'!B20</f>
        <v>65.308258272194394</v>
      </c>
      <c r="C20">
        <f>'[1]Cycle 2_14.xlsx'!C20</f>
        <v>9.5734826416381429E-5</v>
      </c>
      <c r="D20">
        <f>'[1]Cycle 2_14.xlsx'!D20</f>
        <v>3.2086968590038971E-3</v>
      </c>
    </row>
    <row r="21" spans="1:4" x14ac:dyDescent="0.35">
      <c r="A21" s="1" t="s">
        <v>21</v>
      </c>
      <c r="B21">
        <f>'[1]Cycle 2_14.xlsx'!B21</f>
        <v>80.879237568388902</v>
      </c>
      <c r="C21">
        <f>'[1]Cycle 2_14.xlsx'!C21</f>
        <v>1.232650136220906E-4</v>
      </c>
      <c r="D21">
        <f>'[1]Cycle 2_14.xlsx'!D21</f>
        <v>3.0369696000165148E-3</v>
      </c>
    </row>
    <row r="22" spans="1:4" x14ac:dyDescent="0.35">
      <c r="A22" s="1" t="s">
        <v>22</v>
      </c>
      <c r="B22">
        <f>'[1]Cycle 2_14.xlsx'!B22</f>
        <v>102.977873509444</v>
      </c>
      <c r="C22">
        <f>'[1]Cycle 2_14.xlsx'!C22</f>
        <v>1.0254778659627309E-4</v>
      </c>
      <c r="D22">
        <f>'[1]Cycle 2_14.xlsx'!D22</f>
        <v>1.6689042248844599E-3</v>
      </c>
    </row>
    <row r="23" spans="1:4" x14ac:dyDescent="0.35">
      <c r="A23" s="1" t="s">
        <v>23</v>
      </c>
      <c r="B23">
        <f>'[1]Cycle 2_14.xlsx'!B23</f>
        <v>63.805222807722203</v>
      </c>
      <c r="C23">
        <f>'[1]Cycle 2_14.xlsx'!C23</f>
        <v>1.1187409506070121E-4</v>
      </c>
      <c r="D23">
        <f>'[1]Cycle 2_14.xlsx'!D23</f>
        <v>3.5748029876584851E-3</v>
      </c>
    </row>
    <row r="24" spans="1:4" x14ac:dyDescent="0.35">
      <c r="A24" s="1" t="s">
        <v>24</v>
      </c>
      <c r="B24">
        <f>'[1]Cycle 2_14.xlsx'!B24</f>
        <v>83.898853051888906</v>
      </c>
      <c r="C24">
        <f>'[1]Cycle 2_14.xlsx'!C24</f>
        <v>8.9014594071366778E-5</v>
      </c>
      <c r="D24">
        <f>'[1]Cycle 2_14.xlsx'!D24</f>
        <v>3.2026400554878562E-3</v>
      </c>
    </row>
    <row r="25" spans="1:4" x14ac:dyDescent="0.35">
      <c r="A25" s="1" t="s">
        <v>25</v>
      </c>
      <c r="B25">
        <f>'[1]Cycle 2_14.xlsx'!B25</f>
        <v>90.420827251611101</v>
      </c>
      <c r="C25">
        <f>'[1]Cycle 2_14.xlsx'!C25</f>
        <v>1.093536043129189E-4</v>
      </c>
      <c r="D25">
        <f>'[1]Cycle 2_14.xlsx'!D25</f>
        <v>2.4025353407635809E-3</v>
      </c>
    </row>
    <row r="26" spans="1:4" x14ac:dyDescent="0.35">
      <c r="A26" s="1" t="s">
        <v>26</v>
      </c>
      <c r="B26">
        <f>'[1]Cycle 2_14.xlsx'!B26</f>
        <v>53.755475234861102</v>
      </c>
      <c r="C26">
        <f>'[1]Cycle 2_14.xlsx'!C26</f>
        <v>8.6125731202076988E-5</v>
      </c>
      <c r="D26">
        <f>'[1]Cycle 2_14.xlsx'!D26</f>
        <v>3.3995013084260621E-3</v>
      </c>
    </row>
    <row r="27" spans="1:4" x14ac:dyDescent="0.35">
      <c r="A27" s="1" t="s">
        <v>27</v>
      </c>
      <c r="B27">
        <f>'[1]Cycle 2_14.xlsx'!B27</f>
        <v>98.458456565999995</v>
      </c>
      <c r="C27">
        <f>'[1]Cycle 2_14.xlsx'!C27</f>
        <v>1.05994985205259E-4</v>
      </c>
      <c r="D27">
        <f>'[1]Cycle 2_14.xlsx'!D27</f>
        <v>2.4341715157505089E-3</v>
      </c>
    </row>
    <row r="28" spans="1:4" x14ac:dyDescent="0.35">
      <c r="A28" s="1" t="s">
        <v>28</v>
      </c>
      <c r="B28">
        <f>'[1]Cycle 2_14.xlsx'!B28</f>
        <v>68.823460915722194</v>
      </c>
      <c r="C28">
        <f>'[1]Cycle 2_14.xlsx'!C28</f>
        <v>1.2648151162244009E-4</v>
      </c>
      <c r="D28">
        <f>'[1]Cycle 2_14.xlsx'!D28</f>
        <v>5.0724998749225314E-3</v>
      </c>
    </row>
    <row r="29" spans="1:4" x14ac:dyDescent="0.35">
      <c r="A29" s="1" t="s">
        <v>29</v>
      </c>
      <c r="B29">
        <f>'[1]Cycle 2_14.xlsx'!B29</f>
        <v>108.499514099667</v>
      </c>
      <c r="C29">
        <f>'[1]Cycle 2_14.xlsx'!C29</f>
        <v>1.2119516005434601E-4</v>
      </c>
      <c r="D29">
        <f>'[1]Cycle 2_14.xlsx'!D29</f>
        <v>1.7209572509501231E-3</v>
      </c>
    </row>
    <row r="30" spans="1:4" x14ac:dyDescent="0.35">
      <c r="A30" s="1" t="s">
        <v>30</v>
      </c>
      <c r="B30">
        <f>'[1]Cycle 2_14.xlsx'!B30</f>
        <v>90.420827251611101</v>
      </c>
      <c r="C30">
        <f>'[1]Cycle 2_14.xlsx'!C30</f>
        <v>9.6175759729594305E-5</v>
      </c>
      <c r="D30">
        <f>'[1]Cycle 2_14.xlsx'!D30</f>
        <v>1.8885136066493569E-3</v>
      </c>
    </row>
    <row r="31" spans="1:4" x14ac:dyDescent="0.35">
      <c r="A31" s="1" t="s">
        <v>31</v>
      </c>
      <c r="B31">
        <f>'[1]Cycle 2_14.xlsx'!B31</f>
        <v>64.807642611888895</v>
      </c>
      <c r="C31">
        <f>'[1]Cycle 2_14.xlsx'!C31</f>
        <v>1.132212315713551E-4</v>
      </c>
      <c r="D31">
        <f>'[1]Cycle 2_14.xlsx'!D31</f>
        <v>2.1852787460342202E-3</v>
      </c>
    </row>
    <row r="32" spans="1:4" x14ac:dyDescent="0.35">
      <c r="A32" s="1" t="s">
        <v>32</v>
      </c>
      <c r="B32">
        <f>'[1]Cycle 2_14.xlsx'!B32</f>
        <v>71.33913236475</v>
      </c>
      <c r="C32">
        <f>'[1]Cycle 2_14.xlsx'!C32</f>
        <v>5.2660939285028873E-5</v>
      </c>
      <c r="D32">
        <f>'[1]Cycle 2_14.xlsx'!D32</f>
        <v>1.9521625836008869E-3</v>
      </c>
    </row>
    <row r="33" spans="1:4" x14ac:dyDescent="0.35">
      <c r="A33" s="1" t="s">
        <v>33</v>
      </c>
      <c r="B33">
        <f>'[1]Cycle 2_14.xlsx'!B33</f>
        <v>72.849855788138896</v>
      </c>
      <c r="C33">
        <f>'[1]Cycle 2_14.xlsx'!C33</f>
        <v>9.8821015622908344E-5</v>
      </c>
      <c r="D33">
        <f>'[1]Cycle 2_14.xlsx'!D33</f>
        <v>2.496431150514206E-3</v>
      </c>
    </row>
    <row r="34" spans="1:4" x14ac:dyDescent="0.35">
      <c r="A34" s="1" t="s">
        <v>34</v>
      </c>
      <c r="B34">
        <f>'[1]Cycle 2_14.xlsx'!B34</f>
        <v>73.349470232888905</v>
      </c>
      <c r="C34">
        <f>'[1]Cycle 2_14.xlsx'!C34</f>
        <v>1.071995477505132E-4</v>
      </c>
      <c r="D34">
        <f>'[1]Cycle 2_14.xlsx'!D34</f>
        <v>2.7251437421520349E-3</v>
      </c>
    </row>
    <row r="35" spans="1:4" x14ac:dyDescent="0.35">
      <c r="A35" s="1" t="s">
        <v>35</v>
      </c>
      <c r="B35">
        <f>'[1]Cycle 2_14.xlsx'!B35</f>
        <v>103.985014504167</v>
      </c>
      <c r="C35">
        <f>'[1]Cycle 2_14.xlsx'!C35</f>
        <v>7.6781750022787348E-5</v>
      </c>
      <c r="D35">
        <f>'[1]Cycle 2_14.xlsx'!D35</f>
        <v>3.8085274665494669E-3</v>
      </c>
    </row>
    <row r="36" spans="1:4" x14ac:dyDescent="0.35">
      <c r="A36" s="1" t="s">
        <v>36</v>
      </c>
      <c r="B36" t="str">
        <f>'[1]Cycle 2_14.xlsx'!B36</f>
        <v>N/A</v>
      </c>
      <c r="C36" t="str">
        <f>'[1]Cycle 2_14.xlsx'!C36</f>
        <v>N/A</v>
      </c>
      <c r="D36">
        <f>'[1]Cycle 2_14.xlsx'!D36</f>
        <v>5.7058342091212801E-4</v>
      </c>
    </row>
    <row r="37" spans="1:4" x14ac:dyDescent="0.35">
      <c r="A37" s="1" t="s">
        <v>37</v>
      </c>
      <c r="B37">
        <f>'[1]Cycle 2_14.xlsx'!B37</f>
        <v>62.804410126416698</v>
      </c>
      <c r="C37">
        <f>'[1]Cycle 2_14.xlsx'!C37</f>
        <v>8.2929038638901342E-5</v>
      </c>
      <c r="D37">
        <f>'[1]Cycle 2_14.xlsx'!D37</f>
        <v>3.3672496400339791E-3</v>
      </c>
    </row>
    <row r="38" spans="1:4" x14ac:dyDescent="0.35">
      <c r="A38" s="1" t="s">
        <v>38</v>
      </c>
      <c r="B38">
        <f>'[1]Cycle 2_14.xlsx'!B38</f>
        <v>84.399299334250003</v>
      </c>
      <c r="C38">
        <f>'[1]Cycle 2_14.xlsx'!C38</f>
        <v>1.115849957262294E-4</v>
      </c>
      <c r="D38">
        <f>'[1]Cycle 2_14.xlsx'!D38</f>
        <v>3.2953834050407291E-3</v>
      </c>
    </row>
    <row r="39" spans="1:4" x14ac:dyDescent="0.35">
      <c r="A39" s="1" t="s">
        <v>39</v>
      </c>
      <c r="B39">
        <f>'[1]Cycle 2_14.xlsx'!B39</f>
        <v>65.308258272194394</v>
      </c>
      <c r="C39">
        <f>'[1]Cycle 2_14.xlsx'!C39</f>
        <v>8.7891044266804566E-5</v>
      </c>
      <c r="D39">
        <f>'[1]Cycle 2_14.xlsx'!D39</f>
        <v>3.6689470433877809E-3</v>
      </c>
    </row>
    <row r="40" spans="1:4" x14ac:dyDescent="0.35">
      <c r="A40" s="1" t="s">
        <v>40</v>
      </c>
      <c r="B40">
        <f>'[1]Cycle 2_14.xlsx'!B40</f>
        <v>92.935495628694397</v>
      </c>
      <c r="C40">
        <f>'[1]Cycle 2_14.xlsx'!C40</f>
        <v>1.3144514353082861E-4</v>
      </c>
      <c r="D40">
        <f>'[1]Cycle 2_14.xlsx'!D40</f>
        <v>2.6131371134801322E-3</v>
      </c>
    </row>
    <row r="41" spans="1:4" x14ac:dyDescent="0.35">
      <c r="A41" s="1" t="s">
        <v>41</v>
      </c>
      <c r="B41">
        <f>'[1]Cycle 2_14.xlsx'!B41</f>
        <v>75.358635325305599</v>
      </c>
      <c r="C41">
        <f>'[1]Cycle 2_14.xlsx'!C41</f>
        <v>7.949798528738109E-5</v>
      </c>
      <c r="D41">
        <f>'[1]Cycle 2_14.xlsx'!D41</f>
        <v>2.6919141167901011E-3</v>
      </c>
    </row>
    <row r="42" spans="1:4" x14ac:dyDescent="0.35">
      <c r="A42" s="1" t="s">
        <v>42</v>
      </c>
      <c r="B42">
        <f>'[1]Cycle 2_14.xlsx'!B42</f>
        <v>81.884943737611096</v>
      </c>
      <c r="C42">
        <f>'[1]Cycle 2_14.xlsx'!C42</f>
        <v>1.084926375916403E-4</v>
      </c>
      <c r="D42">
        <f>'[1]Cycle 2_14.xlsx'!D42</f>
        <v>3.0047281973922591E-3</v>
      </c>
    </row>
    <row r="43" spans="1:4" x14ac:dyDescent="0.35">
      <c r="A43" s="1" t="s">
        <v>43</v>
      </c>
      <c r="B43">
        <f>'[1]Cycle 2_14.xlsx'!B43</f>
        <v>60.291555424888898</v>
      </c>
      <c r="C43">
        <f>'[1]Cycle 2_14.xlsx'!C43</f>
        <v>9.5407657091145252E-5</v>
      </c>
      <c r="D43">
        <f>'[1]Cycle 2_14.xlsx'!D43</f>
        <v>3.3828834115469412E-3</v>
      </c>
    </row>
    <row r="44" spans="1:4" x14ac:dyDescent="0.35">
      <c r="A44" s="1" t="s">
        <v>44</v>
      </c>
      <c r="B44" t="str">
        <f>'[1]Cycle 2_14.xlsx'!B44</f>
        <v>N/A</v>
      </c>
      <c r="C44" t="str">
        <f>'[1]Cycle 2_14.xlsx'!C44</f>
        <v>N/A</v>
      </c>
      <c r="D44">
        <f>'[1]Cycle 2_14.xlsx'!D44</f>
        <v>9.1377567108953984E-5</v>
      </c>
    </row>
    <row r="45" spans="1:4" x14ac:dyDescent="0.35">
      <c r="A45" s="1" t="s">
        <v>45</v>
      </c>
      <c r="B45">
        <f>'[1]Cycle 2_14.xlsx'!B45</f>
        <v>65.809699852055601</v>
      </c>
      <c r="C45">
        <f>'[1]Cycle 2_14.xlsx'!C45</f>
        <v>1.0027618230249701E-4</v>
      </c>
      <c r="D45">
        <f>'[1]Cycle 2_14.xlsx'!D45</f>
        <v>3.0815134976750918E-3</v>
      </c>
    </row>
    <row r="46" spans="1:4" x14ac:dyDescent="0.35">
      <c r="A46" s="1" t="s">
        <v>46</v>
      </c>
      <c r="B46">
        <f>'[1]Cycle 2_14.xlsx'!B46</f>
        <v>80.879237568388902</v>
      </c>
      <c r="C46">
        <f>'[1]Cycle 2_14.xlsx'!C46</f>
        <v>8.728102791100568E-5</v>
      </c>
      <c r="D46">
        <f>'[1]Cycle 2_14.xlsx'!D46</f>
        <v>1.840898788203593E-3</v>
      </c>
    </row>
    <row r="47" spans="1:4" x14ac:dyDescent="0.35">
      <c r="A47" s="1" t="s">
        <v>47</v>
      </c>
      <c r="B47">
        <f>'[1]Cycle 2_14.xlsx'!B47</f>
        <v>59.283811427472202</v>
      </c>
      <c r="C47">
        <f>'[1]Cycle 2_14.xlsx'!C47</f>
        <v>1.061862498973955E-4</v>
      </c>
      <c r="D47">
        <f>'[1]Cycle 2_14.xlsx'!D47</f>
        <v>2.9861391585769351E-3</v>
      </c>
    </row>
    <row r="48" spans="1:4" x14ac:dyDescent="0.35">
      <c r="A48" s="1" t="s">
        <v>48</v>
      </c>
      <c r="B48">
        <f>'[1]Cycle 2_14.xlsx'!B48</f>
        <v>71.842189135916698</v>
      </c>
      <c r="C48">
        <f>'[1]Cycle 2_14.xlsx'!C48</f>
        <v>7.5964222392191054E-5</v>
      </c>
      <c r="D48">
        <f>'[1]Cycle 2_14.xlsx'!D48</f>
        <v>2.9347677968588888E-3</v>
      </c>
    </row>
    <row r="49" spans="1:4" x14ac:dyDescent="0.35">
      <c r="A49" s="1" t="s">
        <v>49</v>
      </c>
      <c r="B49">
        <f>'[1]Cycle 2_14.xlsx'!B49</f>
        <v>88.410878155333293</v>
      </c>
      <c r="C49">
        <f>'[1]Cycle 2_14.xlsx'!C49</f>
        <v>1.0845076151735781E-4</v>
      </c>
      <c r="D49">
        <f>'[1]Cycle 2_14.xlsx'!D49</f>
        <v>2.948263482063747E-3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2_15.xlsx'!B2</f>
        <v>N/A</v>
      </c>
      <c r="C2" t="str">
        <f>'[1]Cycle 2_15.xlsx'!C2</f>
        <v>N/A</v>
      </c>
      <c r="D2">
        <f>'[1]Cycle 2_15.xlsx'!D2</f>
        <v>2.0761659372620128E-3</v>
      </c>
      <c r="F2" s="2" t="s">
        <v>53</v>
      </c>
      <c r="G2">
        <f>AVERAGE(B2:B49)</f>
        <v>77.3657629324167</v>
      </c>
      <c r="H2">
        <f>AVERAGE(C2:C49)</f>
        <v>9.7427529029476734E-5</v>
      </c>
      <c r="I2">
        <f>AVERAGE(D2:D49)</f>
        <v>2.2326597764456531E-3</v>
      </c>
      <c r="J2">
        <v>0.23</v>
      </c>
    </row>
    <row r="3" spans="1:10" x14ac:dyDescent="0.35">
      <c r="A3" s="1" t="s">
        <v>3</v>
      </c>
      <c r="B3">
        <f>'[1]Cycle 2_15.xlsx'!B3</f>
        <v>77.3657629324167</v>
      </c>
      <c r="C3">
        <f>'[1]Cycle 2_15.xlsx'!C3</f>
        <v>9.7427529029476734E-5</v>
      </c>
      <c r="D3">
        <f>'[1]Cycle 2_15.xlsx'!D3</f>
        <v>3.5948956733908811E-3</v>
      </c>
      <c r="F3" s="2" t="s">
        <v>54</v>
      </c>
      <c r="G3" t="e">
        <f>G4/SQRT(COUNT(B2:B49))</f>
        <v>#DIV/0!</v>
      </c>
      <c r="H3" t="e">
        <f>H4/SQRT(COUNT(C2:C49))</f>
        <v>#DIV/0!</v>
      </c>
      <c r="I3">
        <f>I4/SQRT(COUNT(D2:D49))</f>
        <v>7.9874056133045953E-5</v>
      </c>
    </row>
    <row r="4" spans="1:10" x14ac:dyDescent="0.35">
      <c r="A4" s="1" t="s">
        <v>4</v>
      </c>
      <c r="B4" t="str">
        <f>'[1]Cycle 2_15.xlsx'!B4</f>
        <v>N/A</v>
      </c>
      <c r="C4" t="str">
        <f>'[1]Cycle 2_15.xlsx'!C4</f>
        <v>N/A</v>
      </c>
      <c r="D4">
        <f>'[1]Cycle 2_15.xlsx'!D4</f>
        <v>2.4833014550811041E-3</v>
      </c>
      <c r="F4" s="2" t="s">
        <v>55</v>
      </c>
      <c r="G4" t="e">
        <f>_xlfn.STDEV.S(B2:B49)</f>
        <v>#DIV/0!</v>
      </c>
      <c r="H4" t="e">
        <f>_xlfn.STDEV.S(C2:C196)</f>
        <v>#DIV/0!</v>
      </c>
      <c r="I4">
        <f>_xlfn.STDEV.S(D2:D196)</f>
        <v>5.5338369371617626E-4</v>
      </c>
    </row>
    <row r="5" spans="1:10" x14ac:dyDescent="0.35">
      <c r="A5" s="1" t="s">
        <v>5</v>
      </c>
      <c r="B5" t="str">
        <f>'[1]Cycle 2_15.xlsx'!B5</f>
        <v>N/A</v>
      </c>
      <c r="C5" t="str">
        <f>'[1]Cycle 2_15.xlsx'!C5</f>
        <v>N/A</v>
      </c>
      <c r="D5">
        <f>'[1]Cycle 2_15.xlsx'!D5</f>
        <v>2.2874730772534961E-3</v>
      </c>
      <c r="F5" s="2" t="s">
        <v>56</v>
      </c>
      <c r="G5" s="3" t="e">
        <f>G4/G2</f>
        <v>#DIV/0!</v>
      </c>
      <c r="H5" s="3" t="e">
        <f>H4/H2</f>
        <v>#DIV/0!</v>
      </c>
      <c r="I5" s="3">
        <f>I4/I2</f>
        <v>0.24785849575216126</v>
      </c>
    </row>
    <row r="6" spans="1:10" x14ac:dyDescent="0.35">
      <c r="A6" s="1" t="s">
        <v>6</v>
      </c>
      <c r="B6" t="str">
        <f>'[1]Cycle 2_15.xlsx'!B6</f>
        <v>N/A</v>
      </c>
      <c r="C6" t="str">
        <f>'[1]Cycle 2_15.xlsx'!C6</f>
        <v>N/A</v>
      </c>
      <c r="D6">
        <f>'[1]Cycle 2_15.xlsx'!D6</f>
        <v>2.59845500738624E-3</v>
      </c>
      <c r="F6" s="2" t="s">
        <v>57</v>
      </c>
      <c r="G6">
        <f>COUNT(B2:B196)</f>
        <v>1</v>
      </c>
      <c r="H6">
        <f>COUNT(C2:C196)</f>
        <v>1</v>
      </c>
      <c r="I6">
        <f>COUNT(D2:D196)</f>
        <v>48</v>
      </c>
    </row>
    <row r="7" spans="1:10" x14ac:dyDescent="0.35">
      <c r="A7" s="1" t="s">
        <v>7</v>
      </c>
      <c r="B7" t="str">
        <f>'[1]Cycle 2_15.xlsx'!B7</f>
        <v>N/A</v>
      </c>
      <c r="C7" t="str">
        <f>'[1]Cycle 2_15.xlsx'!C7</f>
        <v>N/A</v>
      </c>
      <c r="D7">
        <f>'[1]Cycle 2_15.xlsx'!D7</f>
        <v>2.0174334052122369E-3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2_15.xlsx'!B8</f>
        <v>N/A</v>
      </c>
      <c r="C8" t="str">
        <f>'[1]Cycle 2_15.xlsx'!C8</f>
        <v>N/A</v>
      </c>
      <c r="D8">
        <f>'[1]Cycle 2_15.xlsx'!D8</f>
        <v>2.8691253329403178E-3</v>
      </c>
    </row>
    <row r="9" spans="1:10" x14ac:dyDescent="0.35">
      <c r="A9" s="1" t="s">
        <v>9</v>
      </c>
      <c r="B9" t="str">
        <f>'[1]Cycle 2_15.xlsx'!B9</f>
        <v>N/A</v>
      </c>
      <c r="C9" t="str">
        <f>'[1]Cycle 2_15.xlsx'!C9</f>
        <v>N/A</v>
      </c>
      <c r="D9">
        <f>'[1]Cycle 2_15.xlsx'!D9</f>
        <v>2.2665315256914561E-3</v>
      </c>
      <c r="F9" s="2" t="s">
        <v>59</v>
      </c>
      <c r="G9">
        <f>MAX(B2:B49)</f>
        <v>77.3657629324167</v>
      </c>
      <c r="H9">
        <f>MAX(C2:C49)</f>
        <v>9.7427529029476734E-5</v>
      </c>
      <c r="I9">
        <f>MAX(D2:D49)</f>
        <v>3.6361729825898199E-3</v>
      </c>
    </row>
    <row r="10" spans="1:10" x14ac:dyDescent="0.35">
      <c r="A10" s="1" t="s">
        <v>10</v>
      </c>
      <c r="B10" t="str">
        <f>'[1]Cycle 2_15.xlsx'!B10</f>
        <v>N/A</v>
      </c>
      <c r="C10" t="str">
        <f>'[1]Cycle 2_15.xlsx'!C10</f>
        <v>N/A</v>
      </c>
      <c r="D10">
        <f>'[1]Cycle 2_15.xlsx'!D10</f>
        <v>3.2177888625457992E-3</v>
      </c>
      <c r="F10" s="2" t="s">
        <v>60</v>
      </c>
      <c r="G10">
        <f>MIN(B2:B49)</f>
        <v>77.3657629324167</v>
      </c>
      <c r="H10">
        <f>MIN(C2:C49)</f>
        <v>9.7427529029476734E-5</v>
      </c>
      <c r="I10">
        <f>MIN(D2:D49)</f>
        <v>9.5203383420422092E-4</v>
      </c>
    </row>
    <row r="11" spans="1:10" x14ac:dyDescent="0.35">
      <c r="A11" s="1" t="s">
        <v>11</v>
      </c>
      <c r="B11" t="str">
        <f>'[1]Cycle 2_15.xlsx'!B11</f>
        <v>N/A</v>
      </c>
      <c r="C11" t="str">
        <f>'[1]Cycle 2_15.xlsx'!C11</f>
        <v>N/A</v>
      </c>
      <c r="D11">
        <f>'[1]Cycle 2_15.xlsx'!D11</f>
        <v>1.704729412817318E-3</v>
      </c>
    </row>
    <row r="12" spans="1:10" x14ac:dyDescent="0.35">
      <c r="A12" s="1" t="s">
        <v>12</v>
      </c>
      <c r="B12" t="str">
        <f>'[1]Cycle 2_15.xlsx'!B12</f>
        <v>N/A</v>
      </c>
      <c r="C12" t="str">
        <f>'[1]Cycle 2_15.xlsx'!C12</f>
        <v>N/A</v>
      </c>
      <c r="D12">
        <f>'[1]Cycle 2_15.xlsx'!D12</f>
        <v>1.7849154181088631E-3</v>
      </c>
      <c r="F12" s="2" t="s">
        <v>61</v>
      </c>
      <c r="G12" t="e">
        <f>(16*G5^2)</f>
        <v>#DIV/0!</v>
      </c>
      <c r="H12" t="e">
        <f>(16*H5^2)</f>
        <v>#DIV/0!</v>
      </c>
      <c r="I12">
        <f>(16*I5^2)</f>
        <v>0.98294134266438626</v>
      </c>
    </row>
    <row r="13" spans="1:10" x14ac:dyDescent="0.35">
      <c r="A13" s="1" t="s">
        <v>13</v>
      </c>
      <c r="B13" t="str">
        <f>'[1]Cycle 2_15.xlsx'!B13</f>
        <v>N/A</v>
      </c>
      <c r="C13" t="str">
        <f>'[1]Cycle 2_15.xlsx'!C13</f>
        <v>N/A</v>
      </c>
      <c r="D13">
        <f>'[1]Cycle 2_15.xlsx'!D13</f>
        <v>2.0703254705239458E-3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2_15.xlsx'!B14</f>
        <v>N/A</v>
      </c>
      <c r="C14" t="str">
        <f>'[1]Cycle 2_15.xlsx'!C14</f>
        <v>N/A</v>
      </c>
      <c r="D14">
        <f>'[1]Cycle 2_15.xlsx'!D14</f>
        <v>1.5399532353820189E-3</v>
      </c>
      <c r="F14" s="2" t="s">
        <v>63</v>
      </c>
      <c r="G14" t="e">
        <f>G12/G13</f>
        <v>#DIV/0!</v>
      </c>
      <c r="H14" t="e">
        <f>H12/H13</f>
        <v>#DIV/0!</v>
      </c>
      <c r="I14">
        <f>I12/I13</f>
        <v>14.38909653708199</v>
      </c>
    </row>
    <row r="15" spans="1:10" x14ac:dyDescent="0.35">
      <c r="A15" s="1" t="s">
        <v>15</v>
      </c>
      <c r="B15" t="str">
        <f>'[1]Cycle 2_15.xlsx'!B15</f>
        <v>N/A</v>
      </c>
      <c r="C15" t="str">
        <f>'[1]Cycle 2_15.xlsx'!C15</f>
        <v>N/A</v>
      </c>
      <c r="D15">
        <f>'[1]Cycle 2_15.xlsx'!D15</f>
        <v>1.620681116374776E-3</v>
      </c>
      <c r="F15" s="2" t="s">
        <v>64</v>
      </c>
      <c r="G15" t="e">
        <f>ROUND(G14,0)</f>
        <v>#DIV/0!</v>
      </c>
      <c r="H15" t="e">
        <f>ROUND(H14,0)</f>
        <v>#DIV/0!</v>
      </c>
      <c r="I15">
        <f>ROUND(I14,0)</f>
        <v>14</v>
      </c>
    </row>
    <row r="16" spans="1:10" x14ac:dyDescent="0.35">
      <c r="A16" s="1" t="s">
        <v>16</v>
      </c>
      <c r="B16" t="str">
        <f>'[1]Cycle 2_15.xlsx'!B16</f>
        <v>N/A</v>
      </c>
      <c r="C16" t="str">
        <f>'[1]Cycle 2_15.xlsx'!C16</f>
        <v>N/A</v>
      </c>
      <c r="D16">
        <f>'[1]Cycle 2_15.xlsx'!D16</f>
        <v>1.884799542268768E-3</v>
      </c>
    </row>
    <row r="17" spans="1:4" x14ac:dyDescent="0.35">
      <c r="A17" s="1" t="s">
        <v>17</v>
      </c>
      <c r="B17" t="str">
        <f>'[1]Cycle 2_15.xlsx'!B17</f>
        <v>N/A</v>
      </c>
      <c r="C17" t="str">
        <f>'[1]Cycle 2_15.xlsx'!C17</f>
        <v>N/A</v>
      </c>
      <c r="D17">
        <f>'[1]Cycle 2_15.xlsx'!D17</f>
        <v>1.773699767456764E-3</v>
      </c>
    </row>
    <row r="18" spans="1:4" x14ac:dyDescent="0.35">
      <c r="A18" s="1" t="s">
        <v>18</v>
      </c>
      <c r="B18" t="str">
        <f>'[1]Cycle 2_15.xlsx'!B18</f>
        <v>N/A</v>
      </c>
      <c r="C18" t="str">
        <f>'[1]Cycle 2_15.xlsx'!C18</f>
        <v>N/A</v>
      </c>
      <c r="D18">
        <f>'[1]Cycle 2_15.xlsx'!D18</f>
        <v>2.451700100712832E-3</v>
      </c>
    </row>
    <row r="19" spans="1:4" x14ac:dyDescent="0.35">
      <c r="A19" s="1" t="s">
        <v>19</v>
      </c>
      <c r="B19" t="str">
        <f>'[1]Cycle 2_15.xlsx'!B19</f>
        <v>N/A</v>
      </c>
      <c r="C19" t="str">
        <f>'[1]Cycle 2_15.xlsx'!C19</f>
        <v>N/A</v>
      </c>
      <c r="D19">
        <f>'[1]Cycle 2_15.xlsx'!D19</f>
        <v>1.436829432660041E-3</v>
      </c>
    </row>
    <row r="20" spans="1:4" x14ac:dyDescent="0.35">
      <c r="A20" s="1" t="s">
        <v>20</v>
      </c>
      <c r="B20" t="str">
        <f>'[1]Cycle 2_15.xlsx'!B20</f>
        <v>N/A</v>
      </c>
      <c r="C20" t="str">
        <f>'[1]Cycle 2_15.xlsx'!C20</f>
        <v>N/A</v>
      </c>
      <c r="D20">
        <f>'[1]Cycle 2_15.xlsx'!D20</f>
        <v>2.5511476223189608E-3</v>
      </c>
    </row>
    <row r="21" spans="1:4" x14ac:dyDescent="0.35">
      <c r="A21" s="1" t="s">
        <v>21</v>
      </c>
      <c r="B21" t="str">
        <f>'[1]Cycle 2_15.xlsx'!B21</f>
        <v>N/A</v>
      </c>
      <c r="C21" t="str">
        <f>'[1]Cycle 2_15.xlsx'!C21</f>
        <v>N/A</v>
      </c>
      <c r="D21">
        <f>'[1]Cycle 2_15.xlsx'!D21</f>
        <v>2.0196327514462641E-3</v>
      </c>
    </row>
    <row r="22" spans="1:4" x14ac:dyDescent="0.35">
      <c r="A22" s="1" t="s">
        <v>22</v>
      </c>
      <c r="B22" t="str">
        <f>'[1]Cycle 2_15.xlsx'!B22</f>
        <v>N/A</v>
      </c>
      <c r="C22" t="str">
        <f>'[1]Cycle 2_15.xlsx'!C22</f>
        <v>N/A</v>
      </c>
      <c r="D22">
        <f>'[1]Cycle 2_15.xlsx'!D22</f>
        <v>1.77874988656443E-3</v>
      </c>
    </row>
    <row r="23" spans="1:4" x14ac:dyDescent="0.35">
      <c r="A23" s="1" t="s">
        <v>23</v>
      </c>
      <c r="B23" t="str">
        <f>'[1]Cycle 2_15.xlsx'!B23</f>
        <v>N/A</v>
      </c>
      <c r="C23" t="str">
        <f>'[1]Cycle 2_15.xlsx'!C23</f>
        <v>N/A</v>
      </c>
      <c r="D23">
        <f>'[1]Cycle 2_15.xlsx'!D23</f>
        <v>1.533813681912094E-3</v>
      </c>
    </row>
    <row r="24" spans="1:4" x14ac:dyDescent="0.35">
      <c r="A24" s="1" t="s">
        <v>24</v>
      </c>
      <c r="B24" t="str">
        <f>'[1]Cycle 2_15.xlsx'!B24</f>
        <v>N/A</v>
      </c>
      <c r="C24" t="str">
        <f>'[1]Cycle 2_15.xlsx'!C24</f>
        <v>N/A</v>
      </c>
      <c r="D24">
        <f>'[1]Cycle 2_15.xlsx'!D24</f>
        <v>2.150638259759394E-3</v>
      </c>
    </row>
    <row r="25" spans="1:4" x14ac:dyDescent="0.35">
      <c r="A25" s="1" t="s">
        <v>25</v>
      </c>
      <c r="B25" t="str">
        <f>'[1]Cycle 2_15.xlsx'!B25</f>
        <v>N/A</v>
      </c>
      <c r="C25" t="str">
        <f>'[1]Cycle 2_15.xlsx'!C25</f>
        <v>N/A</v>
      </c>
      <c r="D25">
        <f>'[1]Cycle 2_15.xlsx'!D25</f>
        <v>2.4783592850200799E-3</v>
      </c>
    </row>
    <row r="26" spans="1:4" x14ac:dyDescent="0.35">
      <c r="A26" s="1" t="s">
        <v>26</v>
      </c>
      <c r="B26" t="str">
        <f>'[1]Cycle 2_15.xlsx'!B26</f>
        <v>N/A</v>
      </c>
      <c r="C26" t="str">
        <f>'[1]Cycle 2_15.xlsx'!C26</f>
        <v>N/A</v>
      </c>
      <c r="D26">
        <f>'[1]Cycle 2_15.xlsx'!D26</f>
        <v>1.943645618892197E-3</v>
      </c>
    </row>
    <row r="27" spans="1:4" x14ac:dyDescent="0.35">
      <c r="A27" s="1" t="s">
        <v>27</v>
      </c>
      <c r="B27" t="str">
        <f>'[1]Cycle 2_15.xlsx'!B27</f>
        <v>N/A</v>
      </c>
      <c r="C27" t="str">
        <f>'[1]Cycle 2_15.xlsx'!C27</f>
        <v>N/A</v>
      </c>
      <c r="D27">
        <f>'[1]Cycle 2_15.xlsx'!D27</f>
        <v>2.2308378774937489E-3</v>
      </c>
    </row>
    <row r="28" spans="1:4" x14ac:dyDescent="0.35">
      <c r="A28" s="1" t="s">
        <v>28</v>
      </c>
      <c r="B28" t="str">
        <f>'[1]Cycle 2_15.xlsx'!B28</f>
        <v>N/A</v>
      </c>
      <c r="C28" t="str">
        <f>'[1]Cycle 2_15.xlsx'!C28</f>
        <v>N/A</v>
      </c>
      <c r="D28">
        <f>'[1]Cycle 2_15.xlsx'!D28</f>
        <v>1.544211407047252E-3</v>
      </c>
    </row>
    <row r="29" spans="1:4" x14ac:dyDescent="0.35">
      <c r="A29" s="1" t="s">
        <v>29</v>
      </c>
      <c r="B29" t="str">
        <f>'[1]Cycle 2_15.xlsx'!B29</f>
        <v>N/A</v>
      </c>
      <c r="C29" t="str">
        <f>'[1]Cycle 2_15.xlsx'!C29</f>
        <v>N/A</v>
      </c>
      <c r="D29">
        <f>'[1]Cycle 2_15.xlsx'!D29</f>
        <v>2.049110943399747E-3</v>
      </c>
    </row>
    <row r="30" spans="1:4" x14ac:dyDescent="0.35">
      <c r="A30" s="1" t="s">
        <v>30</v>
      </c>
      <c r="B30" t="str">
        <f>'[1]Cycle 2_15.xlsx'!B30</f>
        <v>N/A</v>
      </c>
      <c r="C30" t="str">
        <f>'[1]Cycle 2_15.xlsx'!C30</f>
        <v>N/A</v>
      </c>
      <c r="D30">
        <f>'[1]Cycle 2_15.xlsx'!D30</f>
        <v>2.418797489882015E-3</v>
      </c>
    </row>
    <row r="31" spans="1:4" x14ac:dyDescent="0.35">
      <c r="A31" s="1" t="s">
        <v>31</v>
      </c>
      <c r="B31" t="str">
        <f>'[1]Cycle 2_15.xlsx'!B31</f>
        <v>N/A</v>
      </c>
      <c r="C31" t="str">
        <f>'[1]Cycle 2_15.xlsx'!C31</f>
        <v>N/A</v>
      </c>
      <c r="D31">
        <f>'[1]Cycle 2_15.xlsx'!D31</f>
        <v>2.5380040603675972E-3</v>
      </c>
    </row>
    <row r="32" spans="1:4" x14ac:dyDescent="0.35">
      <c r="A32" s="1" t="s">
        <v>32</v>
      </c>
      <c r="B32" t="str">
        <f>'[1]Cycle 2_15.xlsx'!B32</f>
        <v>N/A</v>
      </c>
      <c r="C32" t="str">
        <f>'[1]Cycle 2_15.xlsx'!C32</f>
        <v>N/A</v>
      </c>
      <c r="D32">
        <f>'[1]Cycle 2_15.xlsx'!D32</f>
        <v>3.1521029044131472E-3</v>
      </c>
    </row>
    <row r="33" spans="1:4" x14ac:dyDescent="0.35">
      <c r="A33" s="1" t="s">
        <v>33</v>
      </c>
      <c r="B33" t="str">
        <f>'[1]Cycle 2_15.xlsx'!B33</f>
        <v>N/A</v>
      </c>
      <c r="C33" t="str">
        <f>'[1]Cycle 2_15.xlsx'!C33</f>
        <v>N/A</v>
      </c>
      <c r="D33">
        <f>'[1]Cycle 2_15.xlsx'!D33</f>
        <v>2.8272670882469272E-3</v>
      </c>
    </row>
    <row r="34" spans="1:4" x14ac:dyDescent="0.35">
      <c r="A34" s="1" t="s">
        <v>34</v>
      </c>
      <c r="B34" t="str">
        <f>'[1]Cycle 2_15.xlsx'!B34</f>
        <v>N/A</v>
      </c>
      <c r="C34" t="str">
        <f>'[1]Cycle 2_15.xlsx'!C34</f>
        <v>N/A</v>
      </c>
      <c r="D34">
        <f>'[1]Cycle 2_15.xlsx'!D34</f>
        <v>2.573560035744521E-3</v>
      </c>
    </row>
    <row r="35" spans="1:4" x14ac:dyDescent="0.35">
      <c r="A35" s="1" t="s">
        <v>35</v>
      </c>
      <c r="B35" t="str">
        <f>'[1]Cycle 2_15.xlsx'!B35</f>
        <v>N/A</v>
      </c>
      <c r="C35" t="str">
        <f>'[1]Cycle 2_15.xlsx'!C35</f>
        <v>N/A</v>
      </c>
      <c r="D35">
        <f>'[1]Cycle 2_15.xlsx'!D35</f>
        <v>2.0513890011799149E-3</v>
      </c>
    </row>
    <row r="36" spans="1:4" x14ac:dyDescent="0.35">
      <c r="A36" s="1" t="s">
        <v>36</v>
      </c>
      <c r="B36" t="str">
        <f>'[1]Cycle 2_15.xlsx'!B36</f>
        <v>N/A</v>
      </c>
      <c r="C36" t="str">
        <f>'[1]Cycle 2_15.xlsx'!C36</f>
        <v>N/A</v>
      </c>
      <c r="D36">
        <f>'[1]Cycle 2_15.xlsx'!D36</f>
        <v>2.7202475458150059E-3</v>
      </c>
    </row>
    <row r="37" spans="1:4" x14ac:dyDescent="0.35">
      <c r="A37" s="1" t="s">
        <v>37</v>
      </c>
      <c r="B37" t="str">
        <f>'[1]Cycle 2_15.xlsx'!B37</f>
        <v>N/A</v>
      </c>
      <c r="C37" t="str">
        <f>'[1]Cycle 2_15.xlsx'!C37</f>
        <v>N/A</v>
      </c>
      <c r="D37">
        <f>'[1]Cycle 2_15.xlsx'!D37</f>
        <v>2.9319504452598169E-3</v>
      </c>
    </row>
    <row r="38" spans="1:4" x14ac:dyDescent="0.35">
      <c r="A38" s="1" t="s">
        <v>38</v>
      </c>
      <c r="B38" t="str">
        <f>'[1]Cycle 2_15.xlsx'!B38</f>
        <v>N/A</v>
      </c>
      <c r="C38" t="str">
        <f>'[1]Cycle 2_15.xlsx'!C38</f>
        <v>N/A</v>
      </c>
      <c r="D38">
        <f>'[1]Cycle 2_15.xlsx'!D38</f>
        <v>1.93851711650986E-3</v>
      </c>
    </row>
    <row r="39" spans="1:4" x14ac:dyDescent="0.35">
      <c r="A39" s="1" t="s">
        <v>39</v>
      </c>
      <c r="B39" t="str">
        <f>'[1]Cycle 2_15.xlsx'!B39</f>
        <v>N/A</v>
      </c>
      <c r="C39" t="str">
        <f>'[1]Cycle 2_15.xlsx'!C39</f>
        <v>N/A</v>
      </c>
      <c r="D39">
        <f>'[1]Cycle 2_15.xlsx'!D39</f>
        <v>2.4267007777520628E-3</v>
      </c>
    </row>
    <row r="40" spans="1:4" x14ac:dyDescent="0.35">
      <c r="A40" s="1" t="s">
        <v>40</v>
      </c>
      <c r="B40" t="str">
        <f>'[1]Cycle 2_15.xlsx'!B40</f>
        <v>N/A</v>
      </c>
      <c r="C40" t="str">
        <f>'[1]Cycle 2_15.xlsx'!C40</f>
        <v>N/A</v>
      </c>
      <c r="D40">
        <f>'[1]Cycle 2_15.xlsx'!D40</f>
        <v>2.164871984870493E-3</v>
      </c>
    </row>
    <row r="41" spans="1:4" x14ac:dyDescent="0.35">
      <c r="A41" s="1" t="s">
        <v>41</v>
      </c>
      <c r="B41" t="str">
        <f>'[1]Cycle 2_15.xlsx'!B41</f>
        <v>N/A</v>
      </c>
      <c r="C41" t="str">
        <f>'[1]Cycle 2_15.xlsx'!C41</f>
        <v>N/A</v>
      </c>
      <c r="D41">
        <f>'[1]Cycle 2_15.xlsx'!D41</f>
        <v>2.017819171679452E-3</v>
      </c>
    </row>
    <row r="42" spans="1:4" x14ac:dyDescent="0.35">
      <c r="A42" s="1" t="s">
        <v>42</v>
      </c>
      <c r="B42" t="str">
        <f>'[1]Cycle 2_15.xlsx'!B42</f>
        <v>N/A</v>
      </c>
      <c r="C42" t="str">
        <f>'[1]Cycle 2_15.xlsx'!C42</f>
        <v>N/A</v>
      </c>
      <c r="D42">
        <f>'[1]Cycle 2_15.xlsx'!D42</f>
        <v>2.0557231438114699E-3</v>
      </c>
    </row>
    <row r="43" spans="1:4" x14ac:dyDescent="0.35">
      <c r="A43" s="1" t="s">
        <v>43</v>
      </c>
      <c r="B43" t="str">
        <f>'[1]Cycle 2_15.xlsx'!B43</f>
        <v>N/A</v>
      </c>
      <c r="C43" t="str">
        <f>'[1]Cycle 2_15.xlsx'!C43</f>
        <v>N/A</v>
      </c>
      <c r="D43">
        <f>'[1]Cycle 2_15.xlsx'!D43</f>
        <v>1.6237125113119999E-3</v>
      </c>
    </row>
    <row r="44" spans="1:4" x14ac:dyDescent="0.35">
      <c r="A44" s="1" t="s">
        <v>44</v>
      </c>
      <c r="B44" t="str">
        <f>'[1]Cycle 2_15.xlsx'!B44</f>
        <v>N/A</v>
      </c>
      <c r="C44" t="str">
        <f>'[1]Cycle 2_15.xlsx'!C44</f>
        <v>N/A</v>
      </c>
      <c r="D44">
        <f>'[1]Cycle 2_15.xlsx'!D44</f>
        <v>9.5203383420422092E-4</v>
      </c>
    </row>
    <row r="45" spans="1:4" x14ac:dyDescent="0.35">
      <c r="A45" s="1" t="s">
        <v>45</v>
      </c>
      <c r="B45" t="str">
        <f>'[1]Cycle 2_15.xlsx'!B45</f>
        <v>N/A</v>
      </c>
      <c r="C45" t="str">
        <f>'[1]Cycle 2_15.xlsx'!C45</f>
        <v>N/A</v>
      </c>
      <c r="D45">
        <f>'[1]Cycle 2_15.xlsx'!D45</f>
        <v>2.3694849854240339E-3</v>
      </c>
    </row>
    <row r="46" spans="1:4" x14ac:dyDescent="0.35">
      <c r="A46" s="1" t="s">
        <v>46</v>
      </c>
      <c r="B46" t="str">
        <f>'[1]Cycle 2_15.xlsx'!B46</f>
        <v>N/A</v>
      </c>
      <c r="C46" t="str">
        <f>'[1]Cycle 2_15.xlsx'!C46</f>
        <v>N/A</v>
      </c>
      <c r="D46">
        <f>'[1]Cycle 2_15.xlsx'!D46</f>
        <v>2.149695951644989E-3</v>
      </c>
    </row>
    <row r="47" spans="1:4" x14ac:dyDescent="0.35">
      <c r="A47" s="1" t="s">
        <v>47</v>
      </c>
      <c r="B47" t="str">
        <f>'[1]Cycle 2_15.xlsx'!B47</f>
        <v>N/A</v>
      </c>
      <c r="C47" t="str">
        <f>'[1]Cycle 2_15.xlsx'!C47</f>
        <v>N/A</v>
      </c>
      <c r="D47">
        <f>'[1]Cycle 2_15.xlsx'!D47</f>
        <v>3.6361729825898199E-3</v>
      </c>
    </row>
    <row r="48" spans="1:4" x14ac:dyDescent="0.35">
      <c r="A48" s="1" t="s">
        <v>48</v>
      </c>
      <c r="B48" t="str">
        <f>'[1]Cycle 2_15.xlsx'!B48</f>
        <v>N/A</v>
      </c>
      <c r="C48" t="str">
        <f>'[1]Cycle 2_15.xlsx'!C48</f>
        <v>N/A</v>
      </c>
      <c r="D48">
        <f>'[1]Cycle 2_15.xlsx'!D48</f>
        <v>1.7901855842386619E-3</v>
      </c>
    </row>
    <row r="49" spans="1:4" x14ac:dyDescent="0.35">
      <c r="A49" s="1" t="s">
        <v>49</v>
      </c>
      <c r="B49" t="str">
        <f>'[1]Cycle 2_15.xlsx'!B49</f>
        <v>N/A</v>
      </c>
      <c r="C49" t="str">
        <f>'[1]Cycle 2_15.xlsx'!C49</f>
        <v>N/A</v>
      </c>
      <c r="D49">
        <f>'[1]Cycle 2_15.xlsx'!D49</f>
        <v>2.870481547522286E-3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2_16.xlsx'!B2</f>
        <v>N/A</v>
      </c>
      <c r="C2" t="str">
        <f>'[1]Cycle 2_16.xlsx'!C2</f>
        <v>N/A</v>
      </c>
      <c r="D2">
        <f>'[1]Cycle 2_16.xlsx'!D2</f>
        <v>2.3713199854113048E-3</v>
      </c>
      <c r="F2" s="2" t="s">
        <v>53</v>
      </c>
      <c r="G2">
        <f>AVERAGE(B2:B49)</f>
        <v>105.18932070746689</v>
      </c>
      <c r="H2">
        <f>AVERAGE(C2:C49)</f>
        <v>9.4759381126078402E-5</v>
      </c>
      <c r="I2">
        <f>AVERAGE(D2:D49)</f>
        <v>2.1963345162406603E-3</v>
      </c>
      <c r="J2">
        <v>0.23</v>
      </c>
    </row>
    <row r="3" spans="1:10" x14ac:dyDescent="0.35">
      <c r="A3" s="1" t="s">
        <v>3</v>
      </c>
      <c r="B3" t="str">
        <f>'[1]Cycle 2_16.xlsx'!B3</f>
        <v>N/A</v>
      </c>
      <c r="C3" t="str">
        <f>'[1]Cycle 2_16.xlsx'!C3</f>
        <v>N/A</v>
      </c>
      <c r="D3">
        <f>'[1]Cycle 2_16.xlsx'!D3</f>
        <v>2.2220086079560069E-3</v>
      </c>
      <c r="F3" s="2" t="s">
        <v>54</v>
      </c>
      <c r="G3">
        <f>G4/SQRT(COUNT(B2:B49))</f>
        <v>14.834631564529435</v>
      </c>
      <c r="H3">
        <f>H4/SQRT(COUNT(C2:C49))</f>
        <v>1.2213539254253522E-5</v>
      </c>
      <c r="I3">
        <f>I4/SQRT(COUNT(D2:D49))</f>
        <v>7.7437100569386353E-5</v>
      </c>
    </row>
    <row r="4" spans="1:10" x14ac:dyDescent="0.35">
      <c r="A4" s="1" t="s">
        <v>4</v>
      </c>
      <c r="B4" t="str">
        <f>'[1]Cycle 2_16.xlsx'!B4</f>
        <v>N/A</v>
      </c>
      <c r="C4" t="str">
        <f>'[1]Cycle 2_16.xlsx'!C4</f>
        <v>N/A</v>
      </c>
      <c r="D4">
        <f>'[1]Cycle 2_16.xlsx'!D4</f>
        <v>2.339971584984495E-3</v>
      </c>
      <c r="F4" s="2" t="s">
        <v>55</v>
      </c>
      <c r="G4">
        <f>_xlfn.STDEV.S(B2:B49)</f>
        <v>33.171244599451875</v>
      </c>
      <c r="H4">
        <f>_xlfn.STDEV.S(C2:C196)</f>
        <v>2.7310304018372964E-5</v>
      </c>
      <c r="I4">
        <f>_xlfn.STDEV.S(D2:D196)</f>
        <v>5.3649997030799201E-4</v>
      </c>
    </row>
    <row r="5" spans="1:10" x14ac:dyDescent="0.35">
      <c r="A5" s="1" t="s">
        <v>5</v>
      </c>
      <c r="B5" t="str">
        <f>'[1]Cycle 2_16.xlsx'!B5</f>
        <v>N/A</v>
      </c>
      <c r="C5" t="str">
        <f>'[1]Cycle 2_16.xlsx'!C5</f>
        <v>N/A</v>
      </c>
      <c r="D5">
        <f>'[1]Cycle 2_16.xlsx'!D5</f>
        <v>2.6622030237060672E-3</v>
      </c>
      <c r="F5" s="2" t="s">
        <v>56</v>
      </c>
      <c r="G5" s="3">
        <f>G4/G2</f>
        <v>0.31534802560139746</v>
      </c>
      <c r="H5" s="3">
        <f>H4/H2</f>
        <v>0.28820686346649205</v>
      </c>
      <c r="I5" s="3">
        <f>I4/I2</f>
        <v>0.24427060920860461</v>
      </c>
    </row>
    <row r="6" spans="1:10" x14ac:dyDescent="0.35">
      <c r="A6" s="1" t="s">
        <v>6</v>
      </c>
      <c r="B6">
        <f>'[1]Cycle 2_16.xlsx'!B6</f>
        <v>146.67636470530601</v>
      </c>
      <c r="C6">
        <f>'[1]Cycle 2_16.xlsx'!C6</f>
        <v>1.2972552022227441E-4</v>
      </c>
      <c r="D6">
        <f>'[1]Cycle 2_16.xlsx'!D6</f>
        <v>2.6895206119338659E-3</v>
      </c>
      <c r="F6" s="2" t="s">
        <v>57</v>
      </c>
      <c r="G6">
        <f>COUNT(B2:B196)</f>
        <v>5</v>
      </c>
      <c r="H6">
        <f>COUNT(C2:C196)</f>
        <v>5</v>
      </c>
      <c r="I6">
        <f>COUNT(D2:D196)</f>
        <v>48</v>
      </c>
    </row>
    <row r="7" spans="1:10" x14ac:dyDescent="0.35">
      <c r="A7" s="1" t="s">
        <v>7</v>
      </c>
      <c r="B7" t="str">
        <f>'[1]Cycle 2_16.xlsx'!B7</f>
        <v>N/A</v>
      </c>
      <c r="C7" t="str">
        <f>'[1]Cycle 2_16.xlsx'!C7</f>
        <v>N/A</v>
      </c>
      <c r="D7">
        <f>'[1]Cycle 2_16.xlsx'!D7</f>
        <v>2.2067243713428351E-3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2_16.xlsx'!B8</f>
        <v>N/A</v>
      </c>
      <c r="C8" t="str">
        <f>'[1]Cycle 2_16.xlsx'!C8</f>
        <v>N/A</v>
      </c>
      <c r="D8">
        <f>'[1]Cycle 2_16.xlsx'!D8</f>
        <v>1.7509194238468761E-3</v>
      </c>
    </row>
    <row r="9" spans="1:10" x14ac:dyDescent="0.35">
      <c r="A9" s="1" t="s">
        <v>9</v>
      </c>
      <c r="B9">
        <f>'[1]Cycle 2_16.xlsx'!B9</f>
        <v>108.504203724806</v>
      </c>
      <c r="C9">
        <f>'[1]Cycle 2_16.xlsx'!C9</f>
        <v>6.3941410969505839E-5</v>
      </c>
      <c r="D9">
        <f>'[1]Cycle 2_16.xlsx'!D9</f>
        <v>2.3792813059573519E-3</v>
      </c>
      <c r="F9" s="2" t="s">
        <v>59</v>
      </c>
      <c r="G9">
        <f>MAX(B2:B49)</f>
        <v>146.67636470530601</v>
      </c>
      <c r="H9">
        <f>MAX(C2:C49)</f>
        <v>1.2972552022227441E-4</v>
      </c>
      <c r="I9">
        <f>MAX(D2:D49)</f>
        <v>3.3799941577784169E-3</v>
      </c>
    </row>
    <row r="10" spans="1:10" x14ac:dyDescent="0.35">
      <c r="A10" s="1" t="s">
        <v>10</v>
      </c>
      <c r="B10" t="str">
        <f>'[1]Cycle 2_16.xlsx'!B10</f>
        <v>N/A</v>
      </c>
      <c r="C10" t="str">
        <f>'[1]Cycle 2_16.xlsx'!C10</f>
        <v>N/A</v>
      </c>
      <c r="D10">
        <f>'[1]Cycle 2_16.xlsx'!D10</f>
        <v>1.6525123621138999E-3</v>
      </c>
      <c r="F10" s="2" t="s">
        <v>60</v>
      </c>
      <c r="G10">
        <f>MIN(B2:B49)</f>
        <v>53.757999418444399</v>
      </c>
      <c r="H10">
        <f>MIN(C2:C49)</f>
        <v>6.3941410969505839E-5</v>
      </c>
      <c r="I10">
        <f>MIN(D2:D49)</f>
        <v>9.6584825425491297E-4</v>
      </c>
    </row>
    <row r="11" spans="1:10" x14ac:dyDescent="0.35">
      <c r="A11" s="1" t="s">
        <v>11</v>
      </c>
      <c r="B11" t="str">
        <f>'[1]Cycle 2_16.xlsx'!B11</f>
        <v>N/A</v>
      </c>
      <c r="C11" t="str">
        <f>'[1]Cycle 2_16.xlsx'!C11</f>
        <v>N/A</v>
      </c>
      <c r="D11">
        <f>'[1]Cycle 2_16.xlsx'!D11</f>
        <v>2.3705223743596101E-3</v>
      </c>
    </row>
    <row r="12" spans="1:10" x14ac:dyDescent="0.35">
      <c r="A12" s="1" t="s">
        <v>12</v>
      </c>
      <c r="B12" t="str">
        <f>'[1]Cycle 2_16.xlsx'!B12</f>
        <v>N/A</v>
      </c>
      <c r="C12" t="str">
        <f>'[1]Cycle 2_16.xlsx'!C12</f>
        <v>N/A</v>
      </c>
      <c r="D12">
        <f>'[1]Cycle 2_16.xlsx'!D12</f>
        <v>1.5838190251754611E-3</v>
      </c>
      <c r="F12" s="2" t="s">
        <v>61</v>
      </c>
      <c r="G12">
        <f>(16*G5^2)</f>
        <v>1.5911100360111941</v>
      </c>
      <c r="H12">
        <f>(16*H5^2)</f>
        <v>1.3290111383870911</v>
      </c>
      <c r="I12">
        <f>(16*I5^2)</f>
        <v>0.95469008837028524</v>
      </c>
    </row>
    <row r="13" spans="1:10" x14ac:dyDescent="0.35">
      <c r="A13" s="1" t="s">
        <v>13</v>
      </c>
      <c r="B13" t="str">
        <f>'[1]Cycle 2_16.xlsx'!B13</f>
        <v>N/A</v>
      </c>
      <c r="C13" t="str">
        <f>'[1]Cycle 2_16.xlsx'!C13</f>
        <v>N/A</v>
      </c>
      <c r="D13">
        <f>'[1]Cycle 2_16.xlsx'!D13</f>
        <v>1.752087981338568E-3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2_16.xlsx'!B14</f>
        <v>N/A</v>
      </c>
      <c r="C14" t="str">
        <f>'[1]Cycle 2_16.xlsx'!C14</f>
        <v>N/A</v>
      </c>
      <c r="D14">
        <f>'[1]Cycle 2_16.xlsx'!D14</f>
        <v>2.6425540367670882E-3</v>
      </c>
      <c r="F14" s="2" t="s">
        <v>63</v>
      </c>
      <c r="G14">
        <f>G12/G13</f>
        <v>23.291965568592609</v>
      </c>
      <c r="H14">
        <f>H12/H13</f>
        <v>19.455148276979639</v>
      </c>
      <c r="I14">
        <f>I12/I13</f>
        <v>13.975531650056713</v>
      </c>
    </row>
    <row r="15" spans="1:10" x14ac:dyDescent="0.35">
      <c r="A15" s="1" t="s">
        <v>15</v>
      </c>
      <c r="B15" t="str">
        <f>'[1]Cycle 2_16.xlsx'!B15</f>
        <v>N/A</v>
      </c>
      <c r="C15" t="str">
        <f>'[1]Cycle 2_16.xlsx'!C15</f>
        <v>N/A</v>
      </c>
      <c r="D15">
        <f>'[1]Cycle 2_16.xlsx'!D15</f>
        <v>2.3272144671990869E-3</v>
      </c>
      <c r="F15" s="2" t="s">
        <v>64</v>
      </c>
      <c r="G15">
        <f>ROUND(G14,0)</f>
        <v>23</v>
      </c>
      <c r="H15">
        <f>ROUND(H14,0)</f>
        <v>19</v>
      </c>
      <c r="I15">
        <f>ROUND(I14,0)</f>
        <v>14</v>
      </c>
    </row>
    <row r="16" spans="1:10" x14ac:dyDescent="0.35">
      <c r="A16" s="1" t="s">
        <v>16</v>
      </c>
      <c r="B16" t="str">
        <f>'[1]Cycle 2_16.xlsx'!B16</f>
        <v>N/A</v>
      </c>
      <c r="C16" t="str">
        <f>'[1]Cycle 2_16.xlsx'!C16</f>
        <v>N/A</v>
      </c>
      <c r="D16">
        <f>'[1]Cycle 2_16.xlsx'!D16</f>
        <v>2.295470654837923E-3</v>
      </c>
    </row>
    <row r="17" spans="1:4" x14ac:dyDescent="0.35">
      <c r="A17" s="1" t="s">
        <v>17</v>
      </c>
      <c r="B17" t="str">
        <f>'[1]Cycle 2_16.xlsx'!B17</f>
        <v>N/A</v>
      </c>
      <c r="C17" t="str">
        <f>'[1]Cycle 2_16.xlsx'!C17</f>
        <v>N/A</v>
      </c>
      <c r="D17">
        <f>'[1]Cycle 2_16.xlsx'!D17</f>
        <v>2.3477211604529531E-3</v>
      </c>
    </row>
    <row r="18" spans="1:4" x14ac:dyDescent="0.35">
      <c r="A18" s="1" t="s">
        <v>18</v>
      </c>
      <c r="B18">
        <f>'[1]Cycle 2_16.xlsx'!B18</f>
        <v>53.757999418444399</v>
      </c>
      <c r="C18">
        <f>'[1]Cycle 2_16.xlsx'!C18</f>
        <v>7.0417139678442302E-5</v>
      </c>
      <c r="D18">
        <f>'[1]Cycle 2_16.xlsx'!D18</f>
        <v>3.3799941577784169E-3</v>
      </c>
    </row>
    <row r="19" spans="1:4" x14ac:dyDescent="0.35">
      <c r="A19" s="1" t="s">
        <v>19</v>
      </c>
      <c r="B19" t="str">
        <f>'[1]Cycle 2_16.xlsx'!B19</f>
        <v>N/A</v>
      </c>
      <c r="C19" t="str">
        <f>'[1]Cycle 2_16.xlsx'!C19</f>
        <v>N/A</v>
      </c>
      <c r="D19">
        <f>'[1]Cycle 2_16.xlsx'!D19</f>
        <v>1.783987977529853E-3</v>
      </c>
    </row>
    <row r="20" spans="1:4" x14ac:dyDescent="0.35">
      <c r="A20" s="1" t="s">
        <v>20</v>
      </c>
      <c r="B20" t="str">
        <f>'[1]Cycle 2_16.xlsx'!B20</f>
        <v>N/A</v>
      </c>
      <c r="C20" t="str">
        <f>'[1]Cycle 2_16.xlsx'!C20</f>
        <v>N/A</v>
      </c>
      <c r="D20">
        <f>'[1]Cycle 2_16.xlsx'!D20</f>
        <v>2.1695225530630339E-3</v>
      </c>
    </row>
    <row r="21" spans="1:4" x14ac:dyDescent="0.35">
      <c r="A21" s="1" t="s">
        <v>21</v>
      </c>
      <c r="B21" t="str">
        <f>'[1]Cycle 2_16.xlsx'!B21</f>
        <v>N/A</v>
      </c>
      <c r="C21" t="str">
        <f>'[1]Cycle 2_16.xlsx'!C21</f>
        <v>N/A</v>
      </c>
      <c r="D21">
        <f>'[1]Cycle 2_16.xlsx'!D21</f>
        <v>2.6763347901911341E-3</v>
      </c>
    </row>
    <row r="22" spans="1:4" x14ac:dyDescent="0.35">
      <c r="A22" s="1" t="s">
        <v>22</v>
      </c>
      <c r="B22" t="str">
        <f>'[1]Cycle 2_16.xlsx'!B22</f>
        <v>N/A</v>
      </c>
      <c r="C22" t="str">
        <f>'[1]Cycle 2_16.xlsx'!C22</f>
        <v>N/A</v>
      </c>
      <c r="D22">
        <f>'[1]Cycle 2_16.xlsx'!D22</f>
        <v>1.712261067485911E-3</v>
      </c>
    </row>
    <row r="23" spans="1:4" x14ac:dyDescent="0.35">
      <c r="A23" s="1" t="s">
        <v>23</v>
      </c>
      <c r="B23" t="str">
        <f>'[1]Cycle 2_16.xlsx'!B23</f>
        <v>N/A</v>
      </c>
      <c r="C23" t="str">
        <f>'[1]Cycle 2_16.xlsx'!C23</f>
        <v>N/A</v>
      </c>
      <c r="D23">
        <f>'[1]Cycle 2_16.xlsx'!D23</f>
        <v>2.078837922475586E-3</v>
      </c>
    </row>
    <row r="24" spans="1:4" x14ac:dyDescent="0.35">
      <c r="A24" s="1" t="s">
        <v>24</v>
      </c>
      <c r="B24" t="str">
        <f>'[1]Cycle 2_16.xlsx'!B24</f>
        <v>N/A</v>
      </c>
      <c r="C24" t="str">
        <f>'[1]Cycle 2_16.xlsx'!C24</f>
        <v>N/A</v>
      </c>
      <c r="D24">
        <f>'[1]Cycle 2_16.xlsx'!D24</f>
        <v>1.849917471315778E-3</v>
      </c>
    </row>
    <row r="25" spans="1:4" x14ac:dyDescent="0.35">
      <c r="A25" s="1" t="s">
        <v>25</v>
      </c>
      <c r="B25" t="str">
        <f>'[1]Cycle 2_16.xlsx'!B25</f>
        <v>N/A</v>
      </c>
      <c r="C25" t="str">
        <f>'[1]Cycle 2_16.xlsx'!C25</f>
        <v>N/A</v>
      </c>
      <c r="D25">
        <f>'[1]Cycle 2_16.xlsx'!D25</f>
        <v>2.0207790104154921E-3</v>
      </c>
    </row>
    <row r="26" spans="1:4" x14ac:dyDescent="0.35">
      <c r="A26" s="1" t="s">
        <v>26</v>
      </c>
      <c r="B26" t="str">
        <f>'[1]Cycle 2_16.xlsx'!B26</f>
        <v>N/A</v>
      </c>
      <c r="C26" t="str">
        <f>'[1]Cycle 2_16.xlsx'!C26</f>
        <v>N/A</v>
      </c>
      <c r="D26">
        <f>'[1]Cycle 2_16.xlsx'!D26</f>
        <v>2.1999288614618952E-3</v>
      </c>
    </row>
    <row r="27" spans="1:4" x14ac:dyDescent="0.35">
      <c r="A27" s="1" t="s">
        <v>27</v>
      </c>
      <c r="B27" t="str">
        <f>'[1]Cycle 2_16.xlsx'!B27</f>
        <v>N/A</v>
      </c>
      <c r="C27" t="str">
        <f>'[1]Cycle 2_16.xlsx'!C27</f>
        <v>N/A</v>
      </c>
      <c r="D27">
        <f>'[1]Cycle 2_16.xlsx'!D27</f>
        <v>3.255765383158458E-3</v>
      </c>
    </row>
    <row r="28" spans="1:4" x14ac:dyDescent="0.35">
      <c r="A28" s="1" t="s">
        <v>28</v>
      </c>
      <c r="B28" t="str">
        <f>'[1]Cycle 2_16.xlsx'!B28</f>
        <v>N/A</v>
      </c>
      <c r="C28" t="str">
        <f>'[1]Cycle 2_16.xlsx'!C28</f>
        <v>N/A</v>
      </c>
      <c r="D28">
        <f>'[1]Cycle 2_16.xlsx'!D28</f>
        <v>3.3492871915938209E-3</v>
      </c>
    </row>
    <row r="29" spans="1:4" x14ac:dyDescent="0.35">
      <c r="A29" s="1" t="s">
        <v>29</v>
      </c>
      <c r="B29" t="str">
        <f>'[1]Cycle 2_16.xlsx'!B29</f>
        <v>N/A</v>
      </c>
      <c r="C29" t="str">
        <f>'[1]Cycle 2_16.xlsx'!C29</f>
        <v>N/A</v>
      </c>
      <c r="D29">
        <f>'[1]Cycle 2_16.xlsx'!D29</f>
        <v>2.2250924568764379E-3</v>
      </c>
    </row>
    <row r="30" spans="1:4" x14ac:dyDescent="0.35">
      <c r="A30" s="1" t="s">
        <v>30</v>
      </c>
      <c r="B30" t="str">
        <f>'[1]Cycle 2_16.xlsx'!B30</f>
        <v>N/A</v>
      </c>
      <c r="C30" t="str">
        <f>'[1]Cycle 2_16.xlsx'!C30</f>
        <v>N/A</v>
      </c>
      <c r="D30">
        <f>'[1]Cycle 2_16.xlsx'!D30</f>
        <v>2.602445102746891E-3</v>
      </c>
    </row>
    <row r="31" spans="1:4" x14ac:dyDescent="0.35">
      <c r="A31" s="1" t="s">
        <v>31</v>
      </c>
      <c r="B31" t="str">
        <f>'[1]Cycle 2_16.xlsx'!B31</f>
        <v>N/A</v>
      </c>
      <c r="C31" t="str">
        <f>'[1]Cycle 2_16.xlsx'!C31</f>
        <v>N/A</v>
      </c>
      <c r="D31">
        <f>'[1]Cycle 2_16.xlsx'!D31</f>
        <v>2.326156596313475E-3</v>
      </c>
    </row>
    <row r="32" spans="1:4" x14ac:dyDescent="0.35">
      <c r="A32" s="1" t="s">
        <v>32</v>
      </c>
      <c r="B32">
        <f>'[1]Cycle 2_16.xlsx'!B32</f>
        <v>107.50217947027799</v>
      </c>
      <c r="C32">
        <f>'[1]Cycle 2_16.xlsx'!C32</f>
        <v>1.0755712594576339E-4</v>
      </c>
      <c r="D32">
        <f>'[1]Cycle 2_16.xlsx'!D32</f>
        <v>2.0348365494900632E-3</v>
      </c>
    </row>
    <row r="33" spans="1:4" x14ac:dyDescent="0.35">
      <c r="A33" s="1" t="s">
        <v>33</v>
      </c>
      <c r="B33" t="str">
        <f>'[1]Cycle 2_16.xlsx'!B33</f>
        <v>N/A</v>
      </c>
      <c r="C33" t="str">
        <f>'[1]Cycle 2_16.xlsx'!C33</f>
        <v>N/A</v>
      </c>
      <c r="D33">
        <f>'[1]Cycle 2_16.xlsx'!D33</f>
        <v>2.130947356278997E-3</v>
      </c>
    </row>
    <row r="34" spans="1:4" x14ac:dyDescent="0.35">
      <c r="A34" s="1" t="s">
        <v>34</v>
      </c>
      <c r="B34" t="str">
        <f>'[1]Cycle 2_16.xlsx'!B34</f>
        <v>N/A</v>
      </c>
      <c r="C34" t="str">
        <f>'[1]Cycle 2_16.xlsx'!C34</f>
        <v>N/A</v>
      </c>
      <c r="D34">
        <f>'[1]Cycle 2_16.xlsx'!D34</f>
        <v>2.5145052627138821E-3</v>
      </c>
    </row>
    <row r="35" spans="1:4" x14ac:dyDescent="0.35">
      <c r="A35" s="1" t="s">
        <v>35</v>
      </c>
      <c r="B35" t="str">
        <f>'[1]Cycle 2_16.xlsx'!B35</f>
        <v>N/A</v>
      </c>
      <c r="C35" t="str">
        <f>'[1]Cycle 2_16.xlsx'!C35</f>
        <v>N/A</v>
      </c>
      <c r="D35">
        <f>'[1]Cycle 2_16.xlsx'!D35</f>
        <v>1.3660050334639139E-3</v>
      </c>
    </row>
    <row r="36" spans="1:4" x14ac:dyDescent="0.35">
      <c r="A36" s="1" t="s">
        <v>36</v>
      </c>
      <c r="B36" t="str">
        <f>'[1]Cycle 2_16.xlsx'!B36</f>
        <v>N/A</v>
      </c>
      <c r="C36" t="str">
        <f>'[1]Cycle 2_16.xlsx'!C36</f>
        <v>N/A</v>
      </c>
      <c r="D36">
        <f>'[1]Cycle 2_16.xlsx'!D36</f>
        <v>1.6535591217017899E-3</v>
      </c>
    </row>
    <row r="37" spans="1:4" x14ac:dyDescent="0.35">
      <c r="A37" s="1" t="s">
        <v>37</v>
      </c>
      <c r="B37">
        <f>'[1]Cycle 2_16.xlsx'!B37</f>
        <v>109.5058562185</v>
      </c>
      <c r="C37">
        <f>'[1]Cycle 2_16.xlsx'!C37</f>
        <v>1.021557088144061E-4</v>
      </c>
      <c r="D37">
        <f>'[1]Cycle 2_16.xlsx'!D37</f>
        <v>3.1490135363411698E-3</v>
      </c>
    </row>
    <row r="38" spans="1:4" x14ac:dyDescent="0.35">
      <c r="A38" s="1" t="s">
        <v>38</v>
      </c>
      <c r="B38" t="str">
        <f>'[1]Cycle 2_16.xlsx'!B38</f>
        <v>N/A</v>
      </c>
      <c r="C38" t="str">
        <f>'[1]Cycle 2_16.xlsx'!C38</f>
        <v>N/A</v>
      </c>
      <c r="D38">
        <f>'[1]Cycle 2_16.xlsx'!D38</f>
        <v>1.1883085263605191E-3</v>
      </c>
    </row>
    <row r="39" spans="1:4" x14ac:dyDescent="0.35">
      <c r="A39" s="1" t="s">
        <v>39</v>
      </c>
      <c r="B39" t="str">
        <f>'[1]Cycle 2_16.xlsx'!B39</f>
        <v>N/A</v>
      </c>
      <c r="C39" t="str">
        <f>'[1]Cycle 2_16.xlsx'!C39</f>
        <v>N/A</v>
      </c>
      <c r="D39">
        <f>'[1]Cycle 2_16.xlsx'!D39</f>
        <v>2.9195162392895951E-3</v>
      </c>
    </row>
    <row r="40" spans="1:4" x14ac:dyDescent="0.35">
      <c r="A40" s="1" t="s">
        <v>40</v>
      </c>
      <c r="B40" t="str">
        <f>'[1]Cycle 2_16.xlsx'!B40</f>
        <v>N/A</v>
      </c>
      <c r="C40" t="str">
        <f>'[1]Cycle 2_16.xlsx'!C40</f>
        <v>N/A</v>
      </c>
      <c r="D40">
        <f>'[1]Cycle 2_16.xlsx'!D40</f>
        <v>2.244251489006849E-3</v>
      </c>
    </row>
    <row r="41" spans="1:4" x14ac:dyDescent="0.35">
      <c r="A41" s="1" t="s">
        <v>41</v>
      </c>
      <c r="B41" t="str">
        <f>'[1]Cycle 2_16.xlsx'!B41</f>
        <v>N/A</v>
      </c>
      <c r="C41" t="str">
        <f>'[1]Cycle 2_16.xlsx'!C41</f>
        <v>N/A</v>
      </c>
      <c r="D41">
        <f>'[1]Cycle 2_16.xlsx'!D41</f>
        <v>1.831156638983271E-3</v>
      </c>
    </row>
    <row r="42" spans="1:4" x14ac:dyDescent="0.35">
      <c r="A42" s="1" t="s">
        <v>42</v>
      </c>
      <c r="B42" t="str">
        <f>'[1]Cycle 2_16.xlsx'!B42</f>
        <v>N/A</v>
      </c>
      <c r="C42" t="str">
        <f>'[1]Cycle 2_16.xlsx'!C42</f>
        <v>N/A</v>
      </c>
      <c r="D42">
        <f>'[1]Cycle 2_16.xlsx'!D42</f>
        <v>1.9705002498894069E-3</v>
      </c>
    </row>
    <row r="43" spans="1:4" x14ac:dyDescent="0.35">
      <c r="A43" s="1" t="s">
        <v>43</v>
      </c>
      <c r="B43" t="str">
        <f>'[1]Cycle 2_16.xlsx'!B43</f>
        <v>N/A</v>
      </c>
      <c r="C43" t="str">
        <f>'[1]Cycle 2_16.xlsx'!C43</f>
        <v>N/A</v>
      </c>
      <c r="D43">
        <f>'[1]Cycle 2_16.xlsx'!D43</f>
        <v>1.5345375552507231E-3</v>
      </c>
    </row>
    <row r="44" spans="1:4" x14ac:dyDescent="0.35">
      <c r="A44" s="1" t="s">
        <v>44</v>
      </c>
      <c r="B44" t="str">
        <f>'[1]Cycle 2_16.xlsx'!B44</f>
        <v>N/A</v>
      </c>
      <c r="C44" t="str">
        <f>'[1]Cycle 2_16.xlsx'!C44</f>
        <v>N/A</v>
      </c>
      <c r="D44">
        <f>'[1]Cycle 2_16.xlsx'!D44</f>
        <v>9.6584825425491297E-4</v>
      </c>
    </row>
    <row r="45" spans="1:4" x14ac:dyDescent="0.35">
      <c r="A45" s="1" t="s">
        <v>45</v>
      </c>
      <c r="B45" t="str">
        <f>'[1]Cycle 2_16.xlsx'!B45</f>
        <v>N/A</v>
      </c>
      <c r="C45" t="str">
        <f>'[1]Cycle 2_16.xlsx'!C45</f>
        <v>N/A</v>
      </c>
      <c r="D45">
        <f>'[1]Cycle 2_16.xlsx'!D45</f>
        <v>1.9732610949364819E-3</v>
      </c>
    </row>
    <row r="46" spans="1:4" x14ac:dyDescent="0.35">
      <c r="A46" s="1" t="s">
        <v>46</v>
      </c>
      <c r="B46" t="str">
        <f>'[1]Cycle 2_16.xlsx'!B46</f>
        <v>N/A</v>
      </c>
      <c r="C46" t="str">
        <f>'[1]Cycle 2_16.xlsx'!C46</f>
        <v>N/A</v>
      </c>
      <c r="D46">
        <f>'[1]Cycle 2_16.xlsx'!D46</f>
        <v>3.00187228390133E-3</v>
      </c>
    </row>
    <row r="47" spans="1:4" x14ac:dyDescent="0.35">
      <c r="A47" s="1" t="s">
        <v>47</v>
      </c>
      <c r="B47" t="str">
        <f>'[1]Cycle 2_16.xlsx'!B47</f>
        <v>N/A</v>
      </c>
      <c r="C47" t="str">
        <f>'[1]Cycle 2_16.xlsx'!C47</f>
        <v>N/A</v>
      </c>
      <c r="D47">
        <f>'[1]Cycle 2_16.xlsx'!D47</f>
        <v>1.6079690895930011E-3</v>
      </c>
    </row>
    <row r="48" spans="1:4" x14ac:dyDescent="0.35">
      <c r="A48" s="1" t="s">
        <v>48</v>
      </c>
      <c r="B48" t="str">
        <f>'[1]Cycle 2_16.xlsx'!B48</f>
        <v>N/A</v>
      </c>
      <c r="C48" t="str">
        <f>'[1]Cycle 2_16.xlsx'!C48</f>
        <v>N/A</v>
      </c>
      <c r="D48">
        <f>'[1]Cycle 2_16.xlsx'!D48</f>
        <v>2.1466671539057832E-3</v>
      </c>
    </row>
    <row r="49" spans="1:4" x14ac:dyDescent="0.35">
      <c r="A49" s="1" t="s">
        <v>49</v>
      </c>
      <c r="B49" t="str">
        <f>'[1]Cycle 2_16.xlsx'!B49</f>
        <v>N/A</v>
      </c>
      <c r="C49" t="str">
        <f>'[1]Cycle 2_16.xlsx'!C49</f>
        <v>N/A</v>
      </c>
      <c r="D49">
        <f>'[1]Cycle 2_16.xlsx'!D49</f>
        <v>1.9671398244003931E-3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2_2.xlsx'!B2</f>
        <v>N/A</v>
      </c>
      <c r="C2" t="str">
        <f>'[1]Cycle 2_2.xlsx'!C2</f>
        <v>N/A</v>
      </c>
      <c r="D2">
        <f>'[1]Cycle 2_2.xlsx'!D2</f>
        <v>1.024183912489226E-3</v>
      </c>
      <c r="F2" s="2" t="s">
        <v>53</v>
      </c>
      <c r="G2">
        <f>AVERAGE(B2:B49)</f>
        <v>114.89726848226761</v>
      </c>
      <c r="H2">
        <f>AVERAGE(C2:C49)</f>
        <v>6.5158766809640025E-5</v>
      </c>
      <c r="I2">
        <f>AVERAGE(D2:D49)</f>
        <v>1.2608195893534699E-3</v>
      </c>
      <c r="J2">
        <v>0.23</v>
      </c>
    </row>
    <row r="3" spans="1:10" x14ac:dyDescent="0.35">
      <c r="A3" s="1" t="s">
        <v>3</v>
      </c>
      <c r="B3" t="str">
        <f>'[1]Cycle 2_2.xlsx'!B3</f>
        <v>N/A</v>
      </c>
      <c r="C3" t="str">
        <f>'[1]Cycle 2_2.xlsx'!C3</f>
        <v>N/A</v>
      </c>
      <c r="D3">
        <f>'[1]Cycle 2_2.xlsx'!D3</f>
        <v>1.205665505826638E-3</v>
      </c>
      <c r="F3" s="2" t="s">
        <v>54</v>
      </c>
      <c r="G3">
        <f>G4/SQRT(COUNT(B2:B49))</f>
        <v>10.210193899836986</v>
      </c>
      <c r="H3">
        <f>H4/SQRT(COUNT(C2:C49))</f>
        <v>7.7358077554161583E-6</v>
      </c>
      <c r="I3">
        <f>I4/SQRT(COUNT(D2:D49))</f>
        <v>4.8703910086815788E-5</v>
      </c>
    </row>
    <row r="4" spans="1:10" x14ac:dyDescent="0.35">
      <c r="A4" s="1" t="s">
        <v>4</v>
      </c>
      <c r="B4">
        <f>'[1]Cycle 2_2.xlsx'!B4</f>
        <v>101.445129895528</v>
      </c>
      <c r="C4">
        <f>'[1]Cycle 2_2.xlsx'!C4</f>
        <v>6.6214723655461116E-5</v>
      </c>
      <c r="D4">
        <f>'[1]Cycle 2_2.xlsx'!D4</f>
        <v>1.636185588944502E-3</v>
      </c>
      <c r="F4" s="2" t="s">
        <v>55</v>
      </c>
      <c r="G4">
        <f>_xlfn.STDEV.S(B2:B49)</f>
        <v>33.863382202534822</v>
      </c>
      <c r="H4">
        <f>_xlfn.STDEV.S(C2:C196)</f>
        <v>2.5656771775036792E-5</v>
      </c>
      <c r="I4">
        <f>_xlfn.STDEV.S(D2:D196)</f>
        <v>3.374305871905251E-4</v>
      </c>
    </row>
    <row r="5" spans="1:10" x14ac:dyDescent="0.35">
      <c r="A5" s="1" t="s">
        <v>5</v>
      </c>
      <c r="B5" t="str">
        <f>'[1]Cycle 2_2.xlsx'!B5</f>
        <v>N/A</v>
      </c>
      <c r="C5" t="str">
        <f>'[1]Cycle 2_2.xlsx'!C5</f>
        <v>N/A</v>
      </c>
      <c r="D5">
        <f>'[1]Cycle 2_2.xlsx'!D5</f>
        <v>7.2228736702417045E-4</v>
      </c>
      <c r="F5" s="2" t="s">
        <v>56</v>
      </c>
      <c r="G5" s="3">
        <f>G4/G2</f>
        <v>0.29472747829302004</v>
      </c>
      <c r="H5" s="3">
        <f>H4/H2</f>
        <v>0.39375778626984326</v>
      </c>
      <c r="I5" s="3">
        <f>I4/I2</f>
        <v>0.26762796996480254</v>
      </c>
    </row>
    <row r="6" spans="1:10" x14ac:dyDescent="0.35">
      <c r="A6" s="1" t="s">
        <v>6</v>
      </c>
      <c r="B6">
        <f>'[1]Cycle 2_2.xlsx'!B6</f>
        <v>189.169060168333</v>
      </c>
      <c r="C6">
        <f>'[1]Cycle 2_2.xlsx'!C6</f>
        <v>9.4826456703251121E-5</v>
      </c>
      <c r="D6">
        <f>'[1]Cycle 2_2.xlsx'!D6</f>
        <v>1.1483385820619261E-3</v>
      </c>
      <c r="F6" s="2" t="s">
        <v>57</v>
      </c>
      <c r="G6">
        <f>COUNT(B2:B196)</f>
        <v>11</v>
      </c>
      <c r="H6">
        <f>COUNT(C2:C196)</f>
        <v>11</v>
      </c>
      <c r="I6">
        <f>COUNT(D2:D196)</f>
        <v>48</v>
      </c>
    </row>
    <row r="7" spans="1:10" x14ac:dyDescent="0.35">
      <c r="A7" s="1" t="s">
        <v>7</v>
      </c>
      <c r="B7" t="str">
        <f>'[1]Cycle 2_2.xlsx'!B7</f>
        <v>N/A</v>
      </c>
      <c r="C7" t="str">
        <f>'[1]Cycle 2_2.xlsx'!C7</f>
        <v>N/A</v>
      </c>
      <c r="D7">
        <f>'[1]Cycle 2_2.xlsx'!D7</f>
        <v>1.3491524871913139E-3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2_2.xlsx'!B8</f>
        <v>N/A</v>
      </c>
      <c r="C8" t="str">
        <f>'[1]Cycle 2_2.xlsx'!C8</f>
        <v>N/A</v>
      </c>
      <c r="D8">
        <f>'[1]Cycle 2_2.xlsx'!D8</f>
        <v>1.308840992578773E-3</v>
      </c>
    </row>
    <row r="9" spans="1:10" x14ac:dyDescent="0.35">
      <c r="A9" s="1" t="s">
        <v>9</v>
      </c>
      <c r="B9" t="str">
        <f>'[1]Cycle 2_2.xlsx'!B9</f>
        <v>N/A</v>
      </c>
      <c r="C9" t="str">
        <f>'[1]Cycle 2_2.xlsx'!C9</f>
        <v>N/A</v>
      </c>
      <c r="D9">
        <f>'[1]Cycle 2_2.xlsx'!D9</f>
        <v>1.735438699916861E-3</v>
      </c>
      <c r="F9" s="2" t="s">
        <v>59</v>
      </c>
      <c r="G9">
        <f>MAX(B2:B49)</f>
        <v>189.169060168333</v>
      </c>
      <c r="H9">
        <f>MAX(C2:C49)</f>
        <v>1.2201072932509389E-4</v>
      </c>
      <c r="I9">
        <f>MAX(D2:D49)</f>
        <v>2.2169917377680062E-3</v>
      </c>
    </row>
    <row r="10" spans="1:10" x14ac:dyDescent="0.35">
      <c r="A10" s="1" t="s">
        <v>10</v>
      </c>
      <c r="B10" t="str">
        <f>'[1]Cycle 2_2.xlsx'!B10</f>
        <v>N/A</v>
      </c>
      <c r="C10" t="str">
        <f>'[1]Cycle 2_2.xlsx'!C10</f>
        <v>N/A</v>
      </c>
      <c r="D10">
        <f>'[1]Cycle 2_2.xlsx'!D10</f>
        <v>1.4648698680064631E-3</v>
      </c>
      <c r="F10" s="2" t="s">
        <v>60</v>
      </c>
      <c r="G10">
        <f>MIN(B2:B49)</f>
        <v>75.338291701777806</v>
      </c>
      <c r="H10">
        <f>MIN(C2:C49)</f>
        <v>3.6323914906074082E-5</v>
      </c>
      <c r="I10">
        <f>MIN(D2:D49)</f>
        <v>3.8161457140253809E-4</v>
      </c>
    </row>
    <row r="11" spans="1:10" x14ac:dyDescent="0.35">
      <c r="A11" s="1" t="s">
        <v>11</v>
      </c>
      <c r="B11" t="str">
        <f>'[1]Cycle 2_2.xlsx'!B11</f>
        <v>N/A</v>
      </c>
      <c r="C11" t="str">
        <f>'[1]Cycle 2_2.xlsx'!C11</f>
        <v>N/A</v>
      </c>
      <c r="D11">
        <f>'[1]Cycle 2_2.xlsx'!D11</f>
        <v>1.438383851508916E-3</v>
      </c>
    </row>
    <row r="12" spans="1:10" x14ac:dyDescent="0.35">
      <c r="A12" s="1" t="s">
        <v>12</v>
      </c>
      <c r="B12" t="str">
        <f>'[1]Cycle 2_2.xlsx'!B12</f>
        <v>N/A</v>
      </c>
      <c r="C12" t="str">
        <f>'[1]Cycle 2_2.xlsx'!C12</f>
        <v>N/A</v>
      </c>
      <c r="D12">
        <f>'[1]Cycle 2_2.xlsx'!D12</f>
        <v>1.530217303349457E-3</v>
      </c>
      <c r="F12" s="2" t="s">
        <v>61</v>
      </c>
      <c r="G12">
        <f>(16*G5^2)</f>
        <v>1.3898285833754016</v>
      </c>
      <c r="H12">
        <f>(16*H5^2)</f>
        <v>2.4807231079700411</v>
      </c>
      <c r="I12">
        <f>(16*I5^2)</f>
        <v>1.1459956849196999</v>
      </c>
    </row>
    <row r="13" spans="1:10" x14ac:dyDescent="0.35">
      <c r="A13" s="1" t="s">
        <v>13</v>
      </c>
      <c r="B13" t="str">
        <f>'[1]Cycle 2_2.xlsx'!B13</f>
        <v>N/A</v>
      </c>
      <c r="C13" t="str">
        <f>'[1]Cycle 2_2.xlsx'!C13</f>
        <v>N/A</v>
      </c>
      <c r="D13">
        <f>'[1]Cycle 2_2.xlsx'!D13</f>
        <v>2.2169917377680062E-3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2_2.xlsx'!B14</f>
        <v>N/A</v>
      </c>
      <c r="C14" t="str">
        <f>'[1]Cycle 2_2.xlsx'!C14</f>
        <v>N/A</v>
      </c>
      <c r="D14">
        <f>'[1]Cycle 2_2.xlsx'!D14</f>
        <v>1.659142158534761E-3</v>
      </c>
      <c r="F14" s="2" t="s">
        <v>63</v>
      </c>
      <c r="G14">
        <f>G12/G13</f>
        <v>20.345443607017728</v>
      </c>
      <c r="H14">
        <f>H12/H13</f>
        <v>36.314846810282916</v>
      </c>
      <c r="I14">
        <f>I12/I13</f>
        <v>16.776018899246992</v>
      </c>
    </row>
    <row r="15" spans="1:10" x14ac:dyDescent="0.35">
      <c r="A15" s="1" t="s">
        <v>15</v>
      </c>
      <c r="B15" t="str">
        <f>'[1]Cycle 2_2.xlsx'!B15</f>
        <v>N/A</v>
      </c>
      <c r="C15" t="str">
        <f>'[1]Cycle 2_2.xlsx'!C15</f>
        <v>N/A</v>
      </c>
      <c r="D15">
        <f>'[1]Cycle 2_2.xlsx'!D15</f>
        <v>1.3660646261279029E-3</v>
      </c>
      <c r="F15" s="2" t="s">
        <v>64</v>
      </c>
      <c r="G15">
        <f>ROUND(G14,0)</f>
        <v>20</v>
      </c>
      <c r="H15">
        <f>ROUND(H14,0)</f>
        <v>36</v>
      </c>
      <c r="I15">
        <f>ROUND(I14,0)</f>
        <v>17</v>
      </c>
    </row>
    <row r="16" spans="1:10" x14ac:dyDescent="0.35">
      <c r="A16" s="1" t="s">
        <v>16</v>
      </c>
      <c r="B16" t="str">
        <f>'[1]Cycle 2_2.xlsx'!B16</f>
        <v>N/A</v>
      </c>
      <c r="C16" t="str">
        <f>'[1]Cycle 2_2.xlsx'!C16</f>
        <v>N/A</v>
      </c>
      <c r="D16">
        <f>'[1]Cycle 2_2.xlsx'!D16</f>
        <v>1.2016282488342611E-3</v>
      </c>
    </row>
    <row r="17" spans="1:4" x14ac:dyDescent="0.35">
      <c r="A17" s="1" t="s">
        <v>17</v>
      </c>
      <c r="B17" t="str">
        <f>'[1]Cycle 2_2.xlsx'!B17</f>
        <v>N/A</v>
      </c>
      <c r="C17" t="str">
        <f>'[1]Cycle 2_2.xlsx'!C17</f>
        <v>N/A</v>
      </c>
      <c r="D17">
        <f>'[1]Cycle 2_2.xlsx'!D17</f>
        <v>1.0041300756694011E-3</v>
      </c>
    </row>
    <row r="18" spans="1:4" x14ac:dyDescent="0.35">
      <c r="A18" s="1" t="s">
        <v>18</v>
      </c>
      <c r="B18">
        <f>'[1]Cycle 2_2.xlsx'!B18</f>
        <v>106.969606425194</v>
      </c>
      <c r="C18">
        <f>'[1]Cycle 2_2.xlsx'!C18</f>
        <v>6.0316486745952358E-5</v>
      </c>
      <c r="D18">
        <f>'[1]Cycle 2_2.xlsx'!D18</f>
        <v>9.4667028287747734E-4</v>
      </c>
    </row>
    <row r="19" spans="1:4" x14ac:dyDescent="0.35">
      <c r="A19" s="1" t="s">
        <v>19</v>
      </c>
      <c r="B19" t="str">
        <f>'[1]Cycle 2_2.xlsx'!B19</f>
        <v>N/A</v>
      </c>
      <c r="C19" t="str">
        <f>'[1]Cycle 2_2.xlsx'!C19</f>
        <v>N/A</v>
      </c>
      <c r="D19">
        <f>'[1]Cycle 2_2.xlsx'!D19</f>
        <v>1.419873952521375E-3</v>
      </c>
    </row>
    <row r="20" spans="1:4" x14ac:dyDescent="0.35">
      <c r="A20" s="1" t="s">
        <v>20</v>
      </c>
      <c r="B20">
        <f>'[1]Cycle 2_2.xlsx'!B20</f>
        <v>147.13554042449999</v>
      </c>
      <c r="C20">
        <f>'[1]Cycle 2_2.xlsx'!C20</f>
        <v>6.5506270253713715E-5</v>
      </c>
      <c r="D20">
        <f>'[1]Cycle 2_2.xlsx'!D20</f>
        <v>1.141630903627782E-3</v>
      </c>
    </row>
    <row r="21" spans="1:4" x14ac:dyDescent="0.35">
      <c r="A21" s="1" t="s">
        <v>21</v>
      </c>
      <c r="B21" t="str">
        <f>'[1]Cycle 2_2.xlsx'!B21</f>
        <v>N/A</v>
      </c>
      <c r="C21" t="str">
        <f>'[1]Cycle 2_2.xlsx'!C21</f>
        <v>N/A</v>
      </c>
      <c r="D21">
        <f>'[1]Cycle 2_2.xlsx'!D21</f>
        <v>1.8120988748522649E-3</v>
      </c>
    </row>
    <row r="22" spans="1:4" x14ac:dyDescent="0.35">
      <c r="A22" s="1" t="s">
        <v>22</v>
      </c>
      <c r="B22" t="str">
        <f>'[1]Cycle 2_2.xlsx'!B22</f>
        <v>N/A</v>
      </c>
      <c r="C22" t="str">
        <f>'[1]Cycle 2_2.xlsx'!C22</f>
        <v>N/A</v>
      </c>
      <c r="D22">
        <f>'[1]Cycle 2_2.xlsx'!D22</f>
        <v>1.0261682751892E-3</v>
      </c>
    </row>
    <row r="23" spans="1:4" x14ac:dyDescent="0.35">
      <c r="A23" s="1" t="s">
        <v>23</v>
      </c>
      <c r="B23">
        <f>'[1]Cycle 2_2.xlsx'!B23</f>
        <v>89.394227542555598</v>
      </c>
      <c r="C23">
        <f>'[1]Cycle 2_2.xlsx'!C23</f>
        <v>4.7002869415892837E-5</v>
      </c>
      <c r="D23">
        <f>'[1]Cycle 2_2.xlsx'!D23</f>
        <v>8.6817181498172408E-4</v>
      </c>
    </row>
    <row r="24" spans="1:4" x14ac:dyDescent="0.35">
      <c r="A24" s="1" t="s">
        <v>24</v>
      </c>
      <c r="B24" t="str">
        <f>'[1]Cycle 2_2.xlsx'!B24</f>
        <v>N/A</v>
      </c>
      <c r="C24" t="str">
        <f>'[1]Cycle 2_2.xlsx'!C24</f>
        <v>N/A</v>
      </c>
      <c r="D24">
        <f>'[1]Cycle 2_2.xlsx'!D24</f>
        <v>1.298293256897679E-3</v>
      </c>
    </row>
    <row r="25" spans="1:4" x14ac:dyDescent="0.35">
      <c r="A25" s="1" t="s">
        <v>25</v>
      </c>
      <c r="B25">
        <f>'[1]Cycle 2_2.xlsx'!B25</f>
        <v>75.338291701777806</v>
      </c>
      <c r="C25">
        <f>'[1]Cycle 2_2.xlsx'!C25</f>
        <v>3.6323914906074082E-5</v>
      </c>
      <c r="D25">
        <f>'[1]Cycle 2_2.xlsx'!D25</f>
        <v>1.6105678887514531E-3</v>
      </c>
    </row>
    <row r="26" spans="1:4" x14ac:dyDescent="0.35">
      <c r="A26" s="1" t="s">
        <v>26</v>
      </c>
      <c r="B26" t="str">
        <f>'[1]Cycle 2_2.xlsx'!B26</f>
        <v>N/A</v>
      </c>
      <c r="C26" t="str">
        <f>'[1]Cycle 2_2.xlsx'!C26</f>
        <v>N/A</v>
      </c>
      <c r="D26">
        <f>'[1]Cycle 2_2.xlsx'!D26</f>
        <v>8.8212050349598299E-4</v>
      </c>
    </row>
    <row r="27" spans="1:4" x14ac:dyDescent="0.35">
      <c r="A27" s="1" t="s">
        <v>27</v>
      </c>
      <c r="B27" t="str">
        <f>'[1]Cycle 2_2.xlsx'!B27</f>
        <v>N/A</v>
      </c>
      <c r="C27" t="str">
        <f>'[1]Cycle 2_2.xlsx'!C27</f>
        <v>N/A</v>
      </c>
      <c r="D27">
        <f>'[1]Cycle 2_2.xlsx'!D27</f>
        <v>9.9485008358618965E-4</v>
      </c>
    </row>
    <row r="28" spans="1:4" x14ac:dyDescent="0.35">
      <c r="A28" s="1" t="s">
        <v>28</v>
      </c>
      <c r="B28" t="str">
        <f>'[1]Cycle 2_2.xlsx'!B28</f>
        <v>N/A</v>
      </c>
      <c r="C28" t="str">
        <f>'[1]Cycle 2_2.xlsx'!C28</f>
        <v>N/A</v>
      </c>
      <c r="D28">
        <f>'[1]Cycle 2_2.xlsx'!D28</f>
        <v>9.1760330221788387E-4</v>
      </c>
    </row>
    <row r="29" spans="1:4" x14ac:dyDescent="0.35">
      <c r="A29" s="1" t="s">
        <v>29</v>
      </c>
      <c r="B29" t="str">
        <f>'[1]Cycle 2_2.xlsx'!B29</f>
        <v>N/A</v>
      </c>
      <c r="C29" t="str">
        <f>'[1]Cycle 2_2.xlsx'!C29</f>
        <v>N/A</v>
      </c>
      <c r="D29">
        <f>'[1]Cycle 2_2.xlsx'!D29</f>
        <v>1.371103420560844E-3</v>
      </c>
    </row>
    <row r="30" spans="1:4" x14ac:dyDescent="0.35">
      <c r="A30" s="1" t="s">
        <v>30</v>
      </c>
      <c r="B30" t="str">
        <f>'[1]Cycle 2_2.xlsx'!B30</f>
        <v>N/A</v>
      </c>
      <c r="C30" t="str">
        <f>'[1]Cycle 2_2.xlsx'!C30</f>
        <v>N/A</v>
      </c>
      <c r="D30">
        <f>'[1]Cycle 2_2.xlsx'!D30</f>
        <v>1.27421836112742E-3</v>
      </c>
    </row>
    <row r="31" spans="1:4" x14ac:dyDescent="0.35">
      <c r="A31" s="1" t="s">
        <v>31</v>
      </c>
      <c r="B31" t="str">
        <f>'[1]Cycle 2_2.xlsx'!B31</f>
        <v>N/A</v>
      </c>
      <c r="C31" t="str">
        <f>'[1]Cycle 2_2.xlsx'!C31</f>
        <v>N/A</v>
      </c>
      <c r="D31">
        <f>'[1]Cycle 2_2.xlsx'!D31</f>
        <v>1.1920745860353669E-3</v>
      </c>
    </row>
    <row r="32" spans="1:4" x14ac:dyDescent="0.35">
      <c r="A32" s="1" t="s">
        <v>32</v>
      </c>
      <c r="B32" t="str">
        <f>'[1]Cycle 2_2.xlsx'!B32</f>
        <v>N/A</v>
      </c>
      <c r="C32" t="str">
        <f>'[1]Cycle 2_2.xlsx'!C32</f>
        <v>N/A</v>
      </c>
      <c r="D32">
        <f>'[1]Cycle 2_2.xlsx'!D32</f>
        <v>8.3452256137693276E-4</v>
      </c>
    </row>
    <row r="33" spans="1:4" x14ac:dyDescent="0.35">
      <c r="A33" s="1" t="s">
        <v>33</v>
      </c>
      <c r="B33" t="str">
        <f>'[1]Cycle 2_2.xlsx'!B33</f>
        <v>N/A</v>
      </c>
      <c r="C33" t="str">
        <f>'[1]Cycle 2_2.xlsx'!C33</f>
        <v>N/A</v>
      </c>
      <c r="D33">
        <f>'[1]Cycle 2_2.xlsx'!D33</f>
        <v>1.1335107583069911E-3</v>
      </c>
    </row>
    <row r="34" spans="1:4" x14ac:dyDescent="0.35">
      <c r="A34" s="1" t="s">
        <v>34</v>
      </c>
      <c r="B34" t="str">
        <f>'[1]Cycle 2_2.xlsx'!B34</f>
        <v>N/A</v>
      </c>
      <c r="C34" t="str">
        <f>'[1]Cycle 2_2.xlsx'!C34</f>
        <v>N/A</v>
      </c>
      <c r="D34">
        <f>'[1]Cycle 2_2.xlsx'!D34</f>
        <v>1.448935972636542E-3</v>
      </c>
    </row>
    <row r="35" spans="1:4" x14ac:dyDescent="0.35">
      <c r="A35" s="1" t="s">
        <v>35</v>
      </c>
      <c r="B35">
        <f>'[1]Cycle 2_2.xlsx'!B35</f>
        <v>147.13554042449999</v>
      </c>
      <c r="C35">
        <f>'[1]Cycle 2_2.xlsx'!C35</f>
        <v>7.5978774600624294E-5</v>
      </c>
      <c r="D35">
        <f>'[1]Cycle 2_2.xlsx'!D35</f>
        <v>1.504040579635061E-3</v>
      </c>
    </row>
    <row r="36" spans="1:4" x14ac:dyDescent="0.35">
      <c r="A36" s="1" t="s">
        <v>36</v>
      </c>
      <c r="B36">
        <f>'[1]Cycle 2_2.xlsx'!B36</f>
        <v>103.958823016056</v>
      </c>
      <c r="C36">
        <f>'[1]Cycle 2_2.xlsx'!C36</f>
        <v>4.5565472128226083E-5</v>
      </c>
      <c r="D36">
        <f>'[1]Cycle 2_2.xlsx'!D36</f>
        <v>1.2085930203786989E-3</v>
      </c>
    </row>
    <row r="37" spans="1:4" x14ac:dyDescent="0.35">
      <c r="A37" s="1" t="s">
        <v>37</v>
      </c>
      <c r="B37" t="str">
        <f>'[1]Cycle 2_2.xlsx'!B37</f>
        <v>N/A</v>
      </c>
      <c r="C37" t="str">
        <f>'[1]Cycle 2_2.xlsx'!C37</f>
        <v>N/A</v>
      </c>
      <c r="D37">
        <f>'[1]Cycle 2_2.xlsx'!D37</f>
        <v>1.553971908785326E-3</v>
      </c>
    </row>
    <row r="38" spans="1:4" x14ac:dyDescent="0.35">
      <c r="A38" s="1" t="s">
        <v>38</v>
      </c>
      <c r="B38" t="str">
        <f>'[1]Cycle 2_2.xlsx'!B38</f>
        <v>N/A</v>
      </c>
      <c r="C38" t="str">
        <f>'[1]Cycle 2_2.xlsx'!C38</f>
        <v>N/A</v>
      </c>
      <c r="D38">
        <f>'[1]Cycle 2_2.xlsx'!D38</f>
        <v>1.00249277671648E-3</v>
      </c>
    </row>
    <row r="39" spans="1:4" x14ac:dyDescent="0.35">
      <c r="A39" s="1" t="s">
        <v>39</v>
      </c>
      <c r="B39" t="str">
        <f>'[1]Cycle 2_2.xlsx'!B39</f>
        <v>N/A</v>
      </c>
      <c r="C39" t="str">
        <f>'[1]Cycle 2_2.xlsx'!C39</f>
        <v>N/A</v>
      </c>
      <c r="D39">
        <f>'[1]Cycle 2_2.xlsx'!D39</f>
        <v>9.6617732299546059E-4</v>
      </c>
    </row>
    <row r="40" spans="1:4" x14ac:dyDescent="0.35">
      <c r="A40" s="1" t="s">
        <v>40</v>
      </c>
      <c r="B40">
        <f>'[1]Cycle 2_2.xlsx'!B40</f>
        <v>116.502205275972</v>
      </c>
      <c r="C40">
        <f>'[1]Cycle 2_2.xlsx'!C40</f>
        <v>1.2201072932509389E-4</v>
      </c>
      <c r="D40">
        <f>'[1]Cycle 2_2.xlsx'!D40</f>
        <v>1.3558021778630231E-3</v>
      </c>
    </row>
    <row r="41" spans="1:4" x14ac:dyDescent="0.35">
      <c r="A41" s="1" t="s">
        <v>41</v>
      </c>
      <c r="B41">
        <f>'[1]Cycle 2_2.xlsx'!B41</f>
        <v>106.969606425194</v>
      </c>
      <c r="C41">
        <f>'[1]Cycle 2_2.xlsx'!C41</f>
        <v>6.5827609952267546E-5</v>
      </c>
      <c r="D41">
        <f>'[1]Cycle 2_2.xlsx'!D41</f>
        <v>1.647199309170773E-3</v>
      </c>
    </row>
    <row r="42" spans="1:4" x14ac:dyDescent="0.35">
      <c r="A42" s="1" t="s">
        <v>42</v>
      </c>
      <c r="B42" t="str">
        <f>'[1]Cycle 2_2.xlsx'!B42</f>
        <v>N/A</v>
      </c>
      <c r="C42" t="str">
        <f>'[1]Cycle 2_2.xlsx'!C42</f>
        <v>N/A</v>
      </c>
      <c r="D42">
        <f>'[1]Cycle 2_2.xlsx'!D42</f>
        <v>9.369484383499431E-4</v>
      </c>
    </row>
    <row r="43" spans="1:4" x14ac:dyDescent="0.35">
      <c r="A43" s="1" t="s">
        <v>43</v>
      </c>
      <c r="B43" t="str">
        <f>'[1]Cycle 2_2.xlsx'!B43</f>
        <v>N/A</v>
      </c>
      <c r="C43" t="str">
        <f>'[1]Cycle 2_2.xlsx'!C43</f>
        <v>N/A</v>
      </c>
      <c r="D43">
        <f>'[1]Cycle 2_2.xlsx'!D43</f>
        <v>1.070467047781099E-3</v>
      </c>
    </row>
    <row r="44" spans="1:4" x14ac:dyDescent="0.35">
      <c r="A44" s="1" t="s">
        <v>44</v>
      </c>
      <c r="B44" t="str">
        <f>'[1]Cycle 2_2.xlsx'!B44</f>
        <v>N/A</v>
      </c>
      <c r="C44" t="str">
        <f>'[1]Cycle 2_2.xlsx'!C44</f>
        <v>N/A</v>
      </c>
      <c r="D44">
        <f>'[1]Cycle 2_2.xlsx'!D44</f>
        <v>3.8161457140253809E-4</v>
      </c>
    </row>
    <row r="45" spans="1:4" x14ac:dyDescent="0.35">
      <c r="A45" s="1" t="s">
        <v>45</v>
      </c>
      <c r="B45">
        <f>'[1]Cycle 2_2.xlsx'!B45</f>
        <v>79.851922005333293</v>
      </c>
      <c r="C45">
        <f>'[1]Cycle 2_2.xlsx'!C45</f>
        <v>3.717312721948321E-5</v>
      </c>
      <c r="D45">
        <f>'[1]Cycle 2_2.xlsx'!D45</f>
        <v>1.846597895617129E-3</v>
      </c>
    </row>
    <row r="46" spans="1:4" x14ac:dyDescent="0.35">
      <c r="A46" s="1" t="s">
        <v>46</v>
      </c>
      <c r="B46" t="str">
        <f>'[1]Cycle 2_2.xlsx'!B46</f>
        <v>N/A</v>
      </c>
      <c r="C46" t="str">
        <f>'[1]Cycle 2_2.xlsx'!C46</f>
        <v>N/A</v>
      </c>
      <c r="D46">
        <f>'[1]Cycle 2_2.xlsx'!D46</f>
        <v>1.3731196501124989E-3</v>
      </c>
    </row>
    <row r="47" spans="1:4" x14ac:dyDescent="0.35">
      <c r="A47" s="1" t="s">
        <v>47</v>
      </c>
      <c r="B47" t="str">
        <f>'[1]Cycle 2_2.xlsx'!B47</f>
        <v>N/A</v>
      </c>
      <c r="C47" t="str">
        <f>'[1]Cycle 2_2.xlsx'!C47</f>
        <v>N/A</v>
      </c>
      <c r="D47">
        <f>'[1]Cycle 2_2.xlsx'!D47</f>
        <v>1.525995977104271E-3</v>
      </c>
    </row>
    <row r="48" spans="1:4" x14ac:dyDescent="0.35">
      <c r="A48" s="1" t="s">
        <v>48</v>
      </c>
      <c r="B48" t="str">
        <f>'[1]Cycle 2_2.xlsx'!B48</f>
        <v>N/A</v>
      </c>
      <c r="C48" t="str">
        <f>'[1]Cycle 2_2.xlsx'!C48</f>
        <v>N/A</v>
      </c>
      <c r="D48">
        <f>'[1]Cycle 2_2.xlsx'!D48</f>
        <v>9.9868129757579578E-4</v>
      </c>
    </row>
    <row r="49" spans="1:4" x14ac:dyDescent="0.35">
      <c r="A49" s="1" t="s">
        <v>49</v>
      </c>
      <c r="B49" t="str">
        <f>'[1]Cycle 2_2.xlsx'!B49</f>
        <v>N/A</v>
      </c>
      <c r="C49" t="str">
        <f>'[1]Cycle 2_2.xlsx'!C49</f>
        <v>N/A</v>
      </c>
      <c r="D49">
        <f>'[1]Cycle 2_2.xlsx'!D49</f>
        <v>9.637025106027737E-4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2_3.xlsx'!B2</f>
        <v>114.498438194389</v>
      </c>
      <c r="C2">
        <f>'[1]Cycle 2_3.xlsx'!C2</f>
        <v>1.2580855786474429E-4</v>
      </c>
      <c r="D2">
        <f>'[1]Cycle 2_3.xlsx'!D2</f>
        <v>1.4727736413910151E-3</v>
      </c>
      <c r="F2" s="2" t="s">
        <v>53</v>
      </c>
      <c r="G2">
        <f>AVERAGE(B2:B49)</f>
        <v>99.628846495351297</v>
      </c>
      <c r="H2">
        <f>AVERAGE(C2:C49)</f>
        <v>1.0052551121589475E-4</v>
      </c>
      <c r="I2">
        <f>AVERAGE(D2:D49)</f>
        <v>1.42223375620538E-3</v>
      </c>
      <c r="J2">
        <v>0.23</v>
      </c>
    </row>
    <row r="3" spans="1:10" x14ac:dyDescent="0.35">
      <c r="A3" s="1" t="s">
        <v>3</v>
      </c>
      <c r="B3">
        <f>'[1]Cycle 2_3.xlsx'!B3</f>
        <v>93.921244324833296</v>
      </c>
      <c r="C3">
        <f>'[1]Cycle 2_3.xlsx'!C3</f>
        <v>1.096645995965322E-4</v>
      </c>
      <c r="D3">
        <f>'[1]Cycle 2_3.xlsx'!D3</f>
        <v>2.2248247249181579E-3</v>
      </c>
      <c r="F3" s="2" t="s">
        <v>54</v>
      </c>
      <c r="G3">
        <f>G4/SQRT(COUNT(B2:B49))</f>
        <v>4.5782167149791482</v>
      </c>
      <c r="H3">
        <f>H4/SQRT(COUNT(C2:C49))</f>
        <v>5.4890630931155306E-6</v>
      </c>
      <c r="I3">
        <f>I4/SQRT(COUNT(D2:D49))</f>
        <v>5.8089555600016121E-5</v>
      </c>
    </row>
    <row r="4" spans="1:10" x14ac:dyDescent="0.35">
      <c r="A4" s="1" t="s">
        <v>4</v>
      </c>
      <c r="B4" t="str">
        <f>'[1]Cycle 2_3.xlsx'!B4</f>
        <v>N/A</v>
      </c>
      <c r="C4" t="str">
        <f>'[1]Cycle 2_3.xlsx'!C4</f>
        <v>N/A</v>
      </c>
      <c r="D4">
        <f>'[1]Cycle 2_3.xlsx'!D4</f>
        <v>1.786262609406058E-3</v>
      </c>
      <c r="F4" s="2" t="s">
        <v>55</v>
      </c>
      <c r="G4">
        <f>_xlfn.STDEV.S(B2:B49)</f>
        <v>25.49043187097363</v>
      </c>
      <c r="H4">
        <f>_xlfn.STDEV.S(C2:C196)</f>
        <v>3.0561809875174181E-5</v>
      </c>
      <c r="I4">
        <f>_xlfn.STDEV.S(D2:D196)</f>
        <v>4.0245624675330045E-4</v>
      </c>
    </row>
    <row r="5" spans="1:10" x14ac:dyDescent="0.35">
      <c r="A5" s="1" t="s">
        <v>5</v>
      </c>
      <c r="B5">
        <f>'[1]Cycle 2_3.xlsx'!B5</f>
        <v>103.457931989972</v>
      </c>
      <c r="C5">
        <f>'[1]Cycle 2_3.xlsx'!C5</f>
        <v>1.06969228384306E-4</v>
      </c>
      <c r="D5">
        <f>'[1]Cycle 2_3.xlsx'!D5</f>
        <v>1.161932295948254E-3</v>
      </c>
      <c r="F5" s="2" t="s">
        <v>56</v>
      </c>
      <c r="G5" s="3">
        <f>G4/G2</f>
        <v>0.25585392953599057</v>
      </c>
      <c r="H5" s="3">
        <f>H4/H2</f>
        <v>0.30402043725535266</v>
      </c>
      <c r="I5" s="3">
        <f>I4/I2</f>
        <v>0.28297475362072838</v>
      </c>
    </row>
    <row r="6" spans="1:10" x14ac:dyDescent="0.35">
      <c r="A6" s="1" t="s">
        <v>6</v>
      </c>
      <c r="B6" t="str">
        <f>'[1]Cycle 2_3.xlsx'!B6</f>
        <v>N/A</v>
      </c>
      <c r="C6" t="str">
        <f>'[1]Cycle 2_3.xlsx'!C6</f>
        <v>N/A</v>
      </c>
      <c r="D6">
        <f>'[1]Cycle 2_3.xlsx'!D6</f>
        <v>1.424428502205742E-3</v>
      </c>
      <c r="F6" s="2" t="s">
        <v>57</v>
      </c>
      <c r="G6">
        <f>COUNT(B2:B196)</f>
        <v>31</v>
      </c>
      <c r="H6">
        <f>COUNT(C2:C196)</f>
        <v>31</v>
      </c>
      <c r="I6">
        <f>COUNT(D2:D196)</f>
        <v>48</v>
      </c>
    </row>
    <row r="7" spans="1:10" x14ac:dyDescent="0.35">
      <c r="A7" s="1" t="s">
        <v>7</v>
      </c>
      <c r="B7">
        <f>'[1]Cycle 2_3.xlsx'!B7</f>
        <v>107.47354706463901</v>
      </c>
      <c r="C7">
        <f>'[1]Cycle 2_3.xlsx'!C7</f>
        <v>7.2429370148052461E-5</v>
      </c>
      <c r="D7">
        <f>'[1]Cycle 2_3.xlsx'!D7</f>
        <v>1.0936154182462981E-3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2_3.xlsx'!B8</f>
        <v>80.858844779166702</v>
      </c>
      <c r="C8">
        <f>'[1]Cycle 2_3.xlsx'!C8</f>
        <v>9.4691917654540495E-5</v>
      </c>
      <c r="D8">
        <f>'[1]Cycle 2_3.xlsx'!D8</f>
        <v>1.320051643028046E-3</v>
      </c>
    </row>
    <row r="9" spans="1:10" x14ac:dyDescent="0.35">
      <c r="A9" s="1" t="s">
        <v>9</v>
      </c>
      <c r="B9">
        <f>'[1]Cycle 2_3.xlsx'!B9</f>
        <v>94.929371288583297</v>
      </c>
      <c r="C9">
        <f>'[1]Cycle 2_3.xlsx'!C9</f>
        <v>6.8011377190635317E-5</v>
      </c>
      <c r="D9">
        <f>'[1]Cycle 2_3.xlsx'!D9</f>
        <v>1.4795264338481589E-3</v>
      </c>
      <c r="F9" s="2" t="s">
        <v>59</v>
      </c>
      <c r="G9">
        <f>MAX(B2:B49)</f>
        <v>167.081937545556</v>
      </c>
      <c r="H9">
        <f>MAX(C2:C49)</f>
        <v>1.6148551624903631E-4</v>
      </c>
      <c r="I9">
        <f>MAX(D2:D49)</f>
        <v>2.7948228869522861E-3</v>
      </c>
    </row>
    <row r="10" spans="1:10" x14ac:dyDescent="0.35">
      <c r="A10" s="1" t="s">
        <v>10</v>
      </c>
      <c r="B10">
        <f>'[1]Cycle 2_3.xlsx'!B10</f>
        <v>99.941441298666703</v>
      </c>
      <c r="C10">
        <f>'[1]Cycle 2_3.xlsx'!C10</f>
        <v>6.0557771051818039E-5</v>
      </c>
      <c r="D10">
        <f>'[1]Cycle 2_3.xlsx'!D10</f>
        <v>9.7292833295226241E-4</v>
      </c>
      <c r="F10" s="2" t="s">
        <v>60</v>
      </c>
      <c r="G10">
        <f>MIN(B2:B49)</f>
        <v>48.229915225305596</v>
      </c>
      <c r="H10">
        <f>MIN(C2:C49)</f>
        <v>4.4609766172609392E-5</v>
      </c>
      <c r="I10">
        <f>MIN(D2:D49)</f>
        <v>5.4198451915848901E-4</v>
      </c>
    </row>
    <row r="11" spans="1:10" x14ac:dyDescent="0.35">
      <c r="A11" s="1" t="s">
        <v>11</v>
      </c>
      <c r="B11">
        <f>'[1]Cycle 2_3.xlsx'!B11</f>
        <v>48.229915225305596</v>
      </c>
      <c r="C11">
        <f>'[1]Cycle 2_3.xlsx'!C11</f>
        <v>6.9507320070235219E-5</v>
      </c>
      <c r="D11">
        <f>'[1]Cycle 2_3.xlsx'!D11</f>
        <v>2.7948228869522861E-3</v>
      </c>
    </row>
    <row r="12" spans="1:10" x14ac:dyDescent="0.35">
      <c r="A12" s="1" t="s">
        <v>12</v>
      </c>
      <c r="B12">
        <f>'[1]Cycle 2_3.xlsx'!B12</f>
        <v>73.331846022361105</v>
      </c>
      <c r="C12">
        <f>'[1]Cycle 2_3.xlsx'!C12</f>
        <v>4.4609766172609392E-5</v>
      </c>
      <c r="D12">
        <f>'[1]Cycle 2_3.xlsx'!D12</f>
        <v>9.2029677189397899E-4</v>
      </c>
      <c r="F12" s="2" t="s">
        <v>61</v>
      </c>
      <c r="G12">
        <f>(16*G5^2)</f>
        <v>1.0473797321441221</v>
      </c>
      <c r="H12">
        <f>(16*H5^2)</f>
        <v>1.4788548203029732</v>
      </c>
      <c r="I12">
        <f>(16*I5^2)</f>
        <v>1.2811953789873909</v>
      </c>
    </row>
    <row r="13" spans="1:10" x14ac:dyDescent="0.35">
      <c r="A13" s="1" t="s">
        <v>13</v>
      </c>
      <c r="B13">
        <f>'[1]Cycle 2_3.xlsx'!B13</f>
        <v>114.498438194389</v>
      </c>
      <c r="C13">
        <f>'[1]Cycle 2_3.xlsx'!C13</f>
        <v>1.092168820504355E-4</v>
      </c>
      <c r="D13">
        <f>'[1]Cycle 2_3.xlsx'!D13</f>
        <v>1.067823614437646E-3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2_3.xlsx'!B14</f>
        <v>167.081937545556</v>
      </c>
      <c r="C14">
        <f>'[1]Cycle 2_3.xlsx'!C14</f>
        <v>1.005612283318367E-4</v>
      </c>
      <c r="D14">
        <f>'[1]Cycle 2_3.xlsx'!D14</f>
        <v>1.1263474780212599E-3</v>
      </c>
      <c r="F14" s="2" t="s">
        <v>63</v>
      </c>
      <c r="G14">
        <f>G12/G13</f>
        <v>15.332398203898331</v>
      </c>
      <c r="H14">
        <f>H12/H13</f>
        <v>21.648682225521281</v>
      </c>
      <c r="I14">
        <f>I12/I13</f>
        <v>18.755182217833941</v>
      </c>
    </row>
    <row r="15" spans="1:10" x14ac:dyDescent="0.35">
      <c r="A15" s="1" t="s">
        <v>15</v>
      </c>
      <c r="B15">
        <f>'[1]Cycle 2_3.xlsx'!B15</f>
        <v>106.97212950205601</v>
      </c>
      <c r="C15">
        <f>'[1]Cycle 2_3.xlsx'!C15</f>
        <v>1.107956922548711E-4</v>
      </c>
      <c r="D15">
        <f>'[1]Cycle 2_3.xlsx'!D15</f>
        <v>1.42022458847181E-3</v>
      </c>
      <c r="F15" s="2" t="s">
        <v>64</v>
      </c>
      <c r="G15">
        <f>ROUND(G14,0)</f>
        <v>15</v>
      </c>
      <c r="H15">
        <f>ROUND(H14,0)</f>
        <v>22</v>
      </c>
      <c r="I15">
        <f>ROUND(I14,0)</f>
        <v>19</v>
      </c>
    </row>
    <row r="16" spans="1:10" x14ac:dyDescent="0.35">
      <c r="A16" s="1" t="s">
        <v>16</v>
      </c>
      <c r="B16" t="str">
        <f>'[1]Cycle 2_3.xlsx'!B16</f>
        <v>N/A</v>
      </c>
      <c r="C16" t="str">
        <f>'[1]Cycle 2_3.xlsx'!C16</f>
        <v>N/A</v>
      </c>
      <c r="D16">
        <f>'[1]Cycle 2_3.xlsx'!D16</f>
        <v>1.368940751915806E-3</v>
      </c>
    </row>
    <row r="17" spans="1:4" x14ac:dyDescent="0.35">
      <c r="A17" s="1" t="s">
        <v>17</v>
      </c>
      <c r="B17">
        <f>'[1]Cycle 2_3.xlsx'!B17</f>
        <v>110.4792462865</v>
      </c>
      <c r="C17">
        <f>'[1]Cycle 2_3.xlsx'!C17</f>
        <v>7.9731691685062592E-5</v>
      </c>
      <c r="D17">
        <f>'[1]Cycle 2_3.xlsx'!D17</f>
        <v>1.3206872601012681E-3</v>
      </c>
    </row>
    <row r="18" spans="1:4" x14ac:dyDescent="0.35">
      <c r="A18" s="1" t="s">
        <v>18</v>
      </c>
      <c r="B18" t="str">
        <f>'[1]Cycle 2_3.xlsx'!B18</f>
        <v>N/A</v>
      </c>
      <c r="C18" t="str">
        <f>'[1]Cycle 2_3.xlsx'!C18</f>
        <v>N/A</v>
      </c>
      <c r="D18">
        <f>'[1]Cycle 2_3.xlsx'!D18</f>
        <v>1.755423516120879E-3</v>
      </c>
    </row>
    <row r="19" spans="1:4" x14ac:dyDescent="0.35">
      <c r="A19" s="1" t="s">
        <v>19</v>
      </c>
      <c r="B19">
        <f>'[1]Cycle 2_3.xlsx'!B19</f>
        <v>109.978184117694</v>
      </c>
      <c r="C19">
        <f>'[1]Cycle 2_3.xlsx'!C19</f>
        <v>1.5143224026339049E-4</v>
      </c>
      <c r="D19">
        <f>'[1]Cycle 2_3.xlsx'!D19</f>
        <v>1.280373279442761E-3</v>
      </c>
    </row>
    <row r="20" spans="1:4" x14ac:dyDescent="0.35">
      <c r="A20" s="1" t="s">
        <v>20</v>
      </c>
      <c r="B20">
        <f>'[1]Cycle 2_3.xlsx'!B20</f>
        <v>147.13887564016699</v>
      </c>
      <c r="C20">
        <f>'[1]Cycle 2_3.xlsx'!C20</f>
        <v>1.045176740376238E-4</v>
      </c>
      <c r="D20">
        <f>'[1]Cycle 2_3.xlsx'!D20</f>
        <v>1.0710324116622301E-3</v>
      </c>
    </row>
    <row r="21" spans="1:4" x14ac:dyDescent="0.35">
      <c r="A21" s="1" t="s">
        <v>21</v>
      </c>
      <c r="B21" t="str">
        <f>'[1]Cycle 2_3.xlsx'!B21</f>
        <v>N/A</v>
      </c>
      <c r="C21" t="str">
        <f>'[1]Cycle 2_3.xlsx'!C21</f>
        <v>N/A</v>
      </c>
      <c r="D21">
        <f>'[1]Cycle 2_3.xlsx'!D21</f>
        <v>1.622524236215984E-3</v>
      </c>
    </row>
    <row r="22" spans="1:4" x14ac:dyDescent="0.35">
      <c r="A22" s="1" t="s">
        <v>22</v>
      </c>
      <c r="B22" t="str">
        <f>'[1]Cycle 2_3.xlsx'!B22</f>
        <v>N/A</v>
      </c>
      <c r="C22" t="str">
        <f>'[1]Cycle 2_3.xlsx'!C22</f>
        <v>N/A</v>
      </c>
      <c r="D22">
        <f>'[1]Cycle 2_3.xlsx'!D22</f>
        <v>2.2552845981803132E-3</v>
      </c>
    </row>
    <row r="23" spans="1:4" x14ac:dyDescent="0.35">
      <c r="A23" s="1" t="s">
        <v>23</v>
      </c>
      <c r="B23" t="str">
        <f>'[1]Cycle 2_3.xlsx'!B23</f>
        <v>N/A</v>
      </c>
      <c r="C23" t="str">
        <f>'[1]Cycle 2_3.xlsx'!C23</f>
        <v>N/A</v>
      </c>
      <c r="D23">
        <f>'[1]Cycle 2_3.xlsx'!D23</f>
        <v>1.4270644986754889E-3</v>
      </c>
    </row>
    <row r="24" spans="1:4" x14ac:dyDescent="0.35">
      <c r="A24" s="1" t="s">
        <v>24</v>
      </c>
      <c r="B24">
        <f>'[1]Cycle 2_3.xlsx'!B24</f>
        <v>97.434955714694397</v>
      </c>
      <c r="C24">
        <f>'[1]Cycle 2_3.xlsx'!C24</f>
        <v>1.2908388196205371E-4</v>
      </c>
      <c r="D24">
        <f>'[1]Cycle 2_3.xlsx'!D24</f>
        <v>1.5233736329531471E-3</v>
      </c>
    </row>
    <row r="25" spans="1:4" x14ac:dyDescent="0.35">
      <c r="A25" s="1" t="s">
        <v>25</v>
      </c>
      <c r="B25">
        <f>'[1]Cycle 2_3.xlsx'!B25</f>
        <v>110.4792462865</v>
      </c>
      <c r="C25">
        <f>'[1]Cycle 2_3.xlsx'!C25</f>
        <v>1.3964242734990041E-4</v>
      </c>
      <c r="D25">
        <f>'[1]Cycle 2_3.xlsx'!D25</f>
        <v>1.221963866461168E-3</v>
      </c>
    </row>
    <row r="26" spans="1:4" x14ac:dyDescent="0.35">
      <c r="A26" s="1" t="s">
        <v>26</v>
      </c>
      <c r="B26" t="str">
        <f>'[1]Cycle 2_3.xlsx'!B26</f>
        <v>N/A</v>
      </c>
      <c r="C26" t="str">
        <f>'[1]Cycle 2_3.xlsx'!C26</f>
        <v>N/A</v>
      </c>
      <c r="D26">
        <f>'[1]Cycle 2_3.xlsx'!D26</f>
        <v>1.8847928839118731E-3</v>
      </c>
    </row>
    <row r="27" spans="1:4" x14ac:dyDescent="0.35">
      <c r="A27" s="1" t="s">
        <v>27</v>
      </c>
      <c r="B27">
        <f>'[1]Cycle 2_3.xlsx'!B27</f>
        <v>122.528794796056</v>
      </c>
      <c r="C27">
        <f>'[1]Cycle 2_3.xlsx'!C27</f>
        <v>1.6148551624903631E-4</v>
      </c>
      <c r="D27">
        <f>'[1]Cycle 2_3.xlsx'!D27</f>
        <v>1.215949046196719E-3</v>
      </c>
    </row>
    <row r="28" spans="1:4" x14ac:dyDescent="0.35">
      <c r="A28" s="1" t="s">
        <v>28</v>
      </c>
      <c r="B28" t="str">
        <f>'[1]Cycle 2_3.xlsx'!B28</f>
        <v>N/A</v>
      </c>
      <c r="C28" t="str">
        <f>'[1]Cycle 2_3.xlsx'!C28</f>
        <v>N/A</v>
      </c>
      <c r="D28">
        <f>'[1]Cycle 2_3.xlsx'!D28</f>
        <v>1.234070189774199E-3</v>
      </c>
    </row>
    <row r="29" spans="1:4" x14ac:dyDescent="0.35">
      <c r="A29" s="1" t="s">
        <v>29</v>
      </c>
      <c r="B29">
        <f>'[1]Cycle 2_3.xlsx'!B29</f>
        <v>91.407106362555595</v>
      </c>
      <c r="C29">
        <f>'[1]Cycle 2_3.xlsx'!C29</f>
        <v>1.1461309451683749E-4</v>
      </c>
      <c r="D29">
        <f>'[1]Cycle 2_3.xlsx'!D29</f>
        <v>1.380157249187201E-3</v>
      </c>
    </row>
    <row r="30" spans="1:4" x14ac:dyDescent="0.35">
      <c r="A30" s="1" t="s">
        <v>30</v>
      </c>
      <c r="B30">
        <f>'[1]Cycle 2_3.xlsx'!B30</f>
        <v>73.835588456388905</v>
      </c>
      <c r="C30">
        <f>'[1]Cycle 2_3.xlsx'!C30</f>
        <v>1.0475607767086181E-4</v>
      </c>
      <c r="D30">
        <f>'[1]Cycle 2_3.xlsx'!D30</f>
        <v>1.371275983867469E-3</v>
      </c>
    </row>
    <row r="31" spans="1:4" x14ac:dyDescent="0.35">
      <c r="A31" s="1" t="s">
        <v>31</v>
      </c>
      <c r="B31">
        <f>'[1]Cycle 2_3.xlsx'!B31</f>
        <v>112.994152132222</v>
      </c>
      <c r="C31">
        <f>'[1]Cycle 2_3.xlsx'!C31</f>
        <v>1.2628348117082851E-4</v>
      </c>
      <c r="D31">
        <f>'[1]Cycle 2_3.xlsx'!D31</f>
        <v>1.152893168315059E-3</v>
      </c>
    </row>
    <row r="32" spans="1:4" x14ac:dyDescent="0.35">
      <c r="A32" s="1" t="s">
        <v>32</v>
      </c>
      <c r="B32">
        <f>'[1]Cycle 2_3.xlsx'!B32</f>
        <v>89.8985091083333</v>
      </c>
      <c r="C32">
        <f>'[1]Cycle 2_3.xlsx'!C32</f>
        <v>5.5258811488953262E-5</v>
      </c>
      <c r="D32">
        <f>'[1]Cycle 2_3.xlsx'!D32</f>
        <v>1.940696714422602E-3</v>
      </c>
    </row>
    <row r="33" spans="1:4" x14ac:dyDescent="0.35">
      <c r="A33" s="1" t="s">
        <v>33</v>
      </c>
      <c r="B33">
        <f>'[1]Cycle 2_3.xlsx'!B33</f>
        <v>110.981214252028</v>
      </c>
      <c r="C33">
        <f>'[1]Cycle 2_3.xlsx'!C33</f>
        <v>1.49325034139588E-4</v>
      </c>
      <c r="D33">
        <f>'[1]Cycle 2_3.xlsx'!D33</f>
        <v>1.5459659082079911E-3</v>
      </c>
    </row>
    <row r="34" spans="1:4" x14ac:dyDescent="0.35">
      <c r="A34" s="1" t="s">
        <v>34</v>
      </c>
      <c r="B34" t="str">
        <f>'[1]Cycle 2_3.xlsx'!B34</f>
        <v>N/A</v>
      </c>
      <c r="C34" t="str">
        <f>'[1]Cycle 2_3.xlsx'!C34</f>
        <v>N/A</v>
      </c>
      <c r="D34">
        <f>'[1]Cycle 2_3.xlsx'!D34</f>
        <v>9.7411653995703278E-4</v>
      </c>
    </row>
    <row r="35" spans="1:4" x14ac:dyDescent="0.35">
      <c r="A35" s="1" t="s">
        <v>35</v>
      </c>
      <c r="B35" t="str">
        <f>'[1]Cycle 2_3.xlsx'!B35</f>
        <v>N/A</v>
      </c>
      <c r="C35" t="str">
        <f>'[1]Cycle 2_3.xlsx'!C35</f>
        <v>N/A</v>
      </c>
      <c r="D35">
        <f>'[1]Cycle 2_3.xlsx'!D35</f>
        <v>1.310424474998288E-3</v>
      </c>
    </row>
    <row r="36" spans="1:4" x14ac:dyDescent="0.35">
      <c r="A36" s="1" t="s">
        <v>36</v>
      </c>
      <c r="B36" t="str">
        <f>'[1]Cycle 2_3.xlsx'!B36</f>
        <v>N/A</v>
      </c>
      <c r="C36" t="str">
        <f>'[1]Cycle 2_3.xlsx'!C36</f>
        <v>N/A</v>
      </c>
      <c r="D36">
        <f>'[1]Cycle 2_3.xlsx'!D36</f>
        <v>1.2172429194669951E-3</v>
      </c>
    </row>
    <row r="37" spans="1:4" x14ac:dyDescent="0.35">
      <c r="A37" s="1" t="s">
        <v>37</v>
      </c>
      <c r="B37">
        <f>'[1]Cycle 2_3.xlsx'!B37</f>
        <v>101.44735096875</v>
      </c>
      <c r="C37">
        <f>'[1]Cycle 2_3.xlsx'!C37</f>
        <v>5.659572389660835E-5</v>
      </c>
      <c r="D37">
        <f>'[1]Cycle 2_3.xlsx'!D37</f>
        <v>1.3350589345186351E-3</v>
      </c>
    </row>
    <row r="38" spans="1:4" x14ac:dyDescent="0.35">
      <c r="A38" s="1" t="s">
        <v>38</v>
      </c>
      <c r="B38">
        <f>'[1]Cycle 2_3.xlsx'!B38</f>
        <v>88.893661095527804</v>
      </c>
      <c r="C38">
        <f>'[1]Cycle 2_3.xlsx'!C38</f>
        <v>5.3277153934209907E-5</v>
      </c>
      <c r="D38">
        <f>'[1]Cycle 2_3.xlsx'!D38</f>
        <v>2.0106486618300481E-3</v>
      </c>
    </row>
    <row r="39" spans="1:4" x14ac:dyDescent="0.35">
      <c r="A39" s="1" t="s">
        <v>39</v>
      </c>
      <c r="B39" t="str">
        <f>'[1]Cycle 2_3.xlsx'!B39</f>
        <v>N/A</v>
      </c>
      <c r="C39" t="str">
        <f>'[1]Cycle 2_3.xlsx'!C39</f>
        <v>N/A</v>
      </c>
      <c r="D39">
        <f>'[1]Cycle 2_3.xlsx'!D39</f>
        <v>1.422465596306348E-3</v>
      </c>
    </row>
    <row r="40" spans="1:4" x14ac:dyDescent="0.35">
      <c r="A40" s="1" t="s">
        <v>40</v>
      </c>
      <c r="B40">
        <f>'[1]Cycle 2_3.xlsx'!B40</f>
        <v>91.909669172861101</v>
      </c>
      <c r="C40">
        <f>'[1]Cycle 2_3.xlsx'!C40</f>
        <v>9.1328779325526818E-5</v>
      </c>
      <c r="D40">
        <f>'[1]Cycle 2_3.xlsx'!D40</f>
        <v>1.1126595430629869E-3</v>
      </c>
    </row>
    <row r="41" spans="1:4" x14ac:dyDescent="0.35">
      <c r="A41" s="1" t="s">
        <v>41</v>
      </c>
      <c r="B41">
        <f>'[1]Cycle 2_3.xlsx'!B41</f>
        <v>144.12533291238901</v>
      </c>
      <c r="C41">
        <f>'[1]Cycle 2_3.xlsx'!C41</f>
        <v>1.1797587846947459E-4</v>
      </c>
      <c r="D41">
        <f>'[1]Cycle 2_3.xlsx'!D41</f>
        <v>1.6036709928612791E-3</v>
      </c>
    </row>
    <row r="42" spans="1:4" x14ac:dyDescent="0.35">
      <c r="A42" s="1" t="s">
        <v>42</v>
      </c>
      <c r="B42">
        <f>'[1]Cycle 2_3.xlsx'!B42</f>
        <v>49.737356317722202</v>
      </c>
      <c r="C42">
        <f>'[1]Cycle 2_3.xlsx'!C42</f>
        <v>1.084804597052885E-4</v>
      </c>
      <c r="D42">
        <f>'[1]Cycle 2_3.xlsx'!D42</f>
        <v>1.8353302432349741E-3</v>
      </c>
    </row>
    <row r="43" spans="1:4" x14ac:dyDescent="0.35">
      <c r="A43" s="1" t="s">
        <v>43</v>
      </c>
      <c r="B43">
        <f>'[1]Cycle 2_3.xlsx'!B43</f>
        <v>68.806339817138905</v>
      </c>
      <c r="C43">
        <f>'[1]Cycle 2_3.xlsx'!C43</f>
        <v>8.363417193125857E-5</v>
      </c>
      <c r="D43">
        <f>'[1]Cycle 2_3.xlsx'!D43</f>
        <v>2.045414208904135E-3</v>
      </c>
    </row>
    <row r="44" spans="1:4" x14ac:dyDescent="0.35">
      <c r="A44" s="1" t="s">
        <v>44</v>
      </c>
      <c r="B44" t="str">
        <f>'[1]Cycle 2_3.xlsx'!B44</f>
        <v>N/A</v>
      </c>
      <c r="C44" t="str">
        <f>'[1]Cycle 2_3.xlsx'!C44</f>
        <v>N/A</v>
      </c>
      <c r="D44">
        <f>'[1]Cycle 2_3.xlsx'!D44</f>
        <v>5.4198451915848901E-4</v>
      </c>
    </row>
    <row r="45" spans="1:4" x14ac:dyDescent="0.35">
      <c r="A45" s="1" t="s">
        <v>45</v>
      </c>
      <c r="B45" t="str">
        <f>'[1]Cycle 2_3.xlsx'!B45</f>
        <v>N/A</v>
      </c>
      <c r="C45" t="str">
        <f>'[1]Cycle 2_3.xlsx'!C45</f>
        <v>N/A</v>
      </c>
      <c r="D45">
        <f>'[1]Cycle 2_3.xlsx'!D45</f>
        <v>1.093929637495348E-3</v>
      </c>
    </row>
    <row r="46" spans="1:4" x14ac:dyDescent="0.35">
      <c r="A46" s="1" t="s">
        <v>46</v>
      </c>
      <c r="B46" t="str">
        <f>'[1]Cycle 2_3.xlsx'!B46</f>
        <v>N/A</v>
      </c>
      <c r="C46" t="str">
        <f>'[1]Cycle 2_3.xlsx'!C46</f>
        <v>N/A</v>
      </c>
      <c r="D46">
        <f>'[1]Cycle 2_3.xlsx'!D46</f>
        <v>1.2337784209982109E-3</v>
      </c>
    </row>
    <row r="47" spans="1:4" x14ac:dyDescent="0.35">
      <c r="A47" s="1" t="s">
        <v>47</v>
      </c>
      <c r="B47">
        <f>'[1]Cycle 2_3.xlsx'!B47</f>
        <v>75.8408055474722</v>
      </c>
      <c r="C47">
        <f>'[1]Cycle 2_3.xlsx'!C47</f>
        <v>1.1451994821779549E-4</v>
      </c>
      <c r="D47">
        <f>'[1]Cycle 2_3.xlsx'!D47</f>
        <v>1.388100891349757E-3</v>
      </c>
    </row>
    <row r="48" spans="1:4" x14ac:dyDescent="0.35">
      <c r="A48" s="1" t="s">
        <v>48</v>
      </c>
      <c r="B48" t="str">
        <f>'[1]Cycle 2_3.xlsx'!B48</f>
        <v>N/A</v>
      </c>
      <c r="C48" t="str">
        <f>'[1]Cycle 2_3.xlsx'!C48</f>
        <v>N/A</v>
      </c>
      <c r="D48">
        <f>'[1]Cycle 2_3.xlsx'!D48</f>
        <v>1.038690912217408E-3</v>
      </c>
    </row>
    <row r="49" spans="1:4" x14ac:dyDescent="0.35">
      <c r="A49" s="1" t="s">
        <v>49</v>
      </c>
      <c r="B49">
        <f>'[1]Cycle 2_3.xlsx'!B49</f>
        <v>85.382766940972203</v>
      </c>
      <c r="C49">
        <f>'[1]Cycle 2_3.xlsx'!C49</f>
        <v>1.015250909078223E-4</v>
      </c>
      <c r="D49">
        <f>'[1]Cycle 2_3.xlsx'!D49</f>
        <v>1.265375664165155E-3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2_4.xlsx'!B2</f>
        <v>83.880118564750006</v>
      </c>
      <c r="C2">
        <f>'[1]Cycle 2_4.xlsx'!C2</f>
        <v>9.4692341789555175E-5</v>
      </c>
      <c r="D2">
        <f>'[1]Cycle 2_4.xlsx'!D2</f>
        <v>1.291851950672842E-3</v>
      </c>
      <c r="F2" s="2" t="s">
        <v>53</v>
      </c>
      <c r="G2">
        <f>AVERAGE(B2:B49)</f>
        <v>92.724787728015357</v>
      </c>
      <c r="H2">
        <f>AVERAGE(C2:C49)</f>
        <v>8.1735689096443877E-5</v>
      </c>
      <c r="I2">
        <f>AVERAGE(D2:D49)</f>
        <v>1.5149055211972759E-3</v>
      </c>
      <c r="J2">
        <v>0.23</v>
      </c>
    </row>
    <row r="3" spans="1:10" x14ac:dyDescent="0.35">
      <c r="A3" s="1" t="s">
        <v>3</v>
      </c>
      <c r="B3" t="str">
        <f>'[1]Cycle 2_4.xlsx'!B3</f>
        <v>N/A</v>
      </c>
      <c r="C3" t="str">
        <f>'[1]Cycle 2_4.xlsx'!C3</f>
        <v>N/A</v>
      </c>
      <c r="D3">
        <f>'[1]Cycle 2_4.xlsx'!D3</f>
        <v>1.8887903690738481E-3</v>
      </c>
      <c r="F3" s="2" t="s">
        <v>54</v>
      </c>
      <c r="G3">
        <f>G4/SQRT(COUNT(B2:B49))</f>
        <v>4.1521949337763298</v>
      </c>
      <c r="H3">
        <f>H4/SQRT(COUNT(C2:C49))</f>
        <v>3.5782568009004643E-6</v>
      </c>
      <c r="I3">
        <f>I4/SQRT(COUNT(D2:D49))</f>
        <v>6.0712788964745827E-5</v>
      </c>
    </row>
    <row r="4" spans="1:10" x14ac:dyDescent="0.35">
      <c r="A4" s="1" t="s">
        <v>4</v>
      </c>
      <c r="B4">
        <f>'[1]Cycle 2_4.xlsx'!B4</f>
        <v>93.420105754361103</v>
      </c>
      <c r="C4">
        <f>'[1]Cycle 2_4.xlsx'!C4</f>
        <v>1.001064735003458E-4</v>
      </c>
      <c r="D4">
        <f>'[1]Cycle 2_4.xlsx'!D4</f>
        <v>1.09914892087055E-3</v>
      </c>
      <c r="F4" s="2" t="s">
        <v>55</v>
      </c>
      <c r="G4">
        <f>_xlfn.STDEV.S(B2:B49)</f>
        <v>22.36025402973447</v>
      </c>
      <c r="H4">
        <f>_xlfn.STDEV.S(C2:C196)</f>
        <v>1.9269502595098875E-5</v>
      </c>
      <c r="I4">
        <f>_xlfn.STDEV.S(D2:D196)</f>
        <v>4.2063054062458732E-4</v>
      </c>
    </row>
    <row r="5" spans="1:10" x14ac:dyDescent="0.35">
      <c r="A5" s="1" t="s">
        <v>5</v>
      </c>
      <c r="B5">
        <f>'[1]Cycle 2_4.xlsx'!B5</f>
        <v>68.807951647333297</v>
      </c>
      <c r="C5">
        <f>'[1]Cycle 2_4.xlsx'!C5</f>
        <v>9.6781460442453676E-5</v>
      </c>
      <c r="D5">
        <f>'[1]Cycle 2_4.xlsx'!D5</f>
        <v>2.1046526848900698E-3</v>
      </c>
      <c r="F5" s="2" t="s">
        <v>56</v>
      </c>
      <c r="G5" s="3">
        <f>G4/G2</f>
        <v>0.24114645692500913</v>
      </c>
      <c r="H5" s="3">
        <f>H4/H2</f>
        <v>0.23575384031278993</v>
      </c>
      <c r="I5" s="3">
        <f>I4/I2</f>
        <v>0.27766123678270721</v>
      </c>
    </row>
    <row r="6" spans="1:10" x14ac:dyDescent="0.35">
      <c r="A6" s="1" t="s">
        <v>6</v>
      </c>
      <c r="B6">
        <f>'[1]Cycle 2_4.xlsx'!B6</f>
        <v>93.420105754361103</v>
      </c>
      <c r="C6">
        <f>'[1]Cycle 2_4.xlsx'!C6</f>
        <v>8.6124913181397298E-5</v>
      </c>
      <c r="D6">
        <f>'[1]Cycle 2_4.xlsx'!D6</f>
        <v>1.641914851834373E-3</v>
      </c>
      <c r="F6" s="2" t="s">
        <v>57</v>
      </c>
      <c r="G6">
        <f>COUNT(B2:B196)</f>
        <v>29</v>
      </c>
      <c r="H6">
        <f>COUNT(C2:C196)</f>
        <v>29</v>
      </c>
      <c r="I6">
        <f>COUNT(D2:D196)</f>
        <v>48</v>
      </c>
    </row>
    <row r="7" spans="1:10" x14ac:dyDescent="0.35">
      <c r="A7" s="1" t="s">
        <v>7</v>
      </c>
      <c r="B7" t="str">
        <f>'[1]Cycle 2_4.xlsx'!B7</f>
        <v>N/A</v>
      </c>
      <c r="C7" t="str">
        <f>'[1]Cycle 2_4.xlsx'!C7</f>
        <v>N/A</v>
      </c>
      <c r="D7">
        <f>'[1]Cycle 2_4.xlsx'!D7</f>
        <v>1.482951173472851E-3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2_4.xlsx'!B8</f>
        <v>N/A</v>
      </c>
      <c r="C8" t="str">
        <f>'[1]Cycle 2_4.xlsx'!C8</f>
        <v>N/A</v>
      </c>
      <c r="D8">
        <f>'[1]Cycle 2_4.xlsx'!D8</f>
        <v>2.0407292416028768E-3</v>
      </c>
    </row>
    <row r="9" spans="1:10" x14ac:dyDescent="0.35">
      <c r="A9" s="1" t="s">
        <v>9</v>
      </c>
      <c r="B9">
        <f>'[1]Cycle 2_4.xlsx'!B9</f>
        <v>97.436877785416698</v>
      </c>
      <c r="C9">
        <f>'[1]Cycle 2_4.xlsx'!C9</f>
        <v>7.5645897173317136E-5</v>
      </c>
      <c r="D9">
        <f>'[1]Cycle 2_4.xlsx'!D9</f>
        <v>1.4238269514358279E-3</v>
      </c>
      <c r="F9" s="2" t="s">
        <v>59</v>
      </c>
      <c r="G9">
        <f>MAX(B2:B49)</f>
        <v>147.14219343730599</v>
      </c>
      <c r="H9">
        <f>MAX(C2:C49)</f>
        <v>1.164677578622205E-4</v>
      </c>
      <c r="I9">
        <f>MAX(D2:D49)</f>
        <v>2.466627193948807E-3</v>
      </c>
    </row>
    <row r="10" spans="1:10" x14ac:dyDescent="0.35">
      <c r="A10" s="1" t="s">
        <v>10</v>
      </c>
      <c r="B10">
        <f>'[1]Cycle 2_4.xlsx'!B10</f>
        <v>85.384359991222198</v>
      </c>
      <c r="C10">
        <f>'[1]Cycle 2_4.xlsx'!C10</f>
        <v>7.2756496861337968E-5</v>
      </c>
      <c r="D10">
        <f>'[1]Cycle 2_4.xlsx'!D10</f>
        <v>1.7128271703088589E-3</v>
      </c>
      <c r="F10" s="2" t="s">
        <v>60</v>
      </c>
      <c r="G10">
        <f>MIN(B2:B49)</f>
        <v>11.568752575916699</v>
      </c>
      <c r="H10">
        <f>MIN(C2:C49)</f>
        <v>3.0642673440562812E-5</v>
      </c>
      <c r="I10">
        <f>MIN(D2:D49)</f>
        <v>2.001744467187829E-5</v>
      </c>
    </row>
    <row r="11" spans="1:10" x14ac:dyDescent="0.35">
      <c r="A11" s="1" t="s">
        <v>11</v>
      </c>
      <c r="B11">
        <f>'[1]Cycle 2_4.xlsx'!B11</f>
        <v>65.794859057833307</v>
      </c>
      <c r="C11">
        <f>'[1]Cycle 2_4.xlsx'!C11</f>
        <v>3.9576510378720239E-5</v>
      </c>
      <c r="D11">
        <f>'[1]Cycle 2_4.xlsx'!D11</f>
        <v>1.278828924861184E-3</v>
      </c>
    </row>
    <row r="12" spans="1:10" x14ac:dyDescent="0.35">
      <c r="A12" s="1" t="s">
        <v>12</v>
      </c>
      <c r="B12" t="str">
        <f>'[1]Cycle 2_4.xlsx'!B12</f>
        <v>N/A</v>
      </c>
      <c r="C12" t="str">
        <f>'[1]Cycle 2_4.xlsx'!C12</f>
        <v>N/A</v>
      </c>
      <c r="D12">
        <f>'[1]Cycle 2_4.xlsx'!D12</f>
        <v>1.320858333607474E-3</v>
      </c>
      <c r="F12" s="2" t="s">
        <v>61</v>
      </c>
      <c r="G12">
        <f>(16*G5^2)</f>
        <v>0.93042581899976462</v>
      </c>
      <c r="H12">
        <f>(16*H5^2)</f>
        <v>0.88927797155565524</v>
      </c>
      <c r="I12">
        <f>(16*I5^2)</f>
        <v>1.2335321985872416</v>
      </c>
    </row>
    <row r="13" spans="1:10" x14ac:dyDescent="0.35">
      <c r="A13" s="1" t="s">
        <v>13</v>
      </c>
      <c r="B13">
        <f>'[1]Cycle 2_4.xlsx'!B13</f>
        <v>97.937404919722198</v>
      </c>
      <c r="C13">
        <f>'[1]Cycle 2_4.xlsx'!C13</f>
        <v>8.5534948638125015E-5</v>
      </c>
      <c r="D13">
        <f>'[1]Cycle 2_4.xlsx'!D13</f>
        <v>1.615001551106206E-3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2_4.xlsx'!B14</f>
        <v>N/A</v>
      </c>
      <c r="C14" t="str">
        <f>'[1]Cycle 2_4.xlsx'!C14</f>
        <v>N/A</v>
      </c>
      <c r="D14">
        <f>'[1]Cycle 2_4.xlsx'!D14</f>
        <v>1.323072279682832E-3</v>
      </c>
      <c r="F14" s="2" t="s">
        <v>63</v>
      </c>
      <c r="G14">
        <f>G12/G13</f>
        <v>13.62033149800309</v>
      </c>
      <c r="H14">
        <f>H12/H13</f>
        <v>13.017975768859065</v>
      </c>
      <c r="I14">
        <f>I12/I13</f>
        <v>18.057449734445793</v>
      </c>
    </row>
    <row r="15" spans="1:10" x14ac:dyDescent="0.35">
      <c r="A15" s="1" t="s">
        <v>15</v>
      </c>
      <c r="B15">
        <f>'[1]Cycle 2_4.xlsx'!B15</f>
        <v>97.937404919722198</v>
      </c>
      <c r="C15">
        <f>'[1]Cycle 2_4.xlsx'!C15</f>
        <v>6.0954590653371237E-5</v>
      </c>
      <c r="D15">
        <f>'[1]Cycle 2_4.xlsx'!D15</f>
        <v>1.304329284936857E-3</v>
      </c>
      <c r="F15" s="2" t="s">
        <v>64</v>
      </c>
      <c r="G15">
        <f>ROUND(G14,0)</f>
        <v>14</v>
      </c>
      <c r="H15">
        <f>ROUND(H14,0)</f>
        <v>13</v>
      </c>
      <c r="I15">
        <f>ROUND(I14,0)</f>
        <v>18</v>
      </c>
    </row>
    <row r="16" spans="1:10" x14ac:dyDescent="0.35">
      <c r="A16" s="1" t="s">
        <v>16</v>
      </c>
      <c r="B16" t="str">
        <f>'[1]Cycle 2_4.xlsx'!B16</f>
        <v>N/A</v>
      </c>
      <c r="C16" t="str">
        <f>'[1]Cycle 2_4.xlsx'!C16</f>
        <v>N/A</v>
      </c>
      <c r="D16">
        <f>'[1]Cycle 2_4.xlsx'!D16</f>
        <v>2.0958680097822179E-3</v>
      </c>
    </row>
    <row r="17" spans="1:4" x14ac:dyDescent="0.35">
      <c r="A17" s="1" t="s">
        <v>17</v>
      </c>
      <c r="B17">
        <f>'[1]Cycle 2_4.xlsx'!B17</f>
        <v>91.408900128861106</v>
      </c>
      <c r="C17">
        <f>'[1]Cycle 2_4.xlsx'!C17</f>
        <v>5.1402403597205942E-5</v>
      </c>
      <c r="D17">
        <f>'[1]Cycle 2_4.xlsx'!D17</f>
        <v>1.827167987253939E-3</v>
      </c>
    </row>
    <row r="18" spans="1:4" x14ac:dyDescent="0.35">
      <c r="A18" s="1" t="s">
        <v>18</v>
      </c>
      <c r="B18" t="str">
        <f>'[1]Cycle 2_4.xlsx'!B18</f>
        <v>N/A</v>
      </c>
      <c r="C18" t="str">
        <f>'[1]Cycle 2_4.xlsx'!C18</f>
        <v>N/A</v>
      </c>
      <c r="D18">
        <f>'[1]Cycle 2_4.xlsx'!D18</f>
        <v>1.123321065865748E-3</v>
      </c>
    </row>
    <row r="19" spans="1:4" x14ac:dyDescent="0.35">
      <c r="A19" s="1" t="s">
        <v>19</v>
      </c>
      <c r="B19">
        <f>'[1]Cycle 2_4.xlsx'!B19</f>
        <v>103.459953612861</v>
      </c>
      <c r="C19">
        <f>'[1]Cycle 2_4.xlsx'!C19</f>
        <v>9.5668526012497007E-5</v>
      </c>
      <c r="D19">
        <f>'[1]Cycle 2_4.xlsx'!D19</f>
        <v>1.024320351671108E-3</v>
      </c>
    </row>
    <row r="20" spans="1:4" x14ac:dyDescent="0.35">
      <c r="A20" s="1" t="s">
        <v>20</v>
      </c>
      <c r="B20">
        <f>'[1]Cycle 2_4.xlsx'!B20</f>
        <v>105.466701420972</v>
      </c>
      <c r="C20">
        <f>'[1]Cycle 2_4.xlsx'!C20</f>
        <v>9.5425346790204872E-5</v>
      </c>
      <c r="D20">
        <f>'[1]Cycle 2_4.xlsx'!D20</f>
        <v>1.3447498842818269E-3</v>
      </c>
    </row>
    <row r="21" spans="1:4" x14ac:dyDescent="0.35">
      <c r="A21" s="1" t="s">
        <v>21</v>
      </c>
      <c r="B21">
        <f>'[1]Cycle 2_4.xlsx'!B21</f>
        <v>94.931213315277802</v>
      </c>
      <c r="C21">
        <f>'[1]Cycle 2_4.xlsx'!C21</f>
        <v>8.8499582558386358E-5</v>
      </c>
      <c r="D21">
        <f>'[1]Cycle 2_4.xlsx'!D21</f>
        <v>1.748217006539043E-3</v>
      </c>
    </row>
    <row r="22" spans="1:4" x14ac:dyDescent="0.35">
      <c r="A22" s="1" t="s">
        <v>22</v>
      </c>
      <c r="B22" t="str">
        <f>'[1]Cycle 2_4.xlsx'!B22</f>
        <v>N/A</v>
      </c>
      <c r="C22" t="str">
        <f>'[1]Cycle 2_4.xlsx'!C22</f>
        <v>N/A</v>
      </c>
      <c r="D22">
        <f>'[1]Cycle 2_4.xlsx'!D22</f>
        <v>1.573805070963701E-3</v>
      </c>
    </row>
    <row r="23" spans="1:4" x14ac:dyDescent="0.35">
      <c r="A23" s="1" t="s">
        <v>23</v>
      </c>
      <c r="B23" t="str">
        <f>'[1]Cycle 2_4.xlsx'!B23</f>
        <v>N/A</v>
      </c>
      <c r="C23" t="str">
        <f>'[1]Cycle 2_4.xlsx'!C23</f>
        <v>N/A</v>
      </c>
      <c r="D23">
        <f>'[1]Cycle 2_4.xlsx'!D23</f>
        <v>1.5041250192026801E-3</v>
      </c>
    </row>
    <row r="24" spans="1:4" x14ac:dyDescent="0.35">
      <c r="A24" s="1" t="s">
        <v>24</v>
      </c>
      <c r="B24">
        <f>'[1]Cycle 2_4.xlsx'!B24</f>
        <v>111.988955221889</v>
      </c>
      <c r="C24">
        <f>'[1]Cycle 2_4.xlsx'!C24</f>
        <v>1.164677578622205E-4</v>
      </c>
      <c r="D24">
        <f>'[1]Cycle 2_4.xlsx'!D24</f>
        <v>1.146956870837972E-3</v>
      </c>
    </row>
    <row r="25" spans="1:4" x14ac:dyDescent="0.35">
      <c r="A25" s="1" t="s">
        <v>25</v>
      </c>
      <c r="B25" t="str">
        <f>'[1]Cycle 2_4.xlsx'!B25</f>
        <v>N/A</v>
      </c>
      <c r="C25" t="str">
        <f>'[1]Cycle 2_4.xlsx'!C25</f>
        <v>N/A</v>
      </c>
      <c r="D25">
        <f>'[1]Cycle 2_4.xlsx'!D25</f>
        <v>1.612103460097124E-3</v>
      </c>
    </row>
    <row r="26" spans="1:4" x14ac:dyDescent="0.35">
      <c r="A26" s="1" t="s">
        <v>26</v>
      </c>
      <c r="B26" t="str">
        <f>'[1]Cycle 2_4.xlsx'!B26</f>
        <v>N/A</v>
      </c>
      <c r="C26" t="str">
        <f>'[1]Cycle 2_4.xlsx'!C26</f>
        <v>N/A</v>
      </c>
      <c r="D26">
        <f>'[1]Cycle 2_4.xlsx'!D26</f>
        <v>1.2194736099332081E-3</v>
      </c>
    </row>
    <row r="27" spans="1:4" x14ac:dyDescent="0.35">
      <c r="A27" s="1" t="s">
        <v>27</v>
      </c>
      <c r="B27" t="str">
        <f>'[1]Cycle 2_4.xlsx'!B27</f>
        <v>N/A</v>
      </c>
      <c r="C27" t="str">
        <f>'[1]Cycle 2_4.xlsx'!C27</f>
        <v>N/A</v>
      </c>
      <c r="D27">
        <f>'[1]Cycle 2_4.xlsx'!D27</f>
        <v>1.099306496957499E-3</v>
      </c>
    </row>
    <row r="28" spans="1:4" x14ac:dyDescent="0.35">
      <c r="A28" s="1" t="s">
        <v>28</v>
      </c>
      <c r="B28">
        <f>'[1]Cycle 2_4.xlsx'!B28</f>
        <v>108.97877458455601</v>
      </c>
      <c r="C28">
        <f>'[1]Cycle 2_4.xlsx'!C28</f>
        <v>8.1564554625498408E-5</v>
      </c>
      <c r="D28">
        <f>'[1]Cycle 2_4.xlsx'!D28</f>
        <v>2.466627193948807E-3</v>
      </c>
    </row>
    <row r="29" spans="1:4" x14ac:dyDescent="0.35">
      <c r="A29" s="1" t="s">
        <v>29</v>
      </c>
      <c r="B29">
        <f>'[1]Cycle 2_4.xlsx'!B29</f>
        <v>73.837113169833302</v>
      </c>
      <c r="C29">
        <f>'[1]Cycle 2_4.xlsx'!C29</f>
        <v>8.9524654612158444E-5</v>
      </c>
      <c r="D29">
        <f>'[1]Cycle 2_4.xlsx'!D29</f>
        <v>2.1906471287567271E-3</v>
      </c>
    </row>
    <row r="30" spans="1:4" x14ac:dyDescent="0.35">
      <c r="A30" s="1" t="s">
        <v>30</v>
      </c>
      <c r="B30">
        <f>'[1]Cycle 2_4.xlsx'!B30</f>
        <v>96.936572387972205</v>
      </c>
      <c r="C30">
        <f>'[1]Cycle 2_4.xlsx'!C30</f>
        <v>9.1471483593365431E-5</v>
      </c>
      <c r="D30">
        <f>'[1]Cycle 2_4.xlsx'!D30</f>
        <v>1.665498919000499E-3</v>
      </c>
    </row>
    <row r="31" spans="1:4" x14ac:dyDescent="0.35">
      <c r="A31" s="1" t="s">
        <v>31</v>
      </c>
      <c r="B31">
        <f>'[1]Cycle 2_4.xlsx'!B31</f>
        <v>104.463171555667</v>
      </c>
      <c r="C31">
        <f>'[1]Cycle 2_4.xlsx'!C31</f>
        <v>9.8620202661451505E-5</v>
      </c>
      <c r="D31">
        <f>'[1]Cycle 2_4.xlsx'!D31</f>
        <v>1.4973732729724549E-3</v>
      </c>
    </row>
    <row r="32" spans="1:4" x14ac:dyDescent="0.35">
      <c r="A32" s="1" t="s">
        <v>32</v>
      </c>
      <c r="B32" t="str">
        <f>'[1]Cycle 2_4.xlsx'!B32</f>
        <v>N/A</v>
      </c>
      <c r="C32" t="str">
        <f>'[1]Cycle 2_4.xlsx'!C32</f>
        <v>N/A</v>
      </c>
      <c r="D32">
        <f>'[1]Cycle 2_4.xlsx'!D32</f>
        <v>1.7352117462877681E-3</v>
      </c>
    </row>
    <row r="33" spans="1:4" x14ac:dyDescent="0.35">
      <c r="A33" s="1" t="s">
        <v>33</v>
      </c>
      <c r="B33" t="str">
        <f>'[1]Cycle 2_4.xlsx'!B33</f>
        <v>N/A</v>
      </c>
      <c r="C33" t="str">
        <f>'[1]Cycle 2_4.xlsx'!C33</f>
        <v>N/A</v>
      </c>
      <c r="D33">
        <f>'[1]Cycle 2_4.xlsx'!D33</f>
        <v>1.0700838074094879E-3</v>
      </c>
    </row>
    <row r="34" spans="1:4" x14ac:dyDescent="0.35">
      <c r="A34" s="1" t="s">
        <v>34</v>
      </c>
      <c r="B34">
        <f>'[1]Cycle 2_4.xlsx'!B34</f>
        <v>74.841156295499999</v>
      </c>
      <c r="C34">
        <f>'[1]Cycle 2_4.xlsx'!C34</f>
        <v>6.8081135906369831E-5</v>
      </c>
      <c r="D34">
        <f>'[1]Cycle 2_4.xlsx'!D34</f>
        <v>1.804596427794804E-3</v>
      </c>
    </row>
    <row r="35" spans="1:4" x14ac:dyDescent="0.35">
      <c r="A35" s="1" t="s">
        <v>35</v>
      </c>
      <c r="B35">
        <f>'[1]Cycle 2_4.xlsx'!B35</f>
        <v>103.459953612861</v>
      </c>
      <c r="C35">
        <f>'[1]Cycle 2_4.xlsx'!C35</f>
        <v>9.4653432177042149E-5</v>
      </c>
      <c r="D35">
        <f>'[1]Cycle 2_4.xlsx'!D35</f>
        <v>1.218198030671798E-3</v>
      </c>
    </row>
    <row r="36" spans="1:4" x14ac:dyDescent="0.35">
      <c r="A36" s="1" t="s">
        <v>36</v>
      </c>
      <c r="B36">
        <f>'[1]Cycle 2_4.xlsx'!B36</f>
        <v>106.97442499122199</v>
      </c>
      <c r="C36">
        <f>'[1]Cycle 2_4.xlsx'!C36</f>
        <v>8.3140577934247978E-5</v>
      </c>
      <c r="D36">
        <f>'[1]Cycle 2_4.xlsx'!D36</f>
        <v>1.5209997077093259E-3</v>
      </c>
    </row>
    <row r="37" spans="1:4" x14ac:dyDescent="0.35">
      <c r="A37" s="1" t="s">
        <v>37</v>
      </c>
      <c r="B37">
        <f>'[1]Cycle 2_4.xlsx'!B37</f>
        <v>105.466701420972</v>
      </c>
      <c r="C37">
        <f>'[1]Cycle 2_4.xlsx'!C37</f>
        <v>9.6502677081923086E-5</v>
      </c>
      <c r="D37">
        <f>'[1]Cycle 2_4.xlsx'!D37</f>
        <v>1.775558653223587E-3</v>
      </c>
    </row>
    <row r="38" spans="1:4" x14ac:dyDescent="0.35">
      <c r="A38" s="1" t="s">
        <v>38</v>
      </c>
      <c r="B38">
        <f>'[1]Cycle 2_4.xlsx'!B38</f>
        <v>94.426914562694407</v>
      </c>
      <c r="C38">
        <f>'[1]Cycle 2_4.xlsx'!C38</f>
        <v>8.98146890105631E-5</v>
      </c>
      <c r="D38">
        <f>'[1]Cycle 2_4.xlsx'!D38</f>
        <v>1.707604061026287E-3</v>
      </c>
    </row>
    <row r="39" spans="1:4" x14ac:dyDescent="0.35">
      <c r="A39" s="1" t="s">
        <v>39</v>
      </c>
      <c r="B39">
        <f>'[1]Cycle 2_4.xlsx'!B39</f>
        <v>147.14219343730599</v>
      </c>
      <c r="C39">
        <f>'[1]Cycle 2_4.xlsx'!C39</f>
        <v>8.4759150854119729E-5</v>
      </c>
      <c r="D39">
        <f>'[1]Cycle 2_4.xlsx'!D39</f>
        <v>1.876242917715699E-3</v>
      </c>
    </row>
    <row r="40" spans="1:4" x14ac:dyDescent="0.35">
      <c r="A40" s="1" t="s">
        <v>40</v>
      </c>
      <c r="B40">
        <f>'[1]Cycle 2_4.xlsx'!B40</f>
        <v>70.819626752666693</v>
      </c>
      <c r="C40">
        <f>'[1]Cycle 2_4.xlsx'!C40</f>
        <v>8.0715815830016216E-5</v>
      </c>
      <c r="D40">
        <f>'[1]Cycle 2_4.xlsx'!D40</f>
        <v>2.3139515444658312E-3</v>
      </c>
    </row>
    <row r="41" spans="1:4" x14ac:dyDescent="0.35">
      <c r="A41" s="1" t="s">
        <v>41</v>
      </c>
      <c r="B41">
        <f>'[1]Cycle 2_4.xlsx'!B41</f>
        <v>105.466701420972</v>
      </c>
      <c r="C41">
        <f>'[1]Cycle 2_4.xlsx'!C41</f>
        <v>8.2311925651188232E-5</v>
      </c>
      <c r="D41">
        <f>'[1]Cycle 2_4.xlsx'!D41</f>
        <v>1.1091697745115091E-3</v>
      </c>
    </row>
    <row r="42" spans="1:4" x14ac:dyDescent="0.35">
      <c r="A42" s="1" t="s">
        <v>42</v>
      </c>
      <c r="B42" t="str">
        <f>'[1]Cycle 2_4.xlsx'!B42</f>
        <v>N/A</v>
      </c>
      <c r="C42" t="str">
        <f>'[1]Cycle 2_4.xlsx'!C42</f>
        <v>N/A</v>
      </c>
      <c r="D42">
        <f>'[1]Cycle 2_4.xlsx'!D42</f>
        <v>1.6334472576836219E-3</v>
      </c>
    </row>
    <row r="43" spans="1:4" x14ac:dyDescent="0.35">
      <c r="A43" s="1" t="s">
        <v>43</v>
      </c>
      <c r="B43">
        <f>'[1]Cycle 2_4.xlsx'!B43</f>
        <v>100.947631558528</v>
      </c>
      <c r="C43">
        <f>'[1]Cycle 2_4.xlsx'!C43</f>
        <v>5.0102174263919513E-5</v>
      </c>
      <c r="D43">
        <f>'[1]Cycle 2_4.xlsx'!D43</f>
        <v>8.5883840041197485E-4</v>
      </c>
    </row>
    <row r="44" spans="1:4" x14ac:dyDescent="0.35">
      <c r="A44" s="1" t="s">
        <v>44</v>
      </c>
      <c r="B44" t="str">
        <f>'[1]Cycle 2_4.xlsx'!B44</f>
        <v>N/A</v>
      </c>
      <c r="C44" t="str">
        <f>'[1]Cycle 2_4.xlsx'!C44</f>
        <v>N/A</v>
      </c>
      <c r="D44">
        <f>'[1]Cycle 2_4.xlsx'!D44</f>
        <v>2.001744467187829E-5</v>
      </c>
    </row>
    <row r="45" spans="1:4" x14ac:dyDescent="0.35">
      <c r="A45" s="1" t="s">
        <v>45</v>
      </c>
      <c r="B45">
        <f>'[1]Cycle 2_4.xlsx'!B45</f>
        <v>92.4142436911944</v>
      </c>
      <c r="C45">
        <f>'[1]Cycle 2_4.xlsx'!C45</f>
        <v>8.8792586715307184E-5</v>
      </c>
      <c r="D45">
        <f>'[1]Cycle 2_4.xlsx'!D45</f>
        <v>1.2730135998005019E-3</v>
      </c>
    </row>
    <row r="46" spans="1:4" x14ac:dyDescent="0.35">
      <c r="A46" s="1" t="s">
        <v>46</v>
      </c>
      <c r="B46" t="str">
        <f>'[1]Cycle 2_4.xlsx'!B46</f>
        <v>N/A</v>
      </c>
      <c r="C46" t="str">
        <f>'[1]Cycle 2_4.xlsx'!C46</f>
        <v>N/A</v>
      </c>
      <c r="D46">
        <f>'[1]Cycle 2_4.xlsx'!D46</f>
        <v>1.3812576562288929E-3</v>
      </c>
    </row>
    <row r="47" spans="1:4" x14ac:dyDescent="0.35">
      <c r="A47" s="1" t="s">
        <v>47</v>
      </c>
      <c r="B47" t="str">
        <f>'[1]Cycle 2_4.xlsx'!B47</f>
        <v>N/A</v>
      </c>
      <c r="C47" t="str">
        <f>'[1]Cycle 2_4.xlsx'!C47</f>
        <v>N/A</v>
      </c>
      <c r="D47">
        <f>'[1]Cycle 2_4.xlsx'!D47</f>
        <v>1.4833806868777711E-3</v>
      </c>
    </row>
    <row r="48" spans="1:4" x14ac:dyDescent="0.35">
      <c r="A48" s="1" t="s">
        <v>48</v>
      </c>
      <c r="B48" t="str">
        <f>'[1]Cycle 2_4.xlsx'!B48</f>
        <v>N/A</v>
      </c>
      <c r="C48" t="str">
        <f>'[1]Cycle 2_4.xlsx'!C48</f>
        <v>N/A</v>
      </c>
      <c r="D48">
        <f>'[1]Cycle 2_4.xlsx'!D48</f>
        <v>1.889848349716617E-3</v>
      </c>
    </row>
    <row r="49" spans="1:4" x14ac:dyDescent="0.35">
      <c r="A49" s="1" t="s">
        <v>49</v>
      </c>
      <c r="B49">
        <f>'[1]Cycle 2_4.xlsx'!B49</f>
        <v>11.568752575916699</v>
      </c>
      <c r="C49">
        <f>'[1]Cycle 2_4.xlsx'!C49</f>
        <v>3.0642673440562812E-5</v>
      </c>
      <c r="D49">
        <f>'[1]Cycle 2_4.xlsx'!D49</f>
        <v>1.375699914840714E-3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2_5.xlsx'!B2</f>
        <v>N/A</v>
      </c>
      <c r="C2" t="str">
        <f>'[1]Cycle 2_5.xlsx'!C2</f>
        <v>N/A</v>
      </c>
      <c r="D2">
        <f>'[1]Cycle 2_5.xlsx'!D2</f>
        <v>2.2976062020047352E-3</v>
      </c>
      <c r="F2" s="2" t="s">
        <v>53</v>
      </c>
      <c r="G2">
        <f>AVERAGE(B2:B49)</f>
        <v>98.943290750533293</v>
      </c>
      <c r="H2">
        <f>AVERAGE(C2:C49)</f>
        <v>9.3057857315250529E-5</v>
      </c>
      <c r="I2">
        <f>AVERAGE(D2:D49)</f>
        <v>1.9678762279598818E-3</v>
      </c>
      <c r="J2">
        <v>0.23</v>
      </c>
    </row>
    <row r="3" spans="1:10" x14ac:dyDescent="0.35">
      <c r="A3" s="1" t="s">
        <v>3</v>
      </c>
      <c r="B3" t="str">
        <f>'[1]Cycle 2_5.xlsx'!B3</f>
        <v>N/A</v>
      </c>
      <c r="C3" t="str">
        <f>'[1]Cycle 2_5.xlsx'!C3</f>
        <v>N/A</v>
      </c>
      <c r="D3">
        <f>'[1]Cycle 2_5.xlsx'!D3</f>
        <v>1.9898908845096359E-3</v>
      </c>
      <c r="F3" s="2" t="s">
        <v>54</v>
      </c>
      <c r="G3">
        <f>G4/SQRT(COUNT(B2:B49))</f>
        <v>2.712836556990132</v>
      </c>
      <c r="H3">
        <f>H4/SQRT(COUNT(C2:C49))</f>
        <v>1.5412323363708959E-5</v>
      </c>
      <c r="I3">
        <f>I4/SQRT(COUNT(D2:D49))</f>
        <v>6.0588913790572341E-5</v>
      </c>
    </row>
    <row r="4" spans="1:10" x14ac:dyDescent="0.35">
      <c r="A4" s="1" t="s">
        <v>4</v>
      </c>
      <c r="B4">
        <f>'[1]Cycle 2_5.xlsx'!B4</f>
        <v>91.411122147388895</v>
      </c>
      <c r="C4">
        <f>'[1]Cycle 2_5.xlsx'!C4</f>
        <v>1.1493381344554181E-4</v>
      </c>
      <c r="D4">
        <f>'[1]Cycle 2_5.xlsx'!D4</f>
        <v>2.045260756357358E-3</v>
      </c>
      <c r="F4" s="2" t="s">
        <v>55</v>
      </c>
      <c r="G4">
        <f>_xlfn.STDEV.S(B2:B49)</f>
        <v>6.0660869532764181</v>
      </c>
      <c r="H4">
        <f>_xlfn.STDEV.S(C2:C196)</f>
        <v>3.4463002732461445E-5</v>
      </c>
      <c r="I4">
        <f>_xlfn.STDEV.S(D2:D196)</f>
        <v>4.1977230824272763E-4</v>
      </c>
    </row>
    <row r="5" spans="1:10" x14ac:dyDescent="0.35">
      <c r="A5" s="1" t="s">
        <v>5</v>
      </c>
      <c r="B5">
        <f>'[1]Cycle 2_5.xlsx'!B5</f>
        <v>100.44793279300001</v>
      </c>
      <c r="C5">
        <f>'[1]Cycle 2_5.xlsx'!C5</f>
        <v>3.9473192914256699E-5</v>
      </c>
      <c r="D5">
        <f>'[1]Cycle 2_5.xlsx'!D5</f>
        <v>2.404713187344901E-3</v>
      </c>
      <c r="F5" s="2" t="s">
        <v>56</v>
      </c>
      <c r="G5" s="3">
        <f>G4/G2</f>
        <v>6.1308724495235396E-2</v>
      </c>
      <c r="H5" s="3">
        <f>H4/H2</f>
        <v>0.37033952561052114</v>
      </c>
      <c r="I5" s="3">
        <f>I4/I2</f>
        <v>0.21331235281901345</v>
      </c>
    </row>
    <row r="6" spans="1:10" x14ac:dyDescent="0.35">
      <c r="A6" s="1" t="s">
        <v>6</v>
      </c>
      <c r="B6" t="str">
        <f>'[1]Cycle 2_5.xlsx'!B6</f>
        <v>N/A</v>
      </c>
      <c r="C6" t="str">
        <f>'[1]Cycle 2_5.xlsx'!C6</f>
        <v>N/A</v>
      </c>
      <c r="D6">
        <f>'[1]Cycle 2_5.xlsx'!D6</f>
        <v>1.8166612299854771E-3</v>
      </c>
      <c r="F6" s="2" t="s">
        <v>57</v>
      </c>
      <c r="G6">
        <f>COUNT(B2:B196)</f>
        <v>5</v>
      </c>
      <c r="H6">
        <f>COUNT(C2:C196)</f>
        <v>5</v>
      </c>
      <c r="I6">
        <f>COUNT(D2:D196)</f>
        <v>48</v>
      </c>
    </row>
    <row r="7" spans="1:10" x14ac:dyDescent="0.35">
      <c r="A7" s="1" t="s">
        <v>7</v>
      </c>
      <c r="B7" t="str">
        <f>'[1]Cycle 2_5.xlsx'!B7</f>
        <v>N/A</v>
      </c>
      <c r="C7" t="str">
        <f>'[1]Cycle 2_5.xlsx'!C7</f>
        <v>N/A</v>
      </c>
      <c r="D7">
        <f>'[1]Cycle 2_5.xlsx'!D7</f>
        <v>1.8809494825358221E-3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 t="str">
        <f>'[1]Cycle 2_5.xlsx'!B8</f>
        <v>N/A</v>
      </c>
      <c r="C8" t="str">
        <f>'[1]Cycle 2_5.xlsx'!C8</f>
        <v>N/A</v>
      </c>
      <c r="D8">
        <f>'[1]Cycle 2_5.xlsx'!D8</f>
        <v>2.4439741406633202E-3</v>
      </c>
    </row>
    <row r="9" spans="1:10" x14ac:dyDescent="0.35">
      <c r="A9" s="1" t="s">
        <v>9</v>
      </c>
      <c r="B9" t="str">
        <f>'[1]Cycle 2_5.xlsx'!B9</f>
        <v>N/A</v>
      </c>
      <c r="C9" t="str">
        <f>'[1]Cycle 2_5.xlsx'!C9</f>
        <v>N/A</v>
      </c>
      <c r="D9">
        <f>'[1]Cycle 2_5.xlsx'!D9</f>
        <v>2.118133382259356E-3</v>
      </c>
      <c r="F9" s="2" t="s">
        <v>59</v>
      </c>
      <c r="G9">
        <f>MAX(B2:B49)</f>
        <v>105.469403951083</v>
      </c>
      <c r="H9">
        <f>MAX(C2:C49)</f>
        <v>1.2368703496413601E-4</v>
      </c>
      <c r="I9">
        <f>MAX(D2:D49)</f>
        <v>2.963257357894173E-3</v>
      </c>
    </row>
    <row r="10" spans="1:10" x14ac:dyDescent="0.35">
      <c r="A10" s="1" t="s">
        <v>10</v>
      </c>
      <c r="B10" t="str">
        <f>'[1]Cycle 2_5.xlsx'!B10</f>
        <v>N/A</v>
      </c>
      <c r="C10" t="str">
        <f>'[1]Cycle 2_5.xlsx'!C10</f>
        <v>N/A</v>
      </c>
      <c r="D10">
        <f>'[1]Cycle 2_5.xlsx'!D10</f>
        <v>2.0368751471373518E-3</v>
      </c>
      <c r="F10" s="2" t="s">
        <v>60</v>
      </c>
      <c r="G10">
        <f>MIN(B2:B49)</f>
        <v>91.411122147388895</v>
      </c>
      <c r="H10">
        <f>MIN(C2:C49)</f>
        <v>3.9473192914256699E-5</v>
      </c>
      <c r="I10">
        <f>MIN(D2:D49)</f>
        <v>2.9009331894650289E-4</v>
      </c>
    </row>
    <row r="11" spans="1:10" x14ac:dyDescent="0.35">
      <c r="A11" s="1" t="s">
        <v>11</v>
      </c>
      <c r="B11" t="str">
        <f>'[1]Cycle 2_5.xlsx'!B11</f>
        <v>N/A</v>
      </c>
      <c r="C11" t="str">
        <f>'[1]Cycle 2_5.xlsx'!C11</f>
        <v>N/A</v>
      </c>
      <c r="D11">
        <f>'[1]Cycle 2_5.xlsx'!D11</f>
        <v>1.6647026637079719E-3</v>
      </c>
    </row>
    <row r="12" spans="1:10" x14ac:dyDescent="0.35">
      <c r="A12" s="1" t="s">
        <v>12</v>
      </c>
      <c r="B12" t="str">
        <f>'[1]Cycle 2_5.xlsx'!B12</f>
        <v>N/A</v>
      </c>
      <c r="C12" t="str">
        <f>'[1]Cycle 2_5.xlsx'!C12</f>
        <v>N/A</v>
      </c>
      <c r="D12">
        <f>'[1]Cycle 2_5.xlsx'!D12</f>
        <v>1.9674470423691011E-3</v>
      </c>
      <c r="F12" s="2" t="s">
        <v>61</v>
      </c>
      <c r="G12">
        <f>(16*G5^2)</f>
        <v>6.0140155187722824E-2</v>
      </c>
      <c r="H12">
        <f>(16*H5^2)</f>
        <v>2.1944218276708134</v>
      </c>
      <c r="I12">
        <f>(16*I5^2)</f>
        <v>0.72803455784293236</v>
      </c>
    </row>
    <row r="13" spans="1:10" x14ac:dyDescent="0.35">
      <c r="A13" s="1" t="s">
        <v>13</v>
      </c>
      <c r="B13" t="str">
        <f>'[1]Cycle 2_5.xlsx'!B13</f>
        <v>N/A</v>
      </c>
      <c r="C13" t="str">
        <f>'[1]Cycle 2_5.xlsx'!C13</f>
        <v>N/A</v>
      </c>
      <c r="D13">
        <f>'[1]Cycle 2_5.xlsx'!D13</f>
        <v>1.9015832993439881E-3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2_5.xlsx'!B14</f>
        <v>N/A</v>
      </c>
      <c r="C14" t="str">
        <f>'[1]Cycle 2_5.xlsx'!C14</f>
        <v>N/A</v>
      </c>
      <c r="D14">
        <f>'[1]Cycle 2_5.xlsx'!D14</f>
        <v>1.8116998768168021E-3</v>
      </c>
      <c r="F14" s="2" t="s">
        <v>63</v>
      </c>
      <c r="G14">
        <f>G12/G13</f>
        <v>0.88038060990044631</v>
      </c>
      <c r="H14">
        <f>H12/H13</f>
        <v>32.123735314505332</v>
      </c>
      <c r="I14">
        <f>I12/I13</f>
        <v>10.657563254728803</v>
      </c>
    </row>
    <row r="15" spans="1:10" x14ac:dyDescent="0.35">
      <c r="A15" s="1" t="s">
        <v>15</v>
      </c>
      <c r="B15" t="str">
        <f>'[1]Cycle 2_5.xlsx'!B15</f>
        <v>N/A</v>
      </c>
      <c r="C15" t="str">
        <f>'[1]Cycle 2_5.xlsx'!C15</f>
        <v>N/A</v>
      </c>
      <c r="D15">
        <f>'[1]Cycle 2_5.xlsx'!D15</f>
        <v>2.029257691241306E-3</v>
      </c>
      <c r="F15" s="2" t="s">
        <v>64</v>
      </c>
      <c r="G15">
        <f>ROUND(G14,0)</f>
        <v>1</v>
      </c>
      <c r="H15">
        <f>ROUND(H14,0)</f>
        <v>32</v>
      </c>
      <c r="I15">
        <f>ROUND(I14,0)</f>
        <v>11</v>
      </c>
    </row>
    <row r="16" spans="1:10" x14ac:dyDescent="0.35">
      <c r="A16" s="1" t="s">
        <v>16</v>
      </c>
      <c r="B16" t="str">
        <f>'[1]Cycle 2_5.xlsx'!B16</f>
        <v>N/A</v>
      </c>
      <c r="C16" t="str">
        <f>'[1]Cycle 2_5.xlsx'!C16</f>
        <v>N/A</v>
      </c>
      <c r="D16">
        <f>'[1]Cycle 2_5.xlsx'!D16</f>
        <v>1.890392965645057E-3</v>
      </c>
    </row>
    <row r="17" spans="1:4" x14ac:dyDescent="0.35">
      <c r="A17" s="1" t="s">
        <v>17</v>
      </c>
      <c r="B17" t="str">
        <f>'[1]Cycle 2_5.xlsx'!B17</f>
        <v>N/A</v>
      </c>
      <c r="C17" t="str">
        <f>'[1]Cycle 2_5.xlsx'!C17</f>
        <v>N/A</v>
      </c>
      <c r="D17">
        <f>'[1]Cycle 2_5.xlsx'!D17</f>
        <v>2.065583031746001E-3</v>
      </c>
    </row>
    <row r="18" spans="1:4" x14ac:dyDescent="0.35">
      <c r="A18" s="1" t="s">
        <v>18</v>
      </c>
      <c r="B18" t="str">
        <f>'[1]Cycle 2_5.xlsx'!B18</f>
        <v>N/A</v>
      </c>
      <c r="C18" t="str">
        <f>'[1]Cycle 2_5.xlsx'!C18</f>
        <v>N/A</v>
      </c>
      <c r="D18">
        <f>'[1]Cycle 2_5.xlsx'!D18</f>
        <v>1.63384057137488E-3</v>
      </c>
    </row>
    <row r="19" spans="1:4" x14ac:dyDescent="0.35">
      <c r="A19" s="1" t="s">
        <v>19</v>
      </c>
      <c r="B19" t="str">
        <f>'[1]Cycle 2_5.xlsx'!B19</f>
        <v>N/A</v>
      </c>
      <c r="C19" t="str">
        <f>'[1]Cycle 2_5.xlsx'!C19</f>
        <v>N/A</v>
      </c>
      <c r="D19">
        <f>'[1]Cycle 2_5.xlsx'!D19</f>
        <v>2.3360669040091739E-3</v>
      </c>
    </row>
    <row r="20" spans="1:4" x14ac:dyDescent="0.35">
      <c r="A20" s="1" t="s">
        <v>20</v>
      </c>
      <c r="B20" t="str">
        <f>'[1]Cycle 2_5.xlsx'!B20</f>
        <v>N/A</v>
      </c>
      <c r="C20" t="str">
        <f>'[1]Cycle 2_5.xlsx'!C20</f>
        <v>N/A</v>
      </c>
      <c r="D20">
        <f>'[1]Cycle 2_5.xlsx'!D20</f>
        <v>1.834439892059013E-3</v>
      </c>
    </row>
    <row r="21" spans="1:4" x14ac:dyDescent="0.35">
      <c r="A21" s="1" t="s">
        <v>21</v>
      </c>
      <c r="B21" t="str">
        <f>'[1]Cycle 2_5.xlsx'!B21</f>
        <v>N/A</v>
      </c>
      <c r="C21" t="str">
        <f>'[1]Cycle 2_5.xlsx'!C21</f>
        <v>N/A</v>
      </c>
      <c r="D21">
        <f>'[1]Cycle 2_5.xlsx'!D21</f>
        <v>2.963257357894173E-3</v>
      </c>
    </row>
    <row r="22" spans="1:4" x14ac:dyDescent="0.35">
      <c r="A22" s="1" t="s">
        <v>22</v>
      </c>
      <c r="B22" t="str">
        <f>'[1]Cycle 2_5.xlsx'!B22</f>
        <v>N/A</v>
      </c>
      <c r="C22" t="str">
        <f>'[1]Cycle 2_5.xlsx'!C22</f>
        <v>N/A</v>
      </c>
      <c r="D22">
        <f>'[1]Cycle 2_5.xlsx'!D22</f>
        <v>2.035636320037457E-3</v>
      </c>
    </row>
    <row r="23" spans="1:4" x14ac:dyDescent="0.35">
      <c r="A23" s="1" t="s">
        <v>23</v>
      </c>
      <c r="B23" t="str">
        <f>'[1]Cycle 2_5.xlsx'!B23</f>
        <v>N/A</v>
      </c>
      <c r="C23" t="str">
        <f>'[1]Cycle 2_5.xlsx'!C23</f>
        <v>N/A</v>
      </c>
      <c r="D23">
        <f>'[1]Cycle 2_5.xlsx'!D23</f>
        <v>1.772246275603222E-3</v>
      </c>
    </row>
    <row r="24" spans="1:4" x14ac:dyDescent="0.35">
      <c r="A24" s="1" t="s">
        <v>24</v>
      </c>
      <c r="B24" t="str">
        <f>'[1]Cycle 2_5.xlsx'!B24</f>
        <v>N/A</v>
      </c>
      <c r="C24" t="str">
        <f>'[1]Cycle 2_5.xlsx'!C24</f>
        <v>N/A</v>
      </c>
      <c r="D24">
        <f>'[1]Cycle 2_5.xlsx'!D24</f>
        <v>2.2167571891676631E-3</v>
      </c>
    </row>
    <row r="25" spans="1:4" x14ac:dyDescent="0.35">
      <c r="A25" s="1" t="s">
        <v>25</v>
      </c>
      <c r="B25" t="str">
        <f>'[1]Cycle 2_5.xlsx'!B25</f>
        <v>N/A</v>
      </c>
      <c r="C25" t="str">
        <f>'[1]Cycle 2_5.xlsx'!C25</f>
        <v>N/A</v>
      </c>
      <c r="D25">
        <f>'[1]Cycle 2_5.xlsx'!D25</f>
        <v>2.0108078757566988E-3</v>
      </c>
    </row>
    <row r="26" spans="1:4" x14ac:dyDescent="0.35">
      <c r="A26" s="1" t="s">
        <v>26</v>
      </c>
      <c r="B26" t="str">
        <f>'[1]Cycle 2_5.xlsx'!B26</f>
        <v>N/A</v>
      </c>
      <c r="C26" t="str">
        <f>'[1]Cycle 2_5.xlsx'!C26</f>
        <v>N/A</v>
      </c>
      <c r="D26">
        <f>'[1]Cycle 2_5.xlsx'!D26</f>
        <v>2.4789421920903571E-3</v>
      </c>
    </row>
    <row r="27" spans="1:4" x14ac:dyDescent="0.35">
      <c r="A27" s="1" t="s">
        <v>27</v>
      </c>
      <c r="B27" t="str">
        <f>'[1]Cycle 2_5.xlsx'!B27</f>
        <v>N/A</v>
      </c>
      <c r="C27" t="str">
        <f>'[1]Cycle 2_5.xlsx'!C27</f>
        <v>N/A</v>
      </c>
      <c r="D27">
        <f>'[1]Cycle 2_5.xlsx'!D27</f>
        <v>1.875238041461152E-3</v>
      </c>
    </row>
    <row r="28" spans="1:4" x14ac:dyDescent="0.35">
      <c r="A28" s="1" t="s">
        <v>28</v>
      </c>
      <c r="B28" t="str">
        <f>'[1]Cycle 2_5.xlsx'!B28</f>
        <v>N/A</v>
      </c>
      <c r="C28" t="str">
        <f>'[1]Cycle 2_5.xlsx'!C28</f>
        <v>N/A</v>
      </c>
      <c r="D28">
        <f>'[1]Cycle 2_5.xlsx'!D28</f>
        <v>1.878051375811197E-3</v>
      </c>
    </row>
    <row r="29" spans="1:4" x14ac:dyDescent="0.35">
      <c r="A29" s="1" t="s">
        <v>29</v>
      </c>
      <c r="B29" t="str">
        <f>'[1]Cycle 2_5.xlsx'!B29</f>
        <v>N/A</v>
      </c>
      <c r="C29" t="str">
        <f>'[1]Cycle 2_5.xlsx'!C29</f>
        <v>N/A</v>
      </c>
      <c r="D29">
        <f>'[1]Cycle 2_5.xlsx'!D29</f>
        <v>1.940159439550741E-3</v>
      </c>
    </row>
    <row r="30" spans="1:4" x14ac:dyDescent="0.35">
      <c r="A30" s="1" t="s">
        <v>30</v>
      </c>
      <c r="B30" t="str">
        <f>'[1]Cycle 2_5.xlsx'!B30</f>
        <v>N/A</v>
      </c>
      <c r="C30" t="str">
        <f>'[1]Cycle 2_5.xlsx'!C30</f>
        <v>N/A</v>
      </c>
      <c r="D30">
        <f>'[1]Cycle 2_5.xlsx'!D30</f>
        <v>1.9594023344487021E-3</v>
      </c>
    </row>
    <row r="31" spans="1:4" x14ac:dyDescent="0.35">
      <c r="A31" s="1" t="s">
        <v>31</v>
      </c>
      <c r="B31">
        <f>'[1]Cycle 2_5.xlsx'!B31</f>
        <v>105.469403951083</v>
      </c>
      <c r="C31">
        <f>'[1]Cycle 2_5.xlsx'!C31</f>
        <v>1.087994530610164E-4</v>
      </c>
      <c r="D31">
        <f>'[1]Cycle 2_5.xlsx'!D31</f>
        <v>1.912217692972811E-3</v>
      </c>
    </row>
    <row r="32" spans="1:4" x14ac:dyDescent="0.35">
      <c r="A32" s="1" t="s">
        <v>32</v>
      </c>
      <c r="B32" t="str">
        <f>'[1]Cycle 2_5.xlsx'!B32</f>
        <v>N/A</v>
      </c>
      <c r="C32" t="str">
        <f>'[1]Cycle 2_5.xlsx'!C32</f>
        <v>N/A</v>
      </c>
      <c r="D32">
        <f>'[1]Cycle 2_5.xlsx'!D32</f>
        <v>1.563437759201976E-3</v>
      </c>
    </row>
    <row r="33" spans="1:4" x14ac:dyDescent="0.35">
      <c r="A33" s="1" t="s">
        <v>33</v>
      </c>
      <c r="B33">
        <f>'[1]Cycle 2_5.xlsx'!B33</f>
        <v>103.462523635389</v>
      </c>
      <c r="C33">
        <f>'[1]Cycle 2_5.xlsx'!C33</f>
        <v>7.8395792191301731E-5</v>
      </c>
      <c r="D33">
        <f>'[1]Cycle 2_5.xlsx'!D33</f>
        <v>2.9160043880314792E-3</v>
      </c>
    </row>
    <row r="34" spans="1:4" x14ac:dyDescent="0.35">
      <c r="A34" s="1" t="s">
        <v>34</v>
      </c>
      <c r="B34" t="str">
        <f>'[1]Cycle 2_5.xlsx'!B34</f>
        <v>N/A</v>
      </c>
      <c r="C34" t="str">
        <f>'[1]Cycle 2_5.xlsx'!C34</f>
        <v>N/A</v>
      </c>
      <c r="D34">
        <f>'[1]Cycle 2_5.xlsx'!D34</f>
        <v>1.8590864473296729E-3</v>
      </c>
    </row>
    <row r="35" spans="1:4" x14ac:dyDescent="0.35">
      <c r="A35" s="1" t="s">
        <v>35</v>
      </c>
      <c r="B35" t="str">
        <f>'[1]Cycle 2_5.xlsx'!B35</f>
        <v>N/A</v>
      </c>
      <c r="C35" t="str">
        <f>'[1]Cycle 2_5.xlsx'!C35</f>
        <v>N/A</v>
      </c>
      <c r="D35">
        <f>'[1]Cycle 2_5.xlsx'!D35</f>
        <v>1.7660902952093269E-3</v>
      </c>
    </row>
    <row r="36" spans="1:4" x14ac:dyDescent="0.35">
      <c r="A36" s="1" t="s">
        <v>36</v>
      </c>
      <c r="B36" t="str">
        <f>'[1]Cycle 2_5.xlsx'!B36</f>
        <v>N/A</v>
      </c>
      <c r="C36" t="str">
        <f>'[1]Cycle 2_5.xlsx'!C36</f>
        <v>N/A</v>
      </c>
      <c r="D36">
        <f>'[1]Cycle 2_5.xlsx'!D36</f>
        <v>1.807349801069909E-3</v>
      </c>
    </row>
    <row r="37" spans="1:4" x14ac:dyDescent="0.35">
      <c r="A37" s="1" t="s">
        <v>37</v>
      </c>
      <c r="B37" t="str">
        <f>'[1]Cycle 2_5.xlsx'!B37</f>
        <v>N/A</v>
      </c>
      <c r="C37" t="str">
        <f>'[1]Cycle 2_5.xlsx'!C37</f>
        <v>N/A</v>
      </c>
      <c r="D37">
        <f>'[1]Cycle 2_5.xlsx'!D37</f>
        <v>1.6159177926840581E-3</v>
      </c>
    </row>
    <row r="38" spans="1:4" x14ac:dyDescent="0.35">
      <c r="A38" s="1" t="s">
        <v>38</v>
      </c>
      <c r="B38">
        <f>'[1]Cycle 2_5.xlsx'!B38</f>
        <v>93.925471225805595</v>
      </c>
      <c r="C38">
        <f>'[1]Cycle 2_5.xlsx'!C38</f>
        <v>1.2368703496413601E-4</v>
      </c>
      <c r="D38">
        <f>'[1]Cycle 2_5.xlsx'!D38</f>
        <v>2.2502137647138691E-3</v>
      </c>
    </row>
    <row r="39" spans="1:4" x14ac:dyDescent="0.35">
      <c r="A39" s="1" t="s">
        <v>39</v>
      </c>
      <c r="B39" t="str">
        <f>'[1]Cycle 2_5.xlsx'!B39</f>
        <v>N/A</v>
      </c>
      <c r="C39" t="str">
        <f>'[1]Cycle 2_5.xlsx'!C39</f>
        <v>N/A</v>
      </c>
      <c r="D39">
        <f>'[1]Cycle 2_5.xlsx'!D39</f>
        <v>1.5122708073602191E-3</v>
      </c>
    </row>
    <row r="40" spans="1:4" x14ac:dyDescent="0.35">
      <c r="A40" s="1" t="s">
        <v>40</v>
      </c>
      <c r="B40" t="str">
        <f>'[1]Cycle 2_5.xlsx'!B40</f>
        <v>N/A</v>
      </c>
      <c r="C40" t="str">
        <f>'[1]Cycle 2_5.xlsx'!C40</f>
        <v>N/A</v>
      </c>
      <c r="D40">
        <f>'[1]Cycle 2_5.xlsx'!D40</f>
        <v>1.428280307755915E-3</v>
      </c>
    </row>
    <row r="41" spans="1:4" x14ac:dyDescent="0.35">
      <c r="A41" s="1" t="s">
        <v>41</v>
      </c>
      <c r="B41" t="str">
        <f>'[1]Cycle 2_5.xlsx'!B41</f>
        <v>N/A</v>
      </c>
      <c r="C41" t="str">
        <f>'[1]Cycle 2_5.xlsx'!C41</f>
        <v>N/A</v>
      </c>
      <c r="D41">
        <f>'[1]Cycle 2_5.xlsx'!D41</f>
        <v>1.611509128455126E-3</v>
      </c>
    </row>
    <row r="42" spans="1:4" x14ac:dyDescent="0.35">
      <c r="A42" s="1" t="s">
        <v>42</v>
      </c>
      <c r="B42" t="str">
        <f>'[1]Cycle 2_5.xlsx'!B42</f>
        <v>N/A</v>
      </c>
      <c r="C42" t="str">
        <f>'[1]Cycle 2_5.xlsx'!C42</f>
        <v>N/A</v>
      </c>
      <c r="D42">
        <f>'[1]Cycle 2_5.xlsx'!D42</f>
        <v>2.364708685515287E-3</v>
      </c>
    </row>
    <row r="43" spans="1:4" x14ac:dyDescent="0.35">
      <c r="A43" s="1" t="s">
        <v>43</v>
      </c>
      <c r="B43" t="str">
        <f>'[1]Cycle 2_5.xlsx'!B43</f>
        <v>N/A</v>
      </c>
      <c r="C43" t="str">
        <f>'[1]Cycle 2_5.xlsx'!C43</f>
        <v>N/A</v>
      </c>
      <c r="D43">
        <f>'[1]Cycle 2_5.xlsx'!D43</f>
        <v>1.996329488027756E-3</v>
      </c>
    </row>
    <row r="44" spans="1:4" x14ac:dyDescent="0.35">
      <c r="A44" s="1" t="s">
        <v>44</v>
      </c>
      <c r="B44" t="str">
        <f>'[1]Cycle 2_5.xlsx'!B44</f>
        <v>N/A</v>
      </c>
      <c r="C44" t="str">
        <f>'[1]Cycle 2_5.xlsx'!C44</f>
        <v>N/A</v>
      </c>
      <c r="D44">
        <f>'[1]Cycle 2_5.xlsx'!D44</f>
        <v>2.9009331894650289E-4</v>
      </c>
    </row>
    <row r="45" spans="1:4" x14ac:dyDescent="0.35">
      <c r="A45" s="1" t="s">
        <v>45</v>
      </c>
      <c r="B45" t="str">
        <f>'[1]Cycle 2_5.xlsx'!B45</f>
        <v>N/A</v>
      </c>
      <c r="C45" t="str">
        <f>'[1]Cycle 2_5.xlsx'!C45</f>
        <v>N/A</v>
      </c>
      <c r="D45">
        <f>'[1]Cycle 2_5.xlsx'!D45</f>
        <v>2.6806579493336758E-3</v>
      </c>
    </row>
    <row r="46" spans="1:4" x14ac:dyDescent="0.35">
      <c r="A46" s="1" t="s">
        <v>46</v>
      </c>
      <c r="B46" t="str">
        <f>'[1]Cycle 2_5.xlsx'!B46</f>
        <v>N/A</v>
      </c>
      <c r="C46" t="str">
        <f>'[1]Cycle 2_5.xlsx'!C46</f>
        <v>N/A</v>
      </c>
      <c r="D46">
        <f>'[1]Cycle 2_5.xlsx'!D46</f>
        <v>1.802399144518115E-3</v>
      </c>
    </row>
    <row r="47" spans="1:4" x14ac:dyDescent="0.35">
      <c r="A47" s="1" t="s">
        <v>47</v>
      </c>
      <c r="B47" t="str">
        <f>'[1]Cycle 2_5.xlsx'!B47</f>
        <v>N/A</v>
      </c>
      <c r="C47" t="str">
        <f>'[1]Cycle 2_5.xlsx'!C47</f>
        <v>N/A</v>
      </c>
      <c r="D47">
        <f>'[1]Cycle 2_5.xlsx'!D47</f>
        <v>1.403462405216518E-3</v>
      </c>
    </row>
    <row r="48" spans="1:4" x14ac:dyDescent="0.35">
      <c r="A48" s="1" t="s">
        <v>48</v>
      </c>
      <c r="B48" t="str">
        <f>'[1]Cycle 2_5.xlsx'!B48</f>
        <v>N/A</v>
      </c>
      <c r="C48" t="str">
        <f>'[1]Cycle 2_5.xlsx'!C48</f>
        <v>N/A</v>
      </c>
      <c r="D48">
        <f>'[1]Cycle 2_5.xlsx'!D48</f>
        <v>2.1124643488876901E-3</v>
      </c>
    </row>
    <row r="49" spans="1:4" x14ac:dyDescent="0.35">
      <c r="A49" s="1" t="s">
        <v>49</v>
      </c>
      <c r="B49" t="str">
        <f>'[1]Cycle 2_5.xlsx'!B49</f>
        <v>N/A</v>
      </c>
      <c r="C49" t="str">
        <f>'[1]Cycle 2_5.xlsx'!C49</f>
        <v>N/A</v>
      </c>
      <c r="D49">
        <f>'[1]Cycle 2_5.xlsx'!D49</f>
        <v>2.2659886639117941E-3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2_6.xlsx'!B2</f>
        <v>N/A</v>
      </c>
      <c r="C2" t="str">
        <f>'[1]Cycle 2_6.xlsx'!C2</f>
        <v>N/A</v>
      </c>
      <c r="D2">
        <f>'[1]Cycle 2_6.xlsx'!D2</f>
        <v>1.7221783892185981E-3</v>
      </c>
      <c r="F2" s="2" t="s">
        <v>53</v>
      </c>
      <c r="G2">
        <f>AVERAGE(B2:B49)</f>
        <v>145.94830129940976</v>
      </c>
      <c r="H2">
        <f>AVERAGE(C2:C49)</f>
        <v>8.53496705291975E-5</v>
      </c>
      <c r="I2">
        <f>AVERAGE(D2:D49)</f>
        <v>1.630210082225499E-3</v>
      </c>
      <c r="J2">
        <v>0.23</v>
      </c>
    </row>
    <row r="3" spans="1:10" x14ac:dyDescent="0.35">
      <c r="A3" s="1" t="s">
        <v>3</v>
      </c>
      <c r="B3" t="str">
        <f>'[1]Cycle 2_6.xlsx'!B3</f>
        <v>N/A</v>
      </c>
      <c r="C3" t="str">
        <f>'[1]Cycle 2_6.xlsx'!C3</f>
        <v>N/A</v>
      </c>
      <c r="D3">
        <f>'[1]Cycle 2_6.xlsx'!D3</f>
        <v>1.4194297364611139E-3</v>
      </c>
      <c r="F3" s="2" t="s">
        <v>54</v>
      </c>
      <c r="G3">
        <f>G4/SQRT(COUNT(B2:B49))</f>
        <v>21.767711410036426</v>
      </c>
      <c r="H3">
        <f>H4/SQRT(COUNT(C2:C49))</f>
        <v>2.1611620038942045E-5</v>
      </c>
      <c r="I3">
        <f>I4/SQRT(COUNT(D2:D49))</f>
        <v>6.6079263673605846E-5</v>
      </c>
    </row>
    <row r="4" spans="1:10" x14ac:dyDescent="0.35">
      <c r="A4" s="1" t="s">
        <v>4</v>
      </c>
      <c r="B4" t="str">
        <f>'[1]Cycle 2_6.xlsx'!B4</f>
        <v>N/A</v>
      </c>
      <c r="C4" t="str">
        <f>'[1]Cycle 2_6.xlsx'!C4</f>
        <v>N/A</v>
      </c>
      <c r="D4">
        <f>'[1]Cycle 2_6.xlsx'!D4</f>
        <v>1.6507993148699269E-3</v>
      </c>
      <c r="F4" s="2" t="s">
        <v>55</v>
      </c>
      <c r="G4">
        <f>_xlfn.STDEV.S(B2:B49)</f>
        <v>43.535422820072853</v>
      </c>
      <c r="H4">
        <f>_xlfn.STDEV.S(C2:C196)</f>
        <v>4.3223240077884089E-5</v>
      </c>
      <c r="I4">
        <f>_xlfn.STDEV.S(D2:D196)</f>
        <v>4.5781056803770309E-4</v>
      </c>
    </row>
    <row r="5" spans="1:10" x14ac:dyDescent="0.35">
      <c r="A5" s="1" t="s">
        <v>5</v>
      </c>
      <c r="B5" t="str">
        <f>'[1]Cycle 2_6.xlsx'!B5</f>
        <v>N/A</v>
      </c>
      <c r="C5" t="str">
        <f>'[1]Cycle 2_6.xlsx'!C5</f>
        <v>N/A</v>
      </c>
      <c r="D5">
        <f>'[1]Cycle 2_6.xlsx'!D5</f>
        <v>1.0077979638035341E-3</v>
      </c>
      <c r="F5" s="2" t="s">
        <v>56</v>
      </c>
      <c r="G5" s="3">
        <f>G4/G2</f>
        <v>0.29829345345212949</v>
      </c>
      <c r="H5" s="3">
        <f>H4/H2</f>
        <v>0.50642538875528209</v>
      </c>
      <c r="I5" s="3">
        <f>I4/I2</f>
        <v>0.28082918455069178</v>
      </c>
    </row>
    <row r="6" spans="1:10" x14ac:dyDescent="0.35">
      <c r="A6" s="1" t="s">
        <v>6</v>
      </c>
      <c r="B6" t="str">
        <f>'[1]Cycle 2_6.xlsx'!B6</f>
        <v>N/A</v>
      </c>
      <c r="C6" t="str">
        <f>'[1]Cycle 2_6.xlsx'!C6</f>
        <v>N/A</v>
      </c>
      <c r="D6">
        <f>'[1]Cycle 2_6.xlsx'!D6</f>
        <v>1.927691286154903E-3</v>
      </c>
      <c r="F6" s="2" t="s">
        <v>57</v>
      </c>
      <c r="G6">
        <f>COUNT(B2:B196)</f>
        <v>4</v>
      </c>
      <c r="H6">
        <f>COUNT(C2:C196)</f>
        <v>4</v>
      </c>
      <c r="I6">
        <f>COUNT(D2:D196)</f>
        <v>48</v>
      </c>
    </row>
    <row r="7" spans="1:10" x14ac:dyDescent="0.35">
      <c r="A7" s="1" t="s">
        <v>7</v>
      </c>
      <c r="B7" t="str">
        <f>'[1]Cycle 2_6.xlsx'!B7</f>
        <v>N/A</v>
      </c>
      <c r="C7" t="str">
        <f>'[1]Cycle 2_6.xlsx'!C7</f>
        <v>N/A</v>
      </c>
      <c r="D7">
        <f>'[1]Cycle 2_6.xlsx'!D7</f>
        <v>1.05466928771521E-3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2_6.xlsx'!B8</f>
        <v>109.985115516167</v>
      </c>
      <c r="C8">
        <f>'[1]Cycle 2_6.xlsx'!C8</f>
        <v>6.1689156927489299E-5</v>
      </c>
      <c r="D8">
        <f>'[1]Cycle 2_6.xlsx'!D8</f>
        <v>1.4189021757906859E-3</v>
      </c>
    </row>
    <row r="9" spans="1:10" x14ac:dyDescent="0.35">
      <c r="A9" s="1" t="s">
        <v>9</v>
      </c>
      <c r="B9" t="str">
        <f>'[1]Cycle 2_6.xlsx'!B9</f>
        <v>N/A</v>
      </c>
      <c r="C9" t="str">
        <f>'[1]Cycle 2_6.xlsx'!C9</f>
        <v>N/A</v>
      </c>
      <c r="D9">
        <f>'[1]Cycle 2_6.xlsx'!D9</f>
        <v>1.7086796094959509E-3</v>
      </c>
      <c r="F9" s="2" t="s">
        <v>59</v>
      </c>
      <c r="G9">
        <f>MAX(B2:B49)</f>
        <v>189.18582614069399</v>
      </c>
      <c r="H9">
        <f>MAX(C2:C49)</f>
        <v>1.4921771961969339E-4</v>
      </c>
      <c r="I9">
        <f>MAX(D2:D49)</f>
        <v>2.8161647961887611E-3</v>
      </c>
    </row>
    <row r="10" spans="1:10" x14ac:dyDescent="0.35">
      <c r="A10" s="1" t="s">
        <v>10</v>
      </c>
      <c r="B10" t="str">
        <f>'[1]Cycle 2_6.xlsx'!B10</f>
        <v>N/A</v>
      </c>
      <c r="C10" t="str">
        <f>'[1]Cycle 2_6.xlsx'!C10</f>
        <v>N/A</v>
      </c>
      <c r="D10">
        <f>'[1]Cycle 2_6.xlsx'!D10</f>
        <v>1.6371201840380939E-3</v>
      </c>
      <c r="F10" s="2" t="s">
        <v>60</v>
      </c>
      <c r="G10">
        <f>MIN(B2:B49)</f>
        <v>106.979086613611</v>
      </c>
      <c r="H10">
        <f>MIN(C2:C49)</f>
        <v>5.6372490393633492E-5</v>
      </c>
      <c r="I10">
        <f>MIN(D2:D49)</f>
        <v>4.4517370862617081E-4</v>
      </c>
    </row>
    <row r="11" spans="1:10" x14ac:dyDescent="0.35">
      <c r="A11" s="1" t="s">
        <v>11</v>
      </c>
      <c r="B11" t="str">
        <f>'[1]Cycle 2_6.xlsx'!B11</f>
        <v>N/A</v>
      </c>
      <c r="C11" t="str">
        <f>'[1]Cycle 2_6.xlsx'!C11</f>
        <v>N/A</v>
      </c>
      <c r="D11">
        <f>'[1]Cycle 2_6.xlsx'!D11</f>
        <v>1.177543498289562E-3</v>
      </c>
    </row>
    <row r="12" spans="1:10" x14ac:dyDescent="0.35">
      <c r="A12" s="1" t="s">
        <v>12</v>
      </c>
      <c r="B12" t="str">
        <f>'[1]Cycle 2_6.xlsx'!B12</f>
        <v>N/A</v>
      </c>
      <c r="C12" t="str">
        <f>'[1]Cycle 2_6.xlsx'!C12</f>
        <v>N/A</v>
      </c>
      <c r="D12">
        <f>'[1]Cycle 2_6.xlsx'!D12</f>
        <v>1.5050206060778499E-3</v>
      </c>
      <c r="F12" s="2" t="s">
        <v>61</v>
      </c>
      <c r="G12">
        <f>(16*G5^2)</f>
        <v>1.4236637499583638</v>
      </c>
      <c r="H12">
        <f>(16*H5^2)</f>
        <v>4.1034667900150179</v>
      </c>
      <c r="I12">
        <f>(16*I5^2)</f>
        <v>1.261840494326504</v>
      </c>
    </row>
    <row r="13" spans="1:10" x14ac:dyDescent="0.35">
      <c r="A13" s="1" t="s">
        <v>13</v>
      </c>
      <c r="B13" t="str">
        <f>'[1]Cycle 2_6.xlsx'!B13</f>
        <v>N/A</v>
      </c>
      <c r="C13" t="str">
        <f>'[1]Cycle 2_6.xlsx'!C13</f>
        <v>N/A</v>
      </c>
      <c r="D13">
        <f>'[1]Cycle 2_6.xlsx'!D13</f>
        <v>2.406154371477546E-3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2_6.xlsx'!B14</f>
        <v>N/A</v>
      </c>
      <c r="C14" t="str">
        <f>'[1]Cycle 2_6.xlsx'!C14</f>
        <v>N/A</v>
      </c>
      <c r="D14">
        <f>'[1]Cycle 2_6.xlsx'!D14</f>
        <v>1.5115551177501141E-3</v>
      </c>
      <c r="F14" s="2" t="s">
        <v>63</v>
      </c>
      <c r="G14">
        <f>G12/G13</f>
        <v>20.840750353390614</v>
      </c>
      <c r="H14">
        <f>H12/H13</f>
        <v>60.069891473062519</v>
      </c>
      <c r="I14">
        <f>I12/I13</f>
        <v>18.471849640637949</v>
      </c>
    </row>
    <row r="15" spans="1:10" x14ac:dyDescent="0.35">
      <c r="A15" s="1" t="s">
        <v>15</v>
      </c>
      <c r="B15" t="str">
        <f>'[1]Cycle 2_6.xlsx'!B15</f>
        <v>N/A</v>
      </c>
      <c r="C15" t="str">
        <f>'[1]Cycle 2_6.xlsx'!C15</f>
        <v>N/A</v>
      </c>
      <c r="D15">
        <f>'[1]Cycle 2_6.xlsx'!D15</f>
        <v>1.388561554893603E-3</v>
      </c>
      <c r="F15" s="2" t="s">
        <v>64</v>
      </c>
      <c r="G15">
        <f>ROUND(G14,0)</f>
        <v>21</v>
      </c>
      <c r="H15">
        <f>ROUND(H14,0)</f>
        <v>60</v>
      </c>
      <c r="I15">
        <f>ROUND(I14,0)</f>
        <v>18</v>
      </c>
    </row>
    <row r="16" spans="1:10" x14ac:dyDescent="0.35">
      <c r="A16" s="1" t="s">
        <v>16</v>
      </c>
      <c r="B16" t="str">
        <f>'[1]Cycle 2_6.xlsx'!B16</f>
        <v>N/A</v>
      </c>
      <c r="C16" t="str">
        <f>'[1]Cycle 2_6.xlsx'!C16</f>
        <v>N/A</v>
      </c>
      <c r="D16">
        <f>'[1]Cycle 2_6.xlsx'!D16</f>
        <v>1.6433108896826299E-3</v>
      </c>
    </row>
    <row r="17" spans="1:4" x14ac:dyDescent="0.35">
      <c r="A17" s="1" t="s">
        <v>17</v>
      </c>
      <c r="B17" t="str">
        <f>'[1]Cycle 2_6.xlsx'!B17</f>
        <v>N/A</v>
      </c>
      <c r="C17" t="str">
        <f>'[1]Cycle 2_6.xlsx'!C17</f>
        <v>N/A</v>
      </c>
      <c r="D17">
        <f>'[1]Cycle 2_6.xlsx'!D17</f>
        <v>1.455412534546402E-3</v>
      </c>
    </row>
    <row r="18" spans="1:4" x14ac:dyDescent="0.35">
      <c r="A18" s="1" t="s">
        <v>18</v>
      </c>
      <c r="B18" t="str">
        <f>'[1]Cycle 2_6.xlsx'!B18</f>
        <v>N/A</v>
      </c>
      <c r="C18" t="str">
        <f>'[1]Cycle 2_6.xlsx'!C18</f>
        <v>N/A</v>
      </c>
      <c r="D18">
        <f>'[1]Cycle 2_6.xlsx'!D18</f>
        <v>1.600271690145167E-3</v>
      </c>
    </row>
    <row r="19" spans="1:4" x14ac:dyDescent="0.35">
      <c r="A19" s="1" t="s">
        <v>19</v>
      </c>
      <c r="B19" t="str">
        <f>'[1]Cycle 2_6.xlsx'!B19</f>
        <v>N/A</v>
      </c>
      <c r="C19" t="str">
        <f>'[1]Cycle 2_6.xlsx'!C19</f>
        <v>N/A</v>
      </c>
      <c r="D19">
        <f>'[1]Cycle 2_6.xlsx'!D19</f>
        <v>2.64569292859986E-3</v>
      </c>
    </row>
    <row r="20" spans="1:4" x14ac:dyDescent="0.35">
      <c r="A20" s="1" t="s">
        <v>20</v>
      </c>
      <c r="B20" t="str">
        <f>'[1]Cycle 2_6.xlsx'!B20</f>
        <v>N/A</v>
      </c>
      <c r="C20" t="str">
        <f>'[1]Cycle 2_6.xlsx'!C20</f>
        <v>N/A</v>
      </c>
      <c r="D20">
        <f>'[1]Cycle 2_6.xlsx'!D20</f>
        <v>1.5388809906845941E-3</v>
      </c>
    </row>
    <row r="21" spans="1:4" x14ac:dyDescent="0.35">
      <c r="A21" s="1" t="s">
        <v>21</v>
      </c>
      <c r="B21" t="str">
        <f>'[1]Cycle 2_6.xlsx'!B21</f>
        <v>N/A</v>
      </c>
      <c r="C21" t="str">
        <f>'[1]Cycle 2_6.xlsx'!C21</f>
        <v>N/A</v>
      </c>
      <c r="D21">
        <f>'[1]Cycle 2_6.xlsx'!D21</f>
        <v>1.865879951128148E-3</v>
      </c>
    </row>
    <row r="22" spans="1:4" x14ac:dyDescent="0.35">
      <c r="A22" s="1" t="s">
        <v>22</v>
      </c>
      <c r="B22" t="str">
        <f>'[1]Cycle 2_6.xlsx'!B22</f>
        <v>N/A</v>
      </c>
      <c r="C22" t="str">
        <f>'[1]Cycle 2_6.xlsx'!C22</f>
        <v>N/A</v>
      </c>
      <c r="D22">
        <f>'[1]Cycle 2_6.xlsx'!D22</f>
        <v>1.5264662749910199E-3</v>
      </c>
    </row>
    <row r="23" spans="1:4" x14ac:dyDescent="0.35">
      <c r="A23" s="1" t="s">
        <v>23</v>
      </c>
      <c r="B23" t="str">
        <f>'[1]Cycle 2_6.xlsx'!B23</f>
        <v>N/A</v>
      </c>
      <c r="C23" t="str">
        <f>'[1]Cycle 2_6.xlsx'!C23</f>
        <v>N/A</v>
      </c>
      <c r="D23">
        <f>'[1]Cycle 2_6.xlsx'!D23</f>
        <v>1.8528160297901059E-3</v>
      </c>
    </row>
    <row r="24" spans="1:4" x14ac:dyDescent="0.35">
      <c r="A24" s="1" t="s">
        <v>24</v>
      </c>
      <c r="B24" t="str">
        <f>'[1]Cycle 2_6.xlsx'!B24</f>
        <v>N/A</v>
      </c>
      <c r="C24" t="str">
        <f>'[1]Cycle 2_6.xlsx'!C24</f>
        <v>N/A</v>
      </c>
      <c r="D24">
        <f>'[1]Cycle 2_6.xlsx'!D24</f>
        <v>2.022452796009946E-3</v>
      </c>
    </row>
    <row r="25" spans="1:4" x14ac:dyDescent="0.35">
      <c r="A25" s="1" t="s">
        <v>25</v>
      </c>
      <c r="B25" t="str">
        <f>'[1]Cycle 2_6.xlsx'!B25</f>
        <v>N/A</v>
      </c>
      <c r="C25" t="str">
        <f>'[1]Cycle 2_6.xlsx'!C25</f>
        <v>N/A</v>
      </c>
      <c r="D25">
        <f>'[1]Cycle 2_6.xlsx'!D25</f>
        <v>2.023759469559897E-3</v>
      </c>
    </row>
    <row r="26" spans="1:4" x14ac:dyDescent="0.35">
      <c r="A26" s="1" t="s">
        <v>26</v>
      </c>
      <c r="B26" t="str">
        <f>'[1]Cycle 2_6.xlsx'!B26</f>
        <v>N/A</v>
      </c>
      <c r="C26" t="str">
        <f>'[1]Cycle 2_6.xlsx'!C26</f>
        <v>N/A</v>
      </c>
      <c r="D26">
        <f>'[1]Cycle 2_6.xlsx'!D26</f>
        <v>1.9652118551302302E-3</v>
      </c>
    </row>
    <row r="27" spans="1:4" x14ac:dyDescent="0.35">
      <c r="A27" s="1" t="s">
        <v>27</v>
      </c>
      <c r="B27" t="str">
        <f>'[1]Cycle 2_6.xlsx'!B27</f>
        <v>N/A</v>
      </c>
      <c r="C27" t="str">
        <f>'[1]Cycle 2_6.xlsx'!C27</f>
        <v>N/A</v>
      </c>
      <c r="D27">
        <f>'[1]Cycle 2_6.xlsx'!D27</f>
        <v>2.1838213753549839E-3</v>
      </c>
    </row>
    <row r="28" spans="1:4" x14ac:dyDescent="0.35">
      <c r="A28" s="1" t="s">
        <v>28</v>
      </c>
      <c r="B28">
        <f>'[1]Cycle 2_6.xlsx'!B28</f>
        <v>106.979086613611</v>
      </c>
      <c r="C28">
        <f>'[1]Cycle 2_6.xlsx'!C28</f>
        <v>7.411931517597382E-5</v>
      </c>
      <c r="D28">
        <f>'[1]Cycle 2_6.xlsx'!D28</f>
        <v>1.613516969742137E-3</v>
      </c>
    </row>
    <row r="29" spans="1:4" x14ac:dyDescent="0.35">
      <c r="A29" s="1" t="s">
        <v>29</v>
      </c>
      <c r="B29" t="str">
        <f>'[1]Cycle 2_6.xlsx'!B29</f>
        <v>N/A</v>
      </c>
      <c r="C29" t="str">
        <f>'[1]Cycle 2_6.xlsx'!C29</f>
        <v>N/A</v>
      </c>
      <c r="D29">
        <f>'[1]Cycle 2_6.xlsx'!D29</f>
        <v>1.2364749299969989E-3</v>
      </c>
    </row>
    <row r="30" spans="1:4" x14ac:dyDescent="0.35">
      <c r="A30" s="1" t="s">
        <v>30</v>
      </c>
      <c r="B30" t="str">
        <f>'[1]Cycle 2_6.xlsx'!B30</f>
        <v>N/A</v>
      </c>
      <c r="C30" t="str">
        <f>'[1]Cycle 2_6.xlsx'!C30</f>
        <v>N/A</v>
      </c>
      <c r="D30">
        <f>'[1]Cycle 2_6.xlsx'!D30</f>
        <v>4.4517370862617081E-4</v>
      </c>
    </row>
    <row r="31" spans="1:4" x14ac:dyDescent="0.35">
      <c r="A31" s="1" t="s">
        <v>31</v>
      </c>
      <c r="B31" t="str">
        <f>'[1]Cycle 2_6.xlsx'!B31</f>
        <v>N/A</v>
      </c>
      <c r="C31" t="str">
        <f>'[1]Cycle 2_6.xlsx'!C31</f>
        <v>N/A</v>
      </c>
      <c r="D31">
        <f>'[1]Cycle 2_6.xlsx'!D31</f>
        <v>1.3233210713090369E-3</v>
      </c>
    </row>
    <row r="32" spans="1:4" x14ac:dyDescent="0.35">
      <c r="A32" s="1" t="s">
        <v>32</v>
      </c>
      <c r="B32" t="str">
        <f>'[1]Cycle 2_6.xlsx'!B32</f>
        <v>N/A</v>
      </c>
      <c r="C32" t="str">
        <f>'[1]Cycle 2_6.xlsx'!C32</f>
        <v>N/A</v>
      </c>
      <c r="D32">
        <f>'[1]Cycle 2_6.xlsx'!D32</f>
        <v>1.7407251732004169E-3</v>
      </c>
    </row>
    <row r="33" spans="1:4" x14ac:dyDescent="0.35">
      <c r="A33" s="1" t="s">
        <v>33</v>
      </c>
      <c r="B33">
        <f>'[1]Cycle 2_6.xlsx'!B33</f>
        <v>189.18582614069399</v>
      </c>
      <c r="C33">
        <f>'[1]Cycle 2_6.xlsx'!C33</f>
        <v>1.4921771961969339E-4</v>
      </c>
      <c r="D33">
        <f>'[1]Cycle 2_6.xlsx'!D33</f>
        <v>1.303413385157254E-3</v>
      </c>
    </row>
    <row r="34" spans="1:4" x14ac:dyDescent="0.35">
      <c r="A34" s="1" t="s">
        <v>34</v>
      </c>
      <c r="B34" t="str">
        <f>'[1]Cycle 2_6.xlsx'!B34</f>
        <v>N/A</v>
      </c>
      <c r="C34" t="str">
        <f>'[1]Cycle 2_6.xlsx'!C34</f>
        <v>N/A</v>
      </c>
      <c r="D34">
        <f>'[1]Cycle 2_6.xlsx'!D34</f>
        <v>1.7015688616107711E-3</v>
      </c>
    </row>
    <row r="35" spans="1:4" x14ac:dyDescent="0.35">
      <c r="A35" s="1" t="s">
        <v>35</v>
      </c>
      <c r="B35" t="str">
        <f>'[1]Cycle 2_6.xlsx'!B35</f>
        <v>N/A</v>
      </c>
      <c r="C35" t="str">
        <f>'[1]Cycle 2_6.xlsx'!C35</f>
        <v>N/A</v>
      </c>
      <c r="D35">
        <f>'[1]Cycle 2_6.xlsx'!D35</f>
        <v>1.4267262440445111E-3</v>
      </c>
    </row>
    <row r="36" spans="1:4" x14ac:dyDescent="0.35">
      <c r="A36" s="1" t="s">
        <v>36</v>
      </c>
      <c r="B36" t="str">
        <f>'[1]Cycle 2_6.xlsx'!B36</f>
        <v>N/A</v>
      </c>
      <c r="C36" t="str">
        <f>'[1]Cycle 2_6.xlsx'!C36</f>
        <v>N/A</v>
      </c>
      <c r="D36">
        <f>'[1]Cycle 2_6.xlsx'!D36</f>
        <v>1.8761571184306479E-3</v>
      </c>
    </row>
    <row r="37" spans="1:4" x14ac:dyDescent="0.35">
      <c r="A37" s="1" t="s">
        <v>37</v>
      </c>
      <c r="B37" t="str">
        <f>'[1]Cycle 2_6.xlsx'!B37</f>
        <v>N/A</v>
      </c>
      <c r="C37" t="str">
        <f>'[1]Cycle 2_6.xlsx'!C37</f>
        <v>N/A</v>
      </c>
      <c r="D37">
        <f>'[1]Cycle 2_6.xlsx'!D37</f>
        <v>1.612616075214723E-3</v>
      </c>
    </row>
    <row r="38" spans="1:4" x14ac:dyDescent="0.35">
      <c r="A38" s="1" t="s">
        <v>38</v>
      </c>
      <c r="B38" t="str">
        <f>'[1]Cycle 2_6.xlsx'!B38</f>
        <v>N/A</v>
      </c>
      <c r="C38" t="str">
        <f>'[1]Cycle 2_6.xlsx'!C38</f>
        <v>N/A</v>
      </c>
      <c r="D38">
        <f>'[1]Cycle 2_6.xlsx'!D38</f>
        <v>2.4810304945555922E-3</v>
      </c>
    </row>
    <row r="39" spans="1:4" x14ac:dyDescent="0.35">
      <c r="A39" s="1" t="s">
        <v>39</v>
      </c>
      <c r="B39" t="str">
        <f>'[1]Cycle 2_6.xlsx'!B39</f>
        <v>N/A</v>
      </c>
      <c r="C39" t="str">
        <f>'[1]Cycle 2_6.xlsx'!C39</f>
        <v>N/A</v>
      </c>
      <c r="D39">
        <f>'[1]Cycle 2_6.xlsx'!D39</f>
        <v>1.554536511743512E-3</v>
      </c>
    </row>
    <row r="40" spans="1:4" x14ac:dyDescent="0.35">
      <c r="A40" s="1" t="s">
        <v>40</v>
      </c>
      <c r="B40" t="str">
        <f>'[1]Cycle 2_6.xlsx'!B40</f>
        <v>N/A</v>
      </c>
      <c r="C40" t="str">
        <f>'[1]Cycle 2_6.xlsx'!C40</f>
        <v>N/A</v>
      </c>
      <c r="D40">
        <f>'[1]Cycle 2_6.xlsx'!D40</f>
        <v>1.6438122411295581E-3</v>
      </c>
    </row>
    <row r="41" spans="1:4" x14ac:dyDescent="0.35">
      <c r="A41" s="1" t="s">
        <v>41</v>
      </c>
      <c r="B41">
        <f>'[1]Cycle 2_6.xlsx'!B41</f>
        <v>177.64317692716699</v>
      </c>
      <c r="C41">
        <f>'[1]Cycle 2_6.xlsx'!C41</f>
        <v>5.6372490393633492E-5</v>
      </c>
      <c r="D41">
        <f>'[1]Cycle 2_6.xlsx'!D41</f>
        <v>2.2811063135267039E-3</v>
      </c>
    </row>
    <row r="42" spans="1:4" x14ac:dyDescent="0.35">
      <c r="A42" s="1" t="s">
        <v>42</v>
      </c>
      <c r="B42" t="str">
        <f>'[1]Cycle 2_6.xlsx'!B42</f>
        <v>N/A</v>
      </c>
      <c r="C42" t="str">
        <f>'[1]Cycle 2_6.xlsx'!C42</f>
        <v>N/A</v>
      </c>
      <c r="D42">
        <f>'[1]Cycle 2_6.xlsx'!D42</f>
        <v>2.8161647961887611E-3</v>
      </c>
    </row>
    <row r="43" spans="1:4" x14ac:dyDescent="0.35">
      <c r="A43" s="1" t="s">
        <v>43</v>
      </c>
      <c r="B43" t="str">
        <f>'[1]Cycle 2_6.xlsx'!B43</f>
        <v>N/A</v>
      </c>
      <c r="C43" t="str">
        <f>'[1]Cycle 2_6.xlsx'!C43</f>
        <v>N/A</v>
      </c>
      <c r="D43">
        <f>'[1]Cycle 2_6.xlsx'!D43</f>
        <v>5.5369550631532679E-4</v>
      </c>
    </row>
    <row r="44" spans="1:4" x14ac:dyDescent="0.35">
      <c r="A44" s="1" t="s">
        <v>44</v>
      </c>
      <c r="B44" t="str">
        <f>'[1]Cycle 2_6.xlsx'!B44</f>
        <v>N/A</v>
      </c>
      <c r="C44" t="str">
        <f>'[1]Cycle 2_6.xlsx'!C44</f>
        <v>N/A</v>
      </c>
      <c r="D44">
        <f>'[1]Cycle 2_6.xlsx'!D44</f>
        <v>1.0777186778721231E-3</v>
      </c>
    </row>
    <row r="45" spans="1:4" x14ac:dyDescent="0.35">
      <c r="A45" s="1" t="s">
        <v>45</v>
      </c>
      <c r="B45" t="str">
        <f>'[1]Cycle 2_6.xlsx'!B45</f>
        <v>N/A</v>
      </c>
      <c r="C45" t="str">
        <f>'[1]Cycle 2_6.xlsx'!C45</f>
        <v>N/A</v>
      </c>
      <c r="D45">
        <f>'[1]Cycle 2_6.xlsx'!D45</f>
        <v>1.522816293038295E-3</v>
      </c>
    </row>
    <row r="46" spans="1:4" x14ac:dyDescent="0.35">
      <c r="A46" s="1" t="s">
        <v>46</v>
      </c>
      <c r="B46" t="str">
        <f>'[1]Cycle 2_6.xlsx'!B46</f>
        <v>N/A</v>
      </c>
      <c r="C46" t="str">
        <f>'[1]Cycle 2_6.xlsx'!C46</f>
        <v>N/A</v>
      </c>
      <c r="D46">
        <f>'[1]Cycle 2_6.xlsx'!D46</f>
        <v>1.454737137160318E-3</v>
      </c>
    </row>
    <row r="47" spans="1:4" x14ac:dyDescent="0.35">
      <c r="A47" s="1" t="s">
        <v>47</v>
      </c>
      <c r="B47" t="str">
        <f>'[1]Cycle 2_6.xlsx'!B47</f>
        <v>N/A</v>
      </c>
      <c r="C47" t="str">
        <f>'[1]Cycle 2_6.xlsx'!C47</f>
        <v>N/A</v>
      </c>
      <c r="D47">
        <f>'[1]Cycle 2_6.xlsx'!D47</f>
        <v>1.8949786377554731E-3</v>
      </c>
    </row>
    <row r="48" spans="1:4" x14ac:dyDescent="0.35">
      <c r="A48" s="1" t="s">
        <v>48</v>
      </c>
      <c r="B48" t="str">
        <f>'[1]Cycle 2_6.xlsx'!B48</f>
        <v>N/A</v>
      </c>
      <c r="C48" t="str">
        <f>'[1]Cycle 2_6.xlsx'!C48</f>
        <v>N/A</v>
      </c>
      <c r="D48">
        <f>'[1]Cycle 2_6.xlsx'!D48</f>
        <v>1.3137207391426149E-3</v>
      </c>
    </row>
    <row r="49" spans="1:4" x14ac:dyDescent="0.35">
      <c r="A49" s="1" t="s">
        <v>49</v>
      </c>
      <c r="B49" t="str">
        <f>'[1]Cycle 2_6.xlsx'!B49</f>
        <v>N/A</v>
      </c>
      <c r="C49" t="str">
        <f>'[1]Cycle 2_6.xlsx'!C49</f>
        <v>N/A</v>
      </c>
      <c r="D49">
        <f>'[1]Cycle 2_6.xlsx'!D49</f>
        <v>1.515993179403301E-3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9"/>
  <sheetViews>
    <sheetView workbookViewId="0">
      <selection activeCell="J18" sqref="J18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>
        <f>'[1]Cycle 2_7.xlsx'!B2</f>
        <v>146.64807509458299</v>
      </c>
      <c r="C2">
        <f>'[1]Cycle 2_7.xlsx'!C2</f>
        <v>9.6773292270578158E-5</v>
      </c>
      <c r="D2">
        <f>'[1]Cycle 2_7.xlsx'!D2</f>
        <v>1.464160565745551E-3</v>
      </c>
      <c r="F2" s="2" t="s">
        <v>53</v>
      </c>
      <c r="G2">
        <f>AVERAGE(B2:B49)</f>
        <v>112.80622971186341</v>
      </c>
      <c r="H2">
        <f>AVERAGE(C2:C49)</f>
        <v>9.3512857872716883E-5</v>
      </c>
      <c r="I2">
        <f>AVERAGE(D2:D49)</f>
        <v>1.7101481978384809E-3</v>
      </c>
      <c r="J2">
        <v>0.23</v>
      </c>
    </row>
    <row r="3" spans="1:10" x14ac:dyDescent="0.35">
      <c r="A3" s="1" t="s">
        <v>3</v>
      </c>
      <c r="B3">
        <f>'[1]Cycle 2_7.xlsx'!B3</f>
        <v>144.640656657389</v>
      </c>
      <c r="C3">
        <f>'[1]Cycle 2_7.xlsx'!C3</f>
        <v>1.059016174098788E-4</v>
      </c>
      <c r="D3">
        <f>'[1]Cycle 2_7.xlsx'!D3</f>
        <v>1.3531509824582851E-3</v>
      </c>
      <c r="F3" s="2" t="s">
        <v>54</v>
      </c>
      <c r="G3">
        <f>G4/SQRT(COUNT(B2:B49))</f>
        <v>4.3110226616883898</v>
      </c>
      <c r="H3">
        <f>H4/SQRT(COUNT(C2:C49))</f>
        <v>5.6804194516591799E-6</v>
      </c>
      <c r="I3">
        <f>I4/SQRT(COUNT(D2:D49))</f>
        <v>5.8574999433788799E-5</v>
      </c>
    </row>
    <row r="4" spans="1:10" x14ac:dyDescent="0.35">
      <c r="A4" s="1" t="s">
        <v>4</v>
      </c>
      <c r="B4">
        <f>'[1]Cycle 2_7.xlsx'!B4</f>
        <v>139.11655920636099</v>
      </c>
      <c r="C4">
        <f>'[1]Cycle 2_7.xlsx'!C4</f>
        <v>8.8977002075213806E-5</v>
      </c>
      <c r="D4">
        <f>'[1]Cycle 2_7.xlsx'!D4</f>
        <v>1.8182534952449121E-3</v>
      </c>
      <c r="F4" s="2" t="s">
        <v>55</v>
      </c>
      <c r="G4">
        <f>_xlfn.STDEV.S(B2:B49)</f>
        <v>25.86613597013034</v>
      </c>
      <c r="H4">
        <f>_xlfn.STDEV.S(C2:C196)</f>
        <v>3.4082516709955079E-5</v>
      </c>
      <c r="I4">
        <f>_xlfn.STDEV.S(D2:D196)</f>
        <v>4.0581950029056166E-4</v>
      </c>
    </row>
    <row r="5" spans="1:10" x14ac:dyDescent="0.35">
      <c r="A5" s="1" t="s">
        <v>5</v>
      </c>
      <c r="B5">
        <f>'[1]Cycle 2_7.xlsx'!B5</f>
        <v>145.648694012806</v>
      </c>
      <c r="C5">
        <f>'[1]Cycle 2_7.xlsx'!C5</f>
        <v>9.2336777929520638E-5</v>
      </c>
      <c r="D5">
        <f>'[1]Cycle 2_7.xlsx'!D5</f>
        <v>1.303899657176467E-3</v>
      </c>
      <c r="F5" s="2" t="s">
        <v>56</v>
      </c>
      <c r="G5" s="3">
        <f>G4/G2</f>
        <v>0.22929705244292989</v>
      </c>
      <c r="H5" s="3">
        <f>H4/H2</f>
        <v>0.36446877451169124</v>
      </c>
      <c r="I5" s="3">
        <f>I4/I2</f>
        <v>0.2373007794315673</v>
      </c>
    </row>
    <row r="6" spans="1:10" x14ac:dyDescent="0.35">
      <c r="A6" s="1" t="s">
        <v>6</v>
      </c>
      <c r="B6">
        <f>'[1]Cycle 2_7.xlsx'!B6</f>
        <v>109.98732164675</v>
      </c>
      <c r="C6">
        <f>'[1]Cycle 2_7.xlsx'!C6</f>
        <v>1.321928976459619E-4</v>
      </c>
      <c r="D6">
        <f>'[1]Cycle 2_7.xlsx'!D6</f>
        <v>1.841242462118289E-3</v>
      </c>
      <c r="F6" s="2" t="s">
        <v>57</v>
      </c>
      <c r="G6">
        <f>COUNT(B2:B196)</f>
        <v>36</v>
      </c>
      <c r="H6">
        <f>COUNT(C2:C196)</f>
        <v>36</v>
      </c>
      <c r="I6">
        <f>COUNT(D2:D196)</f>
        <v>48</v>
      </c>
    </row>
    <row r="7" spans="1:10" x14ac:dyDescent="0.35">
      <c r="A7" s="1" t="s">
        <v>7</v>
      </c>
      <c r="B7">
        <f>'[1]Cycle 2_7.xlsx'!B7</f>
        <v>100.451528719778</v>
      </c>
      <c r="C7">
        <f>'[1]Cycle 2_7.xlsx'!C7</f>
        <v>6.618248470495091E-5</v>
      </c>
      <c r="D7">
        <f>'[1]Cycle 2_7.xlsx'!D7</f>
        <v>2.0229336375188248E-3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2_7.xlsx'!B8</f>
        <v>97.442500020944394</v>
      </c>
      <c r="C8">
        <f>'[1]Cycle 2_7.xlsx'!C8</f>
        <v>1.020461296757971E-4</v>
      </c>
      <c r="D8">
        <f>'[1]Cycle 2_7.xlsx'!D8</f>
        <v>1.5083925393589259E-3</v>
      </c>
    </row>
    <row r="9" spans="1:10" x14ac:dyDescent="0.35">
      <c r="A9" s="1" t="s">
        <v>9</v>
      </c>
      <c r="B9">
        <f>'[1]Cycle 2_7.xlsx'!B9</f>
        <v>90.408302956888903</v>
      </c>
      <c r="C9">
        <f>'[1]Cycle 2_7.xlsx'!C9</f>
        <v>7.7982893157011281E-5</v>
      </c>
      <c r="D9">
        <f>'[1]Cycle 2_7.xlsx'!D9</f>
        <v>2.2351579238539098E-3</v>
      </c>
      <c r="F9" s="2" t="s">
        <v>59</v>
      </c>
      <c r="G9">
        <f>MAX(B2:B49)</f>
        <v>188.688413002944</v>
      </c>
      <c r="H9">
        <f>MAX(C2:C49)</f>
        <v>1.6867418139726389E-4</v>
      </c>
      <c r="I9">
        <f>MAX(D2:D49)</f>
        <v>3.1838266459015699E-3</v>
      </c>
    </row>
    <row r="10" spans="1:10" x14ac:dyDescent="0.35">
      <c r="A10" s="1" t="s">
        <v>10</v>
      </c>
      <c r="B10">
        <f>'[1]Cycle 2_7.xlsx'!B10</f>
        <v>87.394844668111105</v>
      </c>
      <c r="C10">
        <f>'[1]Cycle 2_7.xlsx'!C10</f>
        <v>4.6565298934844237E-5</v>
      </c>
      <c r="D10">
        <f>'[1]Cycle 2_7.xlsx'!D10</f>
        <v>1.861166477844565E-3</v>
      </c>
      <c r="F10" s="2" t="s">
        <v>60</v>
      </c>
      <c r="G10">
        <f>MIN(B2:B49)</f>
        <v>70.321113505527805</v>
      </c>
      <c r="H10">
        <f>MIN(C2:C49)</f>
        <v>4.4311851949319898E-5</v>
      </c>
      <c r="I10">
        <f>MIN(D2:D49)</f>
        <v>5.6380040511138263E-4</v>
      </c>
    </row>
    <row r="11" spans="1:10" x14ac:dyDescent="0.35">
      <c r="A11" s="1" t="s">
        <v>11</v>
      </c>
      <c r="B11">
        <f>'[1]Cycle 2_7.xlsx'!B11</f>
        <v>146.64807509458299</v>
      </c>
      <c r="C11">
        <f>'[1]Cycle 2_7.xlsx'!C11</f>
        <v>1.014412565032624E-4</v>
      </c>
      <c r="D11">
        <f>'[1]Cycle 2_7.xlsx'!D11</f>
        <v>1.553370077869896E-3</v>
      </c>
    </row>
    <row r="12" spans="1:10" x14ac:dyDescent="0.35">
      <c r="A12" s="1" t="s">
        <v>12</v>
      </c>
      <c r="B12">
        <f>'[1]Cycle 2_7.xlsx'!B12</f>
        <v>146.64807509458299</v>
      </c>
      <c r="C12">
        <f>'[1]Cycle 2_7.xlsx'!C12</f>
        <v>1.148639592752459E-4</v>
      </c>
      <c r="D12">
        <f>'[1]Cycle 2_7.xlsx'!D12</f>
        <v>1.687301903612048E-3</v>
      </c>
      <c r="F12" s="2" t="s">
        <v>61</v>
      </c>
      <c r="G12">
        <f>(16*G5^2)</f>
        <v>0.84123421214425187</v>
      </c>
      <c r="H12">
        <f>(16*H5^2)</f>
        <v>2.1253998015048645</v>
      </c>
      <c r="I12">
        <f>(16*I5^2)</f>
        <v>0.90098655870126965</v>
      </c>
    </row>
    <row r="13" spans="1:10" x14ac:dyDescent="0.35">
      <c r="A13" s="1" t="s">
        <v>13</v>
      </c>
      <c r="B13">
        <f>'[1]Cycle 2_7.xlsx'!B13</f>
        <v>146.64807509458299</v>
      </c>
      <c r="C13">
        <f>'[1]Cycle 2_7.xlsx'!C13</f>
        <v>7.1100505411699993E-5</v>
      </c>
      <c r="D13">
        <f>'[1]Cycle 2_7.xlsx'!D13</f>
        <v>1.476554507217329E-3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>
        <f>'[1]Cycle 2_7.xlsx'!B14</f>
        <v>94.432714976833296</v>
      </c>
      <c r="C14">
        <f>'[1]Cycle 2_7.xlsx'!C14</f>
        <v>1.202579604866965E-4</v>
      </c>
      <c r="D14">
        <f>'[1]Cycle 2_7.xlsx'!D14</f>
        <v>1.9588750823200012E-3</v>
      </c>
      <c r="F14" s="2" t="s">
        <v>63</v>
      </c>
      <c r="G14">
        <f>G12/G13</f>
        <v>12.314672059706744</v>
      </c>
      <c r="H14">
        <f>H12/H13</f>
        <v>31.113334637904693</v>
      </c>
      <c r="I14">
        <f>I12/I13</f>
        <v>13.18937561078087</v>
      </c>
    </row>
    <row r="15" spans="1:10" x14ac:dyDescent="0.35">
      <c r="A15" s="1" t="s">
        <v>15</v>
      </c>
      <c r="B15">
        <f>'[1]Cycle 2_7.xlsx'!B15</f>
        <v>93.425703387305504</v>
      </c>
      <c r="C15">
        <f>'[1]Cycle 2_7.xlsx'!C15</f>
        <v>5.102134822020301E-5</v>
      </c>
      <c r="D15">
        <f>'[1]Cycle 2_7.xlsx'!D15</f>
        <v>1.386506374318466E-3</v>
      </c>
      <c r="F15" s="2" t="s">
        <v>64</v>
      </c>
      <c r="G15">
        <f>ROUND(G14,0)</f>
        <v>12</v>
      </c>
      <c r="H15">
        <f>ROUND(H14,0)</f>
        <v>31</v>
      </c>
      <c r="I15">
        <f>ROUND(I14,0)</f>
        <v>13</v>
      </c>
    </row>
    <row r="16" spans="1:10" x14ac:dyDescent="0.35">
      <c r="A16" s="1" t="s">
        <v>16</v>
      </c>
      <c r="B16">
        <f>'[1]Cycle 2_7.xlsx'!B16</f>
        <v>72.334484472444402</v>
      </c>
      <c r="C16">
        <f>'[1]Cycle 2_7.xlsx'!C16</f>
        <v>1.206062638417766E-4</v>
      </c>
      <c r="D16">
        <f>'[1]Cycle 2_7.xlsx'!D16</f>
        <v>1.6890048790225839E-3</v>
      </c>
    </row>
    <row r="17" spans="1:4" x14ac:dyDescent="0.35">
      <c r="A17" s="1" t="s">
        <v>17</v>
      </c>
      <c r="B17">
        <f>'[1]Cycle 2_7.xlsx'!B17</f>
        <v>111.493050138806</v>
      </c>
      <c r="C17">
        <f>'[1]Cycle 2_7.xlsx'!C17</f>
        <v>1.6867418139726389E-4</v>
      </c>
      <c r="D17">
        <f>'[1]Cycle 2_7.xlsx'!D17</f>
        <v>1.8717403498330371E-3</v>
      </c>
    </row>
    <row r="18" spans="1:4" x14ac:dyDescent="0.35">
      <c r="A18" s="1" t="s">
        <v>18</v>
      </c>
      <c r="B18">
        <f>'[1]Cycle 2_7.xlsx'!B18</f>
        <v>125.558504047944</v>
      </c>
      <c r="C18">
        <f>'[1]Cycle 2_7.xlsx'!C18</f>
        <v>6.9623009994897319E-5</v>
      </c>
      <c r="D18">
        <f>'[1]Cycle 2_7.xlsx'!D18</f>
        <v>2.033538675493384E-3</v>
      </c>
    </row>
    <row r="19" spans="1:4" x14ac:dyDescent="0.35">
      <c r="A19" s="1" t="s">
        <v>19</v>
      </c>
      <c r="B19">
        <f>'[1]Cycle 2_7.xlsx'!B19</f>
        <v>128.56695134308299</v>
      </c>
      <c r="C19">
        <f>'[1]Cycle 2_7.xlsx'!C19</f>
        <v>7.690138047262388E-5</v>
      </c>
      <c r="D19">
        <f>'[1]Cycle 2_7.xlsx'!D19</f>
        <v>1.5444969477655471E-3</v>
      </c>
    </row>
    <row r="20" spans="1:4" x14ac:dyDescent="0.35">
      <c r="A20" s="1" t="s">
        <v>20</v>
      </c>
      <c r="B20">
        <f>'[1]Cycle 2_7.xlsx'!B20</f>
        <v>100.953822900528</v>
      </c>
      <c r="C20">
        <f>'[1]Cycle 2_7.xlsx'!C20</f>
        <v>5.3122066816488097E-5</v>
      </c>
      <c r="D20">
        <f>'[1]Cycle 2_7.xlsx'!D20</f>
        <v>1.434274280260824E-3</v>
      </c>
    </row>
    <row r="21" spans="1:4" x14ac:dyDescent="0.35">
      <c r="A21" s="1" t="s">
        <v>21</v>
      </c>
      <c r="B21">
        <f>'[1]Cycle 2_7.xlsx'!B21</f>
        <v>95.441052949444398</v>
      </c>
      <c r="C21">
        <f>'[1]Cycle 2_7.xlsx'!C21</f>
        <v>5.4477023003218098E-5</v>
      </c>
      <c r="D21">
        <f>'[1]Cycle 2_7.xlsx'!D21</f>
        <v>2.0144913718122852E-3</v>
      </c>
    </row>
    <row r="22" spans="1:4" x14ac:dyDescent="0.35">
      <c r="A22" s="1" t="s">
        <v>22</v>
      </c>
      <c r="B22">
        <f>'[1]Cycle 2_7.xlsx'!B22</f>
        <v>146.64807509458299</v>
      </c>
      <c r="C22">
        <f>'[1]Cycle 2_7.xlsx'!C22</f>
        <v>1.008810401304083E-4</v>
      </c>
      <c r="D22">
        <f>'[1]Cycle 2_7.xlsx'!D22</f>
        <v>1.8638211145896081E-3</v>
      </c>
    </row>
    <row r="23" spans="1:4" x14ac:dyDescent="0.35">
      <c r="A23" s="1" t="s">
        <v>23</v>
      </c>
      <c r="B23">
        <f>'[1]Cycle 2_7.xlsx'!B23</f>
        <v>86.893079759416693</v>
      </c>
      <c r="C23">
        <f>'[1]Cycle 2_7.xlsx'!C23</f>
        <v>4.4311851949319898E-5</v>
      </c>
      <c r="D23">
        <f>'[1]Cycle 2_7.xlsx'!D23</f>
        <v>9.3141030981937147E-4</v>
      </c>
    </row>
    <row r="24" spans="1:4" x14ac:dyDescent="0.35">
      <c r="A24" s="1" t="s">
        <v>24</v>
      </c>
      <c r="B24">
        <f>'[1]Cycle 2_7.xlsx'!B24</f>
        <v>103.46631548175</v>
      </c>
      <c r="C24">
        <f>'[1]Cycle 2_7.xlsx'!C24</f>
        <v>7.3540185917783939E-5</v>
      </c>
      <c r="D24">
        <f>'[1]Cycle 2_7.xlsx'!D24</f>
        <v>1.329333025254091E-3</v>
      </c>
    </row>
    <row r="25" spans="1:4" x14ac:dyDescent="0.35">
      <c r="A25" s="1" t="s">
        <v>25</v>
      </c>
      <c r="B25">
        <f>'[1]Cycle 2_7.xlsx'!B25</f>
        <v>111.493050138806</v>
      </c>
      <c r="C25">
        <f>'[1]Cycle 2_7.xlsx'!C25</f>
        <v>1.4762944987014559E-4</v>
      </c>
      <c r="D25">
        <f>'[1]Cycle 2_7.xlsx'!D25</f>
        <v>2.1342273513275068E-3</v>
      </c>
    </row>
    <row r="26" spans="1:4" x14ac:dyDescent="0.35">
      <c r="A26" s="1" t="s">
        <v>26</v>
      </c>
      <c r="B26">
        <f>'[1]Cycle 2_7.xlsx'!B26</f>
        <v>117.01599424963899</v>
      </c>
      <c r="C26">
        <f>'[1]Cycle 2_7.xlsx'!C26</f>
        <v>1.664724996335275E-4</v>
      </c>
      <c r="D26">
        <f>'[1]Cycle 2_7.xlsx'!D26</f>
        <v>1.5199278474155829E-3</v>
      </c>
    </row>
    <row r="27" spans="1:4" x14ac:dyDescent="0.35">
      <c r="A27" s="1" t="s">
        <v>27</v>
      </c>
      <c r="B27">
        <f>'[1]Cycle 2_7.xlsx'!B27</f>
        <v>188.688413002944</v>
      </c>
      <c r="C27">
        <f>'[1]Cycle 2_7.xlsx'!C27</f>
        <v>1.219040091371528E-4</v>
      </c>
      <c r="D27">
        <f>'[1]Cycle 2_7.xlsx'!D27</f>
        <v>1.5293586367069499E-3</v>
      </c>
    </row>
    <row r="28" spans="1:4" x14ac:dyDescent="0.35">
      <c r="A28" s="1" t="s">
        <v>28</v>
      </c>
      <c r="B28">
        <f>'[1]Cycle 2_7.xlsx'!B28</f>
        <v>104.973788413889</v>
      </c>
      <c r="C28">
        <f>'[1]Cycle 2_7.xlsx'!C28</f>
        <v>8.368497111052711E-5</v>
      </c>
      <c r="D28">
        <f>'[1]Cycle 2_7.xlsx'!D28</f>
        <v>1.867171869395611E-3</v>
      </c>
    </row>
    <row r="29" spans="1:4" x14ac:dyDescent="0.35">
      <c r="A29" s="1" t="s">
        <v>29</v>
      </c>
      <c r="B29">
        <f>'[1]Cycle 2_7.xlsx'!B29</f>
        <v>111.996269018889</v>
      </c>
      <c r="C29">
        <f>'[1]Cycle 2_7.xlsx'!C29</f>
        <v>1.262705952177023E-4</v>
      </c>
      <c r="D29">
        <f>'[1]Cycle 2_7.xlsx'!D29</f>
        <v>1.630932401906455E-3</v>
      </c>
    </row>
    <row r="30" spans="1:4" x14ac:dyDescent="0.35">
      <c r="A30" s="1" t="s">
        <v>30</v>
      </c>
      <c r="B30">
        <f>'[1]Cycle 2_7.xlsx'!B30</f>
        <v>103.970299745139</v>
      </c>
      <c r="C30">
        <f>'[1]Cycle 2_7.xlsx'!C30</f>
        <v>5.8081003565964332E-5</v>
      </c>
      <c r="D30">
        <f>'[1]Cycle 2_7.xlsx'!D30</f>
        <v>1.7711184252781221E-3</v>
      </c>
    </row>
    <row r="31" spans="1:4" x14ac:dyDescent="0.35">
      <c r="A31" s="1" t="s">
        <v>31</v>
      </c>
      <c r="B31">
        <f>'[1]Cycle 2_7.xlsx'!B31</f>
        <v>91.917085291666695</v>
      </c>
      <c r="C31">
        <f>'[1]Cycle 2_7.xlsx'!C31</f>
        <v>1.0102004048269829E-4</v>
      </c>
      <c r="D31">
        <f>'[1]Cycle 2_7.xlsx'!D31</f>
        <v>1.65302124276686E-3</v>
      </c>
    </row>
    <row r="32" spans="1:4" x14ac:dyDescent="0.35">
      <c r="A32" s="1" t="s">
        <v>32</v>
      </c>
      <c r="B32">
        <f>'[1]Cycle 2_7.xlsx'!B32</f>
        <v>103.46631548175</v>
      </c>
      <c r="C32">
        <f>'[1]Cycle 2_7.xlsx'!C32</f>
        <v>1.472608818092984E-4</v>
      </c>
      <c r="D32">
        <f>'[1]Cycle 2_7.xlsx'!D32</f>
        <v>1.4806495478600209E-3</v>
      </c>
    </row>
    <row r="33" spans="1:4" x14ac:dyDescent="0.35">
      <c r="A33" s="1" t="s">
        <v>33</v>
      </c>
      <c r="B33">
        <f>'[1]Cycle 2_7.xlsx'!B33</f>
        <v>109.48628348336101</v>
      </c>
      <c r="C33">
        <f>'[1]Cycle 2_7.xlsx'!C33</f>
        <v>8.7627343871813274E-5</v>
      </c>
      <c r="D33">
        <f>'[1]Cycle 2_7.xlsx'!D33</f>
        <v>2.230439218660413E-3</v>
      </c>
    </row>
    <row r="34" spans="1:4" x14ac:dyDescent="0.35">
      <c r="A34" s="1" t="s">
        <v>34</v>
      </c>
      <c r="B34">
        <f>'[1]Cycle 2_7.xlsx'!B34</f>
        <v>70.321113505527805</v>
      </c>
      <c r="C34">
        <f>'[1]Cycle 2_7.xlsx'!C34</f>
        <v>1.20773089894974E-4</v>
      </c>
      <c r="D34">
        <f>'[1]Cycle 2_7.xlsx'!D34</f>
        <v>1.5709419154943209E-3</v>
      </c>
    </row>
    <row r="35" spans="1:4" x14ac:dyDescent="0.35">
      <c r="A35" s="1" t="s">
        <v>35</v>
      </c>
      <c r="B35">
        <f>'[1]Cycle 2_7.xlsx'!B35</f>
        <v>97.943349814138898</v>
      </c>
      <c r="C35">
        <f>'[1]Cycle 2_7.xlsx'!C35</f>
        <v>5.6773331391654468E-5</v>
      </c>
      <c r="D35">
        <f>'[1]Cycle 2_7.xlsx'!D35</f>
        <v>1.5531060298589569E-3</v>
      </c>
    </row>
    <row r="36" spans="1:4" x14ac:dyDescent="0.35">
      <c r="A36" s="1" t="s">
        <v>36</v>
      </c>
      <c r="B36">
        <f>'[1]Cycle 2_7.xlsx'!B36</f>
        <v>105.47344412677801</v>
      </c>
      <c r="C36">
        <f>'[1]Cycle 2_7.xlsx'!C36</f>
        <v>6.4674948255599894E-5</v>
      </c>
      <c r="D36">
        <f>'[1]Cycle 2_7.xlsx'!D36</f>
        <v>3.1838266459015699E-3</v>
      </c>
    </row>
    <row r="37" spans="1:4" x14ac:dyDescent="0.35">
      <c r="A37" s="1" t="s">
        <v>37</v>
      </c>
      <c r="B37">
        <f>'[1]Cycle 2_7.xlsx'!B37</f>
        <v>83.382400535055595</v>
      </c>
      <c r="C37">
        <f>'[1]Cycle 2_7.xlsx'!C37</f>
        <v>5.4510291952105718E-5</v>
      </c>
      <c r="D37">
        <f>'[1]Cycle 2_7.xlsx'!D37</f>
        <v>1.4081217471432911E-3</v>
      </c>
    </row>
    <row r="38" spans="1:4" x14ac:dyDescent="0.35">
      <c r="A38" s="1" t="s">
        <v>38</v>
      </c>
      <c r="B38" t="str">
        <f>'[1]Cycle 2_7.xlsx'!B38</f>
        <v>N/A</v>
      </c>
      <c r="C38" t="str">
        <f>'[1]Cycle 2_7.xlsx'!C38</f>
        <v>N/A</v>
      </c>
      <c r="D38">
        <f>'[1]Cycle 2_7.xlsx'!D38</f>
        <v>1.524921868557335E-3</v>
      </c>
    </row>
    <row r="39" spans="1:4" x14ac:dyDescent="0.35">
      <c r="A39" s="1" t="s">
        <v>39</v>
      </c>
      <c r="B39" t="str">
        <f>'[1]Cycle 2_7.xlsx'!B39</f>
        <v>N/A</v>
      </c>
      <c r="C39" t="str">
        <f>'[1]Cycle 2_7.xlsx'!C39</f>
        <v>N/A</v>
      </c>
      <c r="D39">
        <f>'[1]Cycle 2_7.xlsx'!D39</f>
        <v>1.2535377077321119E-3</v>
      </c>
    </row>
    <row r="40" spans="1:4" x14ac:dyDescent="0.35">
      <c r="A40" s="1" t="s">
        <v>40</v>
      </c>
      <c r="B40" t="str">
        <f>'[1]Cycle 2_7.xlsx'!B40</f>
        <v>N/A</v>
      </c>
      <c r="C40" t="str">
        <f>'[1]Cycle 2_7.xlsx'!C40</f>
        <v>N/A</v>
      </c>
      <c r="D40">
        <f>'[1]Cycle 2_7.xlsx'!D40</f>
        <v>2.317455938797573E-3</v>
      </c>
    </row>
    <row r="41" spans="1:4" x14ac:dyDescent="0.35">
      <c r="A41" s="1" t="s">
        <v>41</v>
      </c>
      <c r="B41" t="str">
        <f>'[1]Cycle 2_7.xlsx'!B41</f>
        <v>N/A</v>
      </c>
      <c r="C41" t="str">
        <f>'[1]Cycle 2_7.xlsx'!C41</f>
        <v>N/A</v>
      </c>
      <c r="D41">
        <f>'[1]Cycle 2_7.xlsx'!D41</f>
        <v>1.534250585148717E-3</v>
      </c>
    </row>
    <row r="42" spans="1:4" x14ac:dyDescent="0.35">
      <c r="A42" s="1" t="s">
        <v>42</v>
      </c>
      <c r="B42" t="str">
        <f>'[1]Cycle 2_7.xlsx'!B42</f>
        <v>N/A</v>
      </c>
      <c r="C42" t="str">
        <f>'[1]Cycle 2_7.xlsx'!C42</f>
        <v>N/A</v>
      </c>
      <c r="D42">
        <f>'[1]Cycle 2_7.xlsx'!D42</f>
        <v>1.692479630381917E-3</v>
      </c>
    </row>
    <row r="43" spans="1:4" x14ac:dyDescent="0.35">
      <c r="A43" s="1" t="s">
        <v>43</v>
      </c>
      <c r="B43" t="str">
        <f>'[1]Cycle 2_7.xlsx'!B43</f>
        <v>N/A</v>
      </c>
      <c r="C43" t="str">
        <f>'[1]Cycle 2_7.xlsx'!C43</f>
        <v>N/A</v>
      </c>
      <c r="D43">
        <f>'[1]Cycle 2_7.xlsx'!D43</f>
        <v>2.171448289271303E-3</v>
      </c>
    </row>
    <row r="44" spans="1:4" x14ac:dyDescent="0.35">
      <c r="A44" s="1" t="s">
        <v>44</v>
      </c>
      <c r="B44" t="str">
        <f>'[1]Cycle 2_7.xlsx'!B44</f>
        <v>N/A</v>
      </c>
      <c r="C44" t="str">
        <f>'[1]Cycle 2_7.xlsx'!C44</f>
        <v>N/A</v>
      </c>
      <c r="D44">
        <f>'[1]Cycle 2_7.xlsx'!D44</f>
        <v>5.6380040511138263E-4</v>
      </c>
    </row>
    <row r="45" spans="1:4" x14ac:dyDescent="0.35">
      <c r="A45" s="1" t="s">
        <v>45</v>
      </c>
      <c r="B45" t="str">
        <f>'[1]Cycle 2_7.xlsx'!B45</f>
        <v>N/A</v>
      </c>
      <c r="C45" t="str">
        <f>'[1]Cycle 2_7.xlsx'!C45</f>
        <v>N/A</v>
      </c>
      <c r="D45">
        <f>'[1]Cycle 2_7.xlsx'!D45</f>
        <v>2.3273504622816029E-3</v>
      </c>
    </row>
    <row r="46" spans="1:4" x14ac:dyDescent="0.35">
      <c r="A46" s="1" t="s">
        <v>46</v>
      </c>
      <c r="B46" t="str">
        <f>'[1]Cycle 2_7.xlsx'!B46</f>
        <v>N/A</v>
      </c>
      <c r="C46" t="str">
        <f>'[1]Cycle 2_7.xlsx'!C46</f>
        <v>N/A</v>
      </c>
      <c r="D46">
        <f>'[1]Cycle 2_7.xlsx'!D46</f>
        <v>1.719253145353713E-3</v>
      </c>
    </row>
    <row r="47" spans="1:4" x14ac:dyDescent="0.35">
      <c r="A47" s="1" t="s">
        <v>47</v>
      </c>
      <c r="B47" t="str">
        <f>'[1]Cycle 2_7.xlsx'!B47</f>
        <v>N/A</v>
      </c>
      <c r="C47" t="str">
        <f>'[1]Cycle 2_7.xlsx'!C47</f>
        <v>N/A</v>
      </c>
      <c r="D47">
        <f>'[1]Cycle 2_7.xlsx'!D47</f>
        <v>1.606420211010443E-3</v>
      </c>
    </row>
    <row r="48" spans="1:4" x14ac:dyDescent="0.35">
      <c r="A48" s="1" t="s">
        <v>48</v>
      </c>
      <c r="B48" t="str">
        <f>'[1]Cycle 2_7.xlsx'!B48</f>
        <v>N/A</v>
      </c>
      <c r="C48" t="str">
        <f>'[1]Cycle 2_7.xlsx'!C48</f>
        <v>N/A</v>
      </c>
      <c r="D48">
        <f>'[1]Cycle 2_7.xlsx'!D48</f>
        <v>2.0111764497885232E-3</v>
      </c>
    </row>
    <row r="49" spans="1:4" x14ac:dyDescent="0.35">
      <c r="A49" s="1" t="s">
        <v>49</v>
      </c>
      <c r="B49" t="str">
        <f>'[1]Cycle 2_7.xlsx'!B49</f>
        <v>N/A</v>
      </c>
      <c r="C49" t="str">
        <f>'[1]Cycle 2_7.xlsx'!C49</f>
        <v>N/A</v>
      </c>
      <c r="D49">
        <f>'[1]Cycle 2_7.xlsx'!D49</f>
        <v>1.649099282588594E-3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9"/>
  <sheetViews>
    <sheetView workbookViewId="0">
      <selection activeCell="I1" sqref="I1:I15"/>
    </sheetView>
  </sheetViews>
  <sheetFormatPr defaultRowHeight="14.5" x14ac:dyDescent="0.35"/>
  <cols>
    <col min="2" max="2" width="11.81640625" customWidth="1"/>
    <col min="3" max="3" width="15.6328125" bestFit="1" customWidth="1"/>
    <col min="4" max="4" width="12.81640625" bestFit="1" customWidth="1"/>
  </cols>
  <sheetData>
    <row r="1" spans="1:10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0" x14ac:dyDescent="0.35">
      <c r="A2" s="1" t="s">
        <v>2</v>
      </c>
      <c r="B2" t="str">
        <f>'[1]Cycle 2_8.xlsx'!B2</f>
        <v>N/A</v>
      </c>
      <c r="C2" t="str">
        <f>'[1]Cycle 2_8.xlsx'!C2</f>
        <v>N/A</v>
      </c>
      <c r="D2">
        <f>'[1]Cycle 2_8.xlsx'!D2</f>
        <v>2.2371418150699571E-3</v>
      </c>
      <c r="F2" s="2" t="s">
        <v>53</v>
      </c>
      <c r="G2">
        <f>AVERAGE(B2:B49)</f>
        <v>101.14840681368726</v>
      </c>
      <c r="H2">
        <f>AVERAGE(C2:C49)</f>
        <v>8.9002710016682044E-5</v>
      </c>
      <c r="I2">
        <f>AVERAGE(D2:D49)</f>
        <v>2.1320912757793469E-3</v>
      </c>
      <c r="J2">
        <v>0.23</v>
      </c>
    </row>
    <row r="3" spans="1:10" x14ac:dyDescent="0.35">
      <c r="A3" s="1" t="s">
        <v>3</v>
      </c>
      <c r="B3">
        <f>'[1]Cycle 2_8.xlsx'!B3</f>
        <v>110.99295646797199</v>
      </c>
      <c r="C3">
        <f>'[1]Cycle 2_8.xlsx'!C3</f>
        <v>1.201611061472888E-4</v>
      </c>
      <c r="D3">
        <f>'[1]Cycle 2_8.xlsx'!D3</f>
        <v>1.64973151223896E-3</v>
      </c>
      <c r="F3" s="2" t="s">
        <v>54</v>
      </c>
      <c r="G3">
        <f>G4/SQRT(COUNT(B2:B49))</f>
        <v>5.8943144580461597</v>
      </c>
      <c r="H3">
        <f>H4/SQRT(COUNT(C2:C49))</f>
        <v>5.636008181986285E-6</v>
      </c>
      <c r="I3">
        <f>I4/SQRT(COUNT(D2:D49))</f>
        <v>1.5988792093498037E-4</v>
      </c>
    </row>
    <row r="4" spans="1:10" x14ac:dyDescent="0.35">
      <c r="A4" s="1" t="s">
        <v>4</v>
      </c>
      <c r="B4">
        <f>'[1]Cycle 2_8.xlsx'!B4</f>
        <v>79.862508530361097</v>
      </c>
      <c r="C4">
        <f>'[1]Cycle 2_8.xlsx'!C4</f>
        <v>5.7307238593972161E-5</v>
      </c>
      <c r="D4">
        <f>'[1]Cycle 2_8.xlsx'!D4</f>
        <v>2.850909022121859E-3</v>
      </c>
      <c r="F4" s="2" t="s">
        <v>55</v>
      </c>
      <c r="G4">
        <f>_xlfn.STDEV.S(B2:B49)</f>
        <v>34.871234600478658</v>
      </c>
      <c r="H4">
        <f>_xlfn.STDEV.S(C2:C196)</f>
        <v>3.3343074062833085E-5</v>
      </c>
      <c r="I4">
        <f>_xlfn.STDEV.S(D2:D196)</f>
        <v>1.1077360103037661E-3</v>
      </c>
    </row>
    <row r="5" spans="1:10" x14ac:dyDescent="0.35">
      <c r="A5" s="1" t="s">
        <v>5</v>
      </c>
      <c r="B5">
        <f>'[1]Cycle 2_8.xlsx'!B5</f>
        <v>120.530552309583</v>
      </c>
      <c r="C5">
        <f>'[1]Cycle 2_8.xlsx'!C5</f>
        <v>1.314280951410797E-4</v>
      </c>
      <c r="D5">
        <f>'[1]Cycle 2_8.xlsx'!D5</f>
        <v>1.9087666594072379E-3</v>
      </c>
      <c r="F5" s="2" t="s">
        <v>56</v>
      </c>
      <c r="G5" s="3">
        <f>G4/G2</f>
        <v>0.34475317702937791</v>
      </c>
      <c r="H5" s="3">
        <f>H4/H2</f>
        <v>0.37462987426544081</v>
      </c>
      <c r="I5" s="3">
        <f>I4/I2</f>
        <v>0.5195537465434511</v>
      </c>
    </row>
    <row r="6" spans="1:10" x14ac:dyDescent="0.35">
      <c r="A6" s="1" t="s">
        <v>6</v>
      </c>
      <c r="B6">
        <f>'[1]Cycle 2_8.xlsx'!B6</f>
        <v>98.446904681555594</v>
      </c>
      <c r="C6">
        <f>'[1]Cycle 2_8.xlsx'!C6</f>
        <v>4.8173971919594632E-5</v>
      </c>
      <c r="D6">
        <f>'[1]Cycle 2_8.xlsx'!D6</f>
        <v>1.738803801167494E-3</v>
      </c>
      <c r="F6" s="2" t="s">
        <v>57</v>
      </c>
      <c r="G6">
        <f>COUNT(B2:B196)</f>
        <v>35</v>
      </c>
      <c r="H6">
        <f>COUNT(C2:C196)</f>
        <v>35</v>
      </c>
      <c r="I6">
        <f>COUNT(D2:D196)</f>
        <v>48</v>
      </c>
    </row>
    <row r="7" spans="1:10" x14ac:dyDescent="0.35">
      <c r="A7" s="1" t="s">
        <v>7</v>
      </c>
      <c r="B7">
        <f>'[1]Cycle 2_8.xlsx'!B7</f>
        <v>116.016994893722</v>
      </c>
      <c r="C7">
        <f>'[1]Cycle 2_8.xlsx'!C7</f>
        <v>1.1680824648609669E-4</v>
      </c>
      <c r="D7">
        <f>'[1]Cycle 2_8.xlsx'!D7</f>
        <v>1.912522654873452E-3</v>
      </c>
      <c r="F7" s="2" t="s">
        <v>58</v>
      </c>
      <c r="G7" s="4">
        <f>J2</f>
        <v>0.23</v>
      </c>
      <c r="H7" s="5">
        <f>J2</f>
        <v>0.23</v>
      </c>
      <c r="I7" s="5">
        <f>$J$2</f>
        <v>0.23</v>
      </c>
    </row>
    <row r="8" spans="1:10" x14ac:dyDescent="0.35">
      <c r="A8" s="1" t="s">
        <v>8</v>
      </c>
      <c r="B8">
        <f>'[1]Cycle 2_8.xlsx'!B8</f>
        <v>99.951877623888905</v>
      </c>
      <c r="C8">
        <f>'[1]Cycle 2_8.xlsx'!C8</f>
        <v>4.8310418680719383E-5</v>
      </c>
      <c r="D8">
        <f>'[1]Cycle 2_8.xlsx'!D8</f>
        <v>1.6287321597828731E-3</v>
      </c>
    </row>
    <row r="9" spans="1:10" x14ac:dyDescent="0.35">
      <c r="A9" s="1" t="s">
        <v>9</v>
      </c>
      <c r="B9">
        <f>'[1]Cycle 2_8.xlsx'!B9</f>
        <v>100.955923381361</v>
      </c>
      <c r="C9">
        <f>'[1]Cycle 2_8.xlsx'!C9</f>
        <v>1.020319977632636E-4</v>
      </c>
      <c r="D9">
        <f>'[1]Cycle 2_8.xlsx'!D9</f>
        <v>1.9530146434733641E-3</v>
      </c>
      <c r="F9" s="2" t="s">
        <v>59</v>
      </c>
      <c r="G9">
        <f>MAX(B2:B49)</f>
        <v>197.22699049547199</v>
      </c>
      <c r="H9">
        <f>MAX(C2:C49)</f>
        <v>1.4660803483857539E-4</v>
      </c>
      <c r="I9">
        <f>MAX(D2:D49)</f>
        <v>6.3682373791816354E-3</v>
      </c>
    </row>
    <row r="10" spans="1:10" x14ac:dyDescent="0.35">
      <c r="A10" s="1" t="s">
        <v>10</v>
      </c>
      <c r="B10">
        <f>'[1]Cycle 2_8.xlsx'!B10</f>
        <v>104.471505000389</v>
      </c>
      <c r="C10">
        <f>'[1]Cycle 2_8.xlsx'!C10</f>
        <v>1.008269050576025E-4</v>
      </c>
      <c r="D10">
        <f>'[1]Cycle 2_8.xlsx'!D10</f>
        <v>1.7684625751720629E-3</v>
      </c>
      <c r="F10" s="2" t="s">
        <v>60</v>
      </c>
      <c r="G10">
        <f>MIN(B2:B49)</f>
        <v>23.6245690885833</v>
      </c>
      <c r="H10">
        <f>MIN(C2:C49)</f>
        <v>2.8259883331778422E-5</v>
      </c>
      <c r="I10">
        <f>MIN(D2:D49)</f>
        <v>1.457024290561725E-4</v>
      </c>
    </row>
    <row r="11" spans="1:10" x14ac:dyDescent="0.35">
      <c r="A11" s="1" t="s">
        <v>11</v>
      </c>
      <c r="B11" t="str">
        <f>'[1]Cycle 2_8.xlsx'!B11</f>
        <v>N/A</v>
      </c>
      <c r="C11" t="str">
        <f>'[1]Cycle 2_8.xlsx'!C11</f>
        <v>N/A</v>
      </c>
      <c r="D11">
        <f>'[1]Cycle 2_8.xlsx'!D11</f>
        <v>6.3682373791816354E-3</v>
      </c>
    </row>
    <row r="12" spans="1:10" x14ac:dyDescent="0.35">
      <c r="A12" s="1" t="s">
        <v>12</v>
      </c>
      <c r="B12" t="str">
        <f>'[1]Cycle 2_8.xlsx'!B12</f>
        <v>N/A</v>
      </c>
      <c r="C12" t="str">
        <f>'[1]Cycle 2_8.xlsx'!C12</f>
        <v>N/A</v>
      </c>
      <c r="D12">
        <f>'[1]Cycle 2_8.xlsx'!D12</f>
        <v>1.751024504781382E-3</v>
      </c>
      <c r="F12" s="2" t="s">
        <v>61</v>
      </c>
      <c r="G12">
        <f>(16*G5^2)</f>
        <v>1.9016760491495934</v>
      </c>
      <c r="H12">
        <f>(16*H5^2)</f>
        <v>2.2455606830742401</v>
      </c>
      <c r="I12">
        <f>(16*I5^2)</f>
        <v>4.3189775287573857</v>
      </c>
    </row>
    <row r="13" spans="1:10" x14ac:dyDescent="0.35">
      <c r="A13" s="1" t="s">
        <v>13</v>
      </c>
      <c r="B13" t="str">
        <f>'[1]Cycle 2_8.xlsx'!B13</f>
        <v>N/A</v>
      </c>
      <c r="C13" t="str">
        <f>'[1]Cycle 2_8.xlsx'!C13</f>
        <v>N/A</v>
      </c>
      <c r="D13">
        <f>'[1]Cycle 2_8.xlsx'!D13</f>
        <v>1.63736543579812E-3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0" x14ac:dyDescent="0.35">
      <c r="A14" s="1" t="s">
        <v>14</v>
      </c>
      <c r="B14" t="str">
        <f>'[1]Cycle 2_8.xlsx'!B14</f>
        <v>N/A</v>
      </c>
      <c r="C14" t="str">
        <f>'[1]Cycle 2_8.xlsx'!C14</f>
        <v>N/A</v>
      </c>
      <c r="D14">
        <f>'[1]Cycle 2_8.xlsx'!D14</f>
        <v>4.9751360170184446E-3</v>
      </c>
      <c r="F14" s="2" t="s">
        <v>63</v>
      </c>
      <c r="G14">
        <f>G12/G13</f>
        <v>27.838284001055683</v>
      </c>
      <c r="H14">
        <f>H12/H13</f>
        <v>32.872347561499836</v>
      </c>
      <c r="I14">
        <f>I12/I13</f>
        <v>63.224713322488576</v>
      </c>
    </row>
    <row r="15" spans="1:10" x14ac:dyDescent="0.35">
      <c r="A15" s="1" t="s">
        <v>15</v>
      </c>
      <c r="B15">
        <f>'[1]Cycle 2_8.xlsx'!B15</f>
        <v>146.65125373155601</v>
      </c>
      <c r="C15">
        <f>'[1]Cycle 2_8.xlsx'!C15</f>
        <v>7.2418272706104521E-5</v>
      </c>
      <c r="D15">
        <f>'[1]Cycle 2_8.xlsx'!D15</f>
        <v>1.471060693285061E-3</v>
      </c>
      <c r="F15" s="2" t="s">
        <v>64</v>
      </c>
      <c r="G15">
        <f>ROUND(G14,0)</f>
        <v>28</v>
      </c>
      <c r="H15">
        <f>ROUND(H14,0)</f>
        <v>33</v>
      </c>
      <c r="I15">
        <f>ROUND(I14,0)</f>
        <v>63</v>
      </c>
    </row>
    <row r="16" spans="1:10" x14ac:dyDescent="0.35">
      <c r="A16" s="1" t="s">
        <v>16</v>
      </c>
      <c r="B16">
        <f>'[1]Cycle 2_8.xlsx'!B16</f>
        <v>104.471505000389</v>
      </c>
      <c r="C16">
        <f>'[1]Cycle 2_8.xlsx'!C16</f>
        <v>9.7163705651986609E-5</v>
      </c>
      <c r="D16">
        <f>'[1]Cycle 2_8.xlsx'!D16</f>
        <v>1.7785868741666999E-3</v>
      </c>
    </row>
    <row r="17" spans="1:4" x14ac:dyDescent="0.35">
      <c r="A17" s="1" t="s">
        <v>17</v>
      </c>
      <c r="B17">
        <f>'[1]Cycle 2_8.xlsx'!B17</f>
        <v>114.510640903861</v>
      </c>
      <c r="C17">
        <f>'[1]Cycle 2_8.xlsx'!C17</f>
        <v>1.4660803483857539E-4</v>
      </c>
      <c r="D17">
        <f>'[1]Cycle 2_8.xlsx'!D17</f>
        <v>1.3355808648460019E-3</v>
      </c>
    </row>
    <row r="18" spans="1:4" x14ac:dyDescent="0.35">
      <c r="A18" s="1" t="s">
        <v>18</v>
      </c>
      <c r="B18">
        <f>'[1]Cycle 2_8.xlsx'!B18</f>
        <v>192.20315703219401</v>
      </c>
      <c r="C18">
        <f>'[1]Cycle 2_8.xlsx'!C18</f>
        <v>9.6216923308540736E-5</v>
      </c>
      <c r="D18">
        <f>'[1]Cycle 2_8.xlsx'!D18</f>
        <v>1.6611968531026E-3</v>
      </c>
    </row>
    <row r="19" spans="1:4" x14ac:dyDescent="0.35">
      <c r="A19" s="1" t="s">
        <v>19</v>
      </c>
      <c r="B19">
        <f>'[1]Cycle 2_8.xlsx'!B19</f>
        <v>197.22699049547199</v>
      </c>
      <c r="C19">
        <f>'[1]Cycle 2_8.xlsx'!C19</f>
        <v>4.1914782490734133E-5</v>
      </c>
      <c r="D19">
        <f>'[1]Cycle 2_8.xlsx'!D19</f>
        <v>2.5279384920856769E-3</v>
      </c>
    </row>
    <row r="20" spans="1:4" x14ac:dyDescent="0.35">
      <c r="A20" s="1" t="s">
        <v>20</v>
      </c>
      <c r="B20">
        <f>'[1]Cycle 2_8.xlsx'!B20</f>
        <v>82.880468044722207</v>
      </c>
      <c r="C20">
        <f>'[1]Cycle 2_8.xlsx'!C20</f>
        <v>1.076708489116017E-4</v>
      </c>
      <c r="D20">
        <f>'[1]Cycle 2_8.xlsx'!D20</f>
        <v>1.7122029789119659E-3</v>
      </c>
    </row>
    <row r="21" spans="1:4" x14ac:dyDescent="0.35">
      <c r="A21" s="1" t="s">
        <v>21</v>
      </c>
      <c r="B21">
        <f>'[1]Cycle 2_8.xlsx'!B21</f>
        <v>89.405188371472207</v>
      </c>
      <c r="C21">
        <f>'[1]Cycle 2_8.xlsx'!C21</f>
        <v>1.0973964979943359E-4</v>
      </c>
      <c r="D21">
        <f>'[1]Cycle 2_8.xlsx'!D21</f>
        <v>2.0871396989703191E-3</v>
      </c>
    </row>
    <row r="22" spans="1:4" x14ac:dyDescent="0.35">
      <c r="A22" s="1" t="s">
        <v>22</v>
      </c>
      <c r="B22">
        <f>'[1]Cycle 2_8.xlsx'!B22</f>
        <v>101.960121390472</v>
      </c>
      <c r="C22">
        <f>'[1]Cycle 2_8.xlsx'!C22</f>
        <v>1.3655005369790841E-4</v>
      </c>
      <c r="D22">
        <f>'[1]Cycle 2_8.xlsx'!D22</f>
        <v>1.98622667175653E-3</v>
      </c>
    </row>
    <row r="23" spans="1:4" x14ac:dyDescent="0.35">
      <c r="A23" s="1" t="s">
        <v>23</v>
      </c>
      <c r="B23">
        <f>'[1]Cycle 2_8.xlsx'!B23</f>
        <v>91.416283593222204</v>
      </c>
      <c r="C23">
        <f>'[1]Cycle 2_8.xlsx'!C23</f>
        <v>1.0000999287230911E-4</v>
      </c>
      <c r="D23">
        <f>'[1]Cycle 2_8.xlsx'!D23</f>
        <v>3.656625959435003E-3</v>
      </c>
    </row>
    <row r="24" spans="1:4" x14ac:dyDescent="0.35">
      <c r="A24" s="1" t="s">
        <v>24</v>
      </c>
      <c r="B24" t="str">
        <f>'[1]Cycle 2_8.xlsx'!B24</f>
        <v>N/A</v>
      </c>
      <c r="C24" t="str">
        <f>'[1]Cycle 2_8.xlsx'!C24</f>
        <v>N/A</v>
      </c>
      <c r="D24">
        <f>'[1]Cycle 2_8.xlsx'!D24</f>
        <v>4.7740786640073536E-3</v>
      </c>
    </row>
    <row r="25" spans="1:4" x14ac:dyDescent="0.35">
      <c r="A25" s="1" t="s">
        <v>25</v>
      </c>
      <c r="B25">
        <f>'[1]Cycle 2_8.xlsx'!B25</f>
        <v>80.364757618194403</v>
      </c>
      <c r="C25">
        <f>'[1]Cycle 2_8.xlsx'!C25</f>
        <v>6.3042074509015518E-5</v>
      </c>
      <c r="D25">
        <f>'[1]Cycle 2_8.xlsx'!D25</f>
        <v>2.001001065249038E-3</v>
      </c>
    </row>
    <row r="26" spans="1:4" x14ac:dyDescent="0.35">
      <c r="A26" s="1" t="s">
        <v>26</v>
      </c>
      <c r="B26">
        <f>'[1]Cycle 2_8.xlsx'!B26</f>
        <v>97.444380971749993</v>
      </c>
      <c r="C26">
        <f>'[1]Cycle 2_8.xlsx'!C26</f>
        <v>8.4385479073692242E-5</v>
      </c>
      <c r="D26">
        <f>'[1]Cycle 2_8.xlsx'!D26</f>
        <v>1.7113719157180059E-3</v>
      </c>
    </row>
    <row r="27" spans="1:4" x14ac:dyDescent="0.35">
      <c r="A27" s="1" t="s">
        <v>27</v>
      </c>
      <c r="B27">
        <f>'[1]Cycle 2_8.xlsx'!B27</f>
        <v>113.510517401389</v>
      </c>
      <c r="C27">
        <f>'[1]Cycle 2_8.xlsx'!C27</f>
        <v>1.133407489409814E-4</v>
      </c>
      <c r="D27">
        <f>'[1]Cycle 2_8.xlsx'!D27</f>
        <v>1.9743072970047071E-3</v>
      </c>
    </row>
    <row r="28" spans="1:4" x14ac:dyDescent="0.35">
      <c r="A28" s="1" t="s">
        <v>28</v>
      </c>
      <c r="B28" t="str">
        <f>'[1]Cycle 2_8.xlsx'!B28</f>
        <v>N/A</v>
      </c>
      <c r="C28" t="str">
        <f>'[1]Cycle 2_8.xlsx'!C28</f>
        <v>N/A</v>
      </c>
      <c r="D28">
        <f>'[1]Cycle 2_8.xlsx'!D28</f>
        <v>2.1351454254739401E-3</v>
      </c>
    </row>
    <row r="29" spans="1:4" x14ac:dyDescent="0.35">
      <c r="A29" s="1" t="s">
        <v>29</v>
      </c>
      <c r="B29">
        <f>'[1]Cycle 2_8.xlsx'!B29</f>
        <v>102.965670751361</v>
      </c>
      <c r="C29">
        <f>'[1]Cycle 2_8.xlsx'!C29</f>
        <v>1.2679846367570841E-4</v>
      </c>
      <c r="D29">
        <f>'[1]Cycle 2_8.xlsx'!D29</f>
        <v>1.749018888032158E-3</v>
      </c>
    </row>
    <row r="30" spans="1:4" x14ac:dyDescent="0.35">
      <c r="A30" s="1" t="s">
        <v>30</v>
      </c>
      <c r="B30">
        <f>'[1]Cycle 2_8.xlsx'!B30</f>
        <v>29.157681963694401</v>
      </c>
      <c r="C30">
        <f>'[1]Cycle 2_8.xlsx'!C30</f>
        <v>5.2017301082603768E-5</v>
      </c>
      <c r="D30">
        <f>'[1]Cycle 2_8.xlsx'!D30</f>
        <v>3.348451236507571E-3</v>
      </c>
    </row>
    <row r="31" spans="1:4" x14ac:dyDescent="0.35">
      <c r="A31" s="1" t="s">
        <v>31</v>
      </c>
      <c r="B31">
        <f>'[1]Cycle 2_8.xlsx'!B31</f>
        <v>96.944407420555507</v>
      </c>
      <c r="C31">
        <f>'[1]Cycle 2_8.xlsx'!C31</f>
        <v>9.9509029108498556E-5</v>
      </c>
      <c r="D31">
        <f>'[1]Cycle 2_8.xlsx'!D31</f>
        <v>1.916742919752971E-3</v>
      </c>
    </row>
    <row r="32" spans="1:4" x14ac:dyDescent="0.35">
      <c r="A32" s="1" t="s">
        <v>32</v>
      </c>
      <c r="B32">
        <f>'[1]Cycle 2_8.xlsx'!B32</f>
        <v>115.5155853925</v>
      </c>
      <c r="C32">
        <f>'[1]Cycle 2_8.xlsx'!C32</f>
        <v>1.3039288542408199E-4</v>
      </c>
      <c r="D32">
        <f>'[1]Cycle 2_8.xlsx'!D32</f>
        <v>1.8723107732960471E-3</v>
      </c>
    </row>
    <row r="33" spans="1:4" x14ac:dyDescent="0.35">
      <c r="A33" s="1" t="s">
        <v>33</v>
      </c>
      <c r="B33">
        <f>'[1]Cycle 2_8.xlsx'!B33</f>
        <v>105.47578940002801</v>
      </c>
      <c r="C33">
        <f>'[1]Cycle 2_8.xlsx'!C33</f>
        <v>8.2752754537526437E-5</v>
      </c>
      <c r="D33">
        <f>'[1]Cycle 2_8.xlsx'!D33</f>
        <v>1.2798918990150189E-3</v>
      </c>
    </row>
    <row r="34" spans="1:4" x14ac:dyDescent="0.35">
      <c r="A34" s="1" t="s">
        <v>34</v>
      </c>
      <c r="B34">
        <f>'[1]Cycle 2_8.xlsx'!B34</f>
        <v>113.00627902025001</v>
      </c>
      <c r="C34">
        <f>'[1]Cycle 2_8.xlsx'!C34</f>
        <v>9.8312504569354929E-5</v>
      </c>
      <c r="D34">
        <f>'[1]Cycle 2_8.xlsx'!D34</f>
        <v>2.0297981193300361E-3</v>
      </c>
    </row>
    <row r="35" spans="1:4" x14ac:dyDescent="0.35">
      <c r="A35" s="1" t="s">
        <v>35</v>
      </c>
      <c r="B35" t="str">
        <f>'[1]Cycle 2_8.xlsx'!B35</f>
        <v>N/A</v>
      </c>
      <c r="C35" t="str">
        <f>'[1]Cycle 2_8.xlsx'!C35</f>
        <v>N/A</v>
      </c>
      <c r="D35">
        <f>'[1]Cycle 2_8.xlsx'!D35</f>
        <v>2.2205242476020328E-3</v>
      </c>
    </row>
    <row r="36" spans="1:4" x14ac:dyDescent="0.35">
      <c r="A36" s="1" t="s">
        <v>36</v>
      </c>
      <c r="B36" t="str">
        <f>'[1]Cycle 2_8.xlsx'!B36</f>
        <v>N/A</v>
      </c>
      <c r="C36" t="str">
        <f>'[1]Cycle 2_8.xlsx'!C36</f>
        <v>N/A</v>
      </c>
      <c r="D36">
        <f>'[1]Cycle 2_8.xlsx'!D36</f>
        <v>1.4472578786074101E-3</v>
      </c>
    </row>
    <row r="37" spans="1:4" x14ac:dyDescent="0.35">
      <c r="A37" s="1" t="s">
        <v>37</v>
      </c>
      <c r="B37">
        <f>'[1]Cycle 2_8.xlsx'!B37</f>
        <v>115.5155853925</v>
      </c>
      <c r="C37">
        <f>'[1]Cycle 2_8.xlsx'!C37</f>
        <v>1.3530282259000459E-4</v>
      </c>
      <c r="D37">
        <f>'[1]Cycle 2_8.xlsx'!D37</f>
        <v>1.6723336237326339E-3</v>
      </c>
    </row>
    <row r="38" spans="1:4" x14ac:dyDescent="0.35">
      <c r="A38" s="1" t="s">
        <v>38</v>
      </c>
      <c r="B38" t="str">
        <f>'[1]Cycle 2_8.xlsx'!B38</f>
        <v>N/A</v>
      </c>
      <c r="C38" t="str">
        <f>'[1]Cycle 2_8.xlsx'!C38</f>
        <v>N/A</v>
      </c>
      <c r="D38">
        <f>'[1]Cycle 2_8.xlsx'!D38</f>
        <v>1.626231008134372E-3</v>
      </c>
    </row>
    <row r="39" spans="1:4" x14ac:dyDescent="0.35">
      <c r="A39" s="1" t="s">
        <v>39</v>
      </c>
      <c r="B39">
        <f>'[1]Cycle 2_8.xlsx'!B39</f>
        <v>29.661462299666699</v>
      </c>
      <c r="C39">
        <f>'[1]Cycle 2_8.xlsx'!C39</f>
        <v>2.8259883331778422E-5</v>
      </c>
      <c r="D39">
        <f>'[1]Cycle 2_8.xlsx'!D39</f>
        <v>4.210307072615712E-3</v>
      </c>
    </row>
    <row r="40" spans="1:4" x14ac:dyDescent="0.35">
      <c r="A40" s="1" t="s">
        <v>40</v>
      </c>
      <c r="B40" t="str">
        <f>'[1]Cycle 2_8.xlsx'!B40</f>
        <v>N/A</v>
      </c>
      <c r="C40" t="str">
        <f>'[1]Cycle 2_8.xlsx'!C40</f>
        <v>N/A</v>
      </c>
      <c r="D40">
        <f>'[1]Cycle 2_8.xlsx'!D40</f>
        <v>1.299561558144385E-3</v>
      </c>
    </row>
    <row r="41" spans="1:4" x14ac:dyDescent="0.35">
      <c r="A41" s="1" t="s">
        <v>41</v>
      </c>
      <c r="B41">
        <f>'[1]Cycle 2_8.xlsx'!B41</f>
        <v>111.49544199316701</v>
      </c>
      <c r="C41">
        <f>'[1]Cycle 2_8.xlsx'!C41</f>
        <v>5.3136266036207923E-5</v>
      </c>
      <c r="D41">
        <f>'[1]Cycle 2_8.xlsx'!D41</f>
        <v>1.9805061393031969E-3</v>
      </c>
    </row>
    <row r="42" spans="1:4" x14ac:dyDescent="0.35">
      <c r="A42" s="1" t="s">
        <v>42</v>
      </c>
      <c r="B42">
        <f>'[1]Cycle 2_8.xlsx'!B42</f>
        <v>57.264217198583303</v>
      </c>
      <c r="C42">
        <f>'[1]Cycle 2_8.xlsx'!C42</f>
        <v>4.0871714369104041E-5</v>
      </c>
      <c r="D42">
        <f>'[1]Cycle 2_8.xlsx'!D42</f>
        <v>1.3569363797325969E-3</v>
      </c>
    </row>
    <row r="43" spans="1:4" x14ac:dyDescent="0.35">
      <c r="A43" s="1" t="s">
        <v>43</v>
      </c>
      <c r="B43">
        <f>'[1]Cycle 2_8.xlsx'!B43</f>
        <v>106.98363736063899</v>
      </c>
      <c r="C43">
        <f>'[1]Cycle 2_8.xlsx'!C43</f>
        <v>9.9148592817832455E-5</v>
      </c>
      <c r="D43">
        <f>'[1]Cycle 2_8.xlsx'!D43</f>
        <v>1.5636835316193969E-3</v>
      </c>
    </row>
    <row r="44" spans="1:4" x14ac:dyDescent="0.35">
      <c r="A44" s="1" t="s">
        <v>44</v>
      </c>
      <c r="B44" t="str">
        <f>'[1]Cycle 2_8.xlsx'!B44</f>
        <v>N/A</v>
      </c>
      <c r="C44" t="str">
        <f>'[1]Cycle 2_8.xlsx'!C44</f>
        <v>N/A</v>
      </c>
      <c r="D44">
        <f>'[1]Cycle 2_8.xlsx'!D44</f>
        <v>1.457024290561725E-4</v>
      </c>
    </row>
    <row r="45" spans="1:4" x14ac:dyDescent="0.35">
      <c r="A45" s="1" t="s">
        <v>45</v>
      </c>
      <c r="B45">
        <f>'[1]Cycle 2_8.xlsx'!B45</f>
        <v>90.410188632638906</v>
      </c>
      <c r="C45">
        <f>'[1]Cycle 2_8.xlsx'!C45</f>
        <v>1.180201173208368E-4</v>
      </c>
      <c r="D45">
        <f>'[1]Cycle 2_8.xlsx'!D45</f>
        <v>1.6232407779346661E-3</v>
      </c>
    </row>
    <row r="46" spans="1:4" x14ac:dyDescent="0.35">
      <c r="A46" s="1" t="s">
        <v>46</v>
      </c>
      <c r="B46">
        <f>'[1]Cycle 2_8.xlsx'!B46</f>
        <v>90.913340447527801</v>
      </c>
      <c r="C46">
        <f>'[1]Cycle 2_8.xlsx'!C46</f>
        <v>5.3981349797218037E-5</v>
      </c>
      <c r="D46">
        <f>'[1]Cycle 2_8.xlsx'!D46</f>
        <v>1.421471249710093E-3</v>
      </c>
    </row>
    <row r="47" spans="1:4" x14ac:dyDescent="0.35">
      <c r="A47" s="1" t="s">
        <v>47</v>
      </c>
      <c r="B47">
        <f>'[1]Cycle 2_8.xlsx'!B47</f>
        <v>23.6245690885833</v>
      </c>
      <c r="C47">
        <f>'[1]Cycle 2_8.xlsx'!C47</f>
        <v>4.6988828094817928E-5</v>
      </c>
      <c r="D47">
        <f>'[1]Cycle 2_8.xlsx'!D47</f>
        <v>3.8458132245818019E-3</v>
      </c>
    </row>
    <row r="48" spans="1:4" x14ac:dyDescent="0.35">
      <c r="A48" s="1" t="s">
        <v>48</v>
      </c>
      <c r="B48">
        <f>'[1]Cycle 2_8.xlsx'!B48</f>
        <v>107.985894673833</v>
      </c>
      <c r="C48">
        <f>'[1]Cycle 2_8.xlsx'!C48</f>
        <v>5.5493791237796547E-5</v>
      </c>
      <c r="D48">
        <f>'[1]Cycle 2_8.xlsx'!D48</f>
        <v>1.196726191679558E-3</v>
      </c>
    </row>
    <row r="49" spans="1:4" x14ac:dyDescent="0.35">
      <c r="A49" s="1" t="s">
        <v>49</v>
      </c>
      <c r="B49" t="str">
        <f>'[1]Cycle 2_8.xlsx'!B49</f>
        <v>N/A</v>
      </c>
      <c r="C49" t="str">
        <f>'[1]Cycle 2_8.xlsx'!C49</f>
        <v>N/A</v>
      </c>
      <c r="D49">
        <f>'[1]Cycle 2_8.xlsx'!D49</f>
        <v>1.3415604549210809E-3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9"/>
  <sheetViews>
    <sheetView workbookViewId="0">
      <selection activeCell="K6" sqref="K6"/>
    </sheetView>
  </sheetViews>
  <sheetFormatPr defaultRowHeight="14.5" x14ac:dyDescent="0.35"/>
  <cols>
    <col min="2" max="2" width="11.81640625" bestFit="1" customWidth="1"/>
    <col min="3" max="3" width="15.6328125" bestFit="1" customWidth="1"/>
    <col min="4" max="4" width="12.81640625" bestFit="1" customWidth="1"/>
  </cols>
  <sheetData>
    <row r="1" spans="1:11" x14ac:dyDescent="0.35">
      <c r="B1" s="1" t="s">
        <v>0</v>
      </c>
      <c r="C1" s="1" t="s">
        <v>1</v>
      </c>
      <c r="D1" s="6" t="s">
        <v>65</v>
      </c>
      <c r="F1" t="s">
        <v>50</v>
      </c>
      <c r="G1" s="2" t="s">
        <v>51</v>
      </c>
      <c r="H1" s="2" t="s">
        <v>52</v>
      </c>
      <c r="I1" s="2" t="s">
        <v>52</v>
      </c>
    </row>
    <row r="2" spans="1:11" x14ac:dyDescent="0.35">
      <c r="A2" s="1" t="s">
        <v>2</v>
      </c>
      <c r="B2" t="str">
        <f>'[1]Cycle 2_9.xlsx'!B2</f>
        <v>N/A</v>
      </c>
      <c r="C2" t="str">
        <f>'[1]Cycle 2_9.xlsx'!C2</f>
        <v>N/A</v>
      </c>
      <c r="D2">
        <f>'[1]Cycle 2_9.xlsx'!D2</f>
        <v>1.9641772265084618E-3</v>
      </c>
      <c r="F2" s="2" t="s">
        <v>53</v>
      </c>
      <c r="G2">
        <f>AVERAGE(B2:B49)</f>
        <v>104.25685812960343</v>
      </c>
      <c r="H2">
        <f>AVERAGE(C2:C49)</f>
        <v>9.3223738577700137E-5</v>
      </c>
      <c r="I2">
        <f>AVERAGE(D2:D49)</f>
        <v>2.0962052451920054E-3</v>
      </c>
      <c r="K2">
        <v>0.23</v>
      </c>
    </row>
    <row r="3" spans="1:11" x14ac:dyDescent="0.35">
      <c r="A3" s="1" t="s">
        <v>3</v>
      </c>
      <c r="B3">
        <f>'[1]Cycle 2_9.xlsx'!B3</f>
        <v>105.47833525474999</v>
      </c>
      <c r="C3">
        <f>'[1]Cycle 2_9.xlsx'!C3</f>
        <v>6.0751503397311257E-5</v>
      </c>
      <c r="D3">
        <f>'[1]Cycle 2_9.xlsx'!D3</f>
        <v>1.349360853861055E-3</v>
      </c>
      <c r="F3" s="2" t="s">
        <v>54</v>
      </c>
      <c r="G3">
        <f>G4/SQRT(COUNT(B2:B49))</f>
        <v>4.7964399439925627</v>
      </c>
      <c r="H3">
        <f>H4/SQRT(COUNT(C2:C49))</f>
        <v>4.3154899199024839E-6</v>
      </c>
      <c r="I3">
        <f>I4/SQRT(COUNT(D2:D49))</f>
        <v>1.3574585450804727E-4</v>
      </c>
    </row>
    <row r="4" spans="1:11" x14ac:dyDescent="0.35">
      <c r="A4" s="1" t="s">
        <v>4</v>
      </c>
      <c r="B4">
        <f>'[1]Cycle 2_9.xlsx'!B4</f>
        <v>189.19810995930601</v>
      </c>
      <c r="C4">
        <f>'[1]Cycle 2_9.xlsx'!C4</f>
        <v>9.0782859268866156E-5</v>
      </c>
      <c r="D4">
        <f>'[1]Cycle 2_9.xlsx'!D4</f>
        <v>1.338852797787319E-3</v>
      </c>
      <c r="F4" s="2" t="s">
        <v>55</v>
      </c>
      <c r="G4">
        <f>_xlfn.STDEV.S(B2:B49)</f>
        <v>28.778639663955378</v>
      </c>
      <c r="H4">
        <f>_xlfn.STDEV.S(C2:C196)</f>
        <v>2.5892939519414902E-5</v>
      </c>
      <c r="I4">
        <f>_xlfn.STDEV.S(D2:D196)</f>
        <v>9.4047486769916226E-4</v>
      </c>
    </row>
    <row r="5" spans="1:11" x14ac:dyDescent="0.35">
      <c r="A5" s="1" t="s">
        <v>5</v>
      </c>
      <c r="B5">
        <f>'[1]Cycle 2_9.xlsx'!B5</f>
        <v>81.373436988805594</v>
      </c>
      <c r="C5">
        <f>'[1]Cycle 2_9.xlsx'!C5</f>
        <v>8.9452489395414829E-5</v>
      </c>
      <c r="D5">
        <f>'[1]Cycle 2_9.xlsx'!D5</f>
        <v>3.164587500827334E-3</v>
      </c>
      <c r="F5" s="2" t="s">
        <v>56</v>
      </c>
      <c r="G5" s="3">
        <f>G4/G2</f>
        <v>0.27603593835697765</v>
      </c>
      <c r="H5" s="3">
        <f>H4/H2</f>
        <v>0.27775049482523867</v>
      </c>
      <c r="I5" s="3">
        <f>I4/I2</f>
        <v>0.44865590803014038</v>
      </c>
    </row>
    <row r="6" spans="1:11" x14ac:dyDescent="0.35">
      <c r="A6" s="1" t="s">
        <v>6</v>
      </c>
      <c r="B6">
        <f>'[1]Cycle 2_9.xlsx'!B6</f>
        <v>105.98287557716699</v>
      </c>
      <c r="C6">
        <f>'[1]Cycle 2_9.xlsx'!C6</f>
        <v>5.1452510460524857E-5</v>
      </c>
      <c r="D6">
        <f>'[1]Cycle 2_9.xlsx'!D6</f>
        <v>1.7164253038358479E-3</v>
      </c>
      <c r="F6" s="2" t="s">
        <v>57</v>
      </c>
      <c r="G6">
        <f>COUNT(B2:B196)</f>
        <v>36</v>
      </c>
      <c r="H6">
        <f>COUNT(C2:C196)</f>
        <v>36</v>
      </c>
      <c r="I6">
        <f>COUNT(D2:D196)</f>
        <v>48</v>
      </c>
    </row>
    <row r="7" spans="1:11" x14ac:dyDescent="0.35">
      <c r="A7" s="1" t="s">
        <v>7</v>
      </c>
      <c r="B7">
        <f>'[1]Cycle 2_9.xlsx'!B7</f>
        <v>112.001423578944</v>
      </c>
      <c r="C7">
        <f>'[1]Cycle 2_9.xlsx'!C7</f>
        <v>1.2257932145236E-4</v>
      </c>
      <c r="D7">
        <f>'[1]Cycle 2_9.xlsx'!D7</f>
        <v>2.1462378950272499E-3</v>
      </c>
      <c r="F7" s="2" t="s">
        <v>58</v>
      </c>
      <c r="G7" s="4">
        <f>K2</f>
        <v>0.23</v>
      </c>
      <c r="H7" s="5">
        <f>K2</f>
        <v>0.23</v>
      </c>
      <c r="I7" s="5">
        <f>K2</f>
        <v>0.23</v>
      </c>
    </row>
    <row r="8" spans="1:11" x14ac:dyDescent="0.35">
      <c r="A8" s="1" t="s">
        <v>8</v>
      </c>
      <c r="B8">
        <f>'[1]Cycle 2_9.xlsx'!B8</f>
        <v>56.7633288624722</v>
      </c>
      <c r="C8">
        <f>'[1]Cycle 2_9.xlsx'!C8</f>
        <v>1.153619507931751E-4</v>
      </c>
      <c r="D8">
        <f>'[1]Cycle 2_9.xlsx'!D8</f>
        <v>2.932001513045868E-3</v>
      </c>
    </row>
    <row r="9" spans="1:11" x14ac:dyDescent="0.35">
      <c r="A9" s="1" t="s">
        <v>9</v>
      </c>
      <c r="B9">
        <f>'[1]Cycle 2_9.xlsx'!B9</f>
        <v>47.230318528083302</v>
      </c>
      <c r="C9">
        <f>'[1]Cycle 2_9.xlsx'!C9</f>
        <v>8.7642487105168781E-5</v>
      </c>
      <c r="D9">
        <f>'[1]Cycle 2_9.xlsx'!D9</f>
        <v>4.6468537101856796E-3</v>
      </c>
      <c r="F9" s="2" t="s">
        <v>59</v>
      </c>
      <c r="G9">
        <f>MAX(B2:B49)</f>
        <v>193.21153810974999</v>
      </c>
      <c r="H9">
        <f>MAX(C2:C49)</f>
        <v>1.5699916984812469E-4</v>
      </c>
      <c r="I9">
        <f>MAX(D2:D49)</f>
        <v>5.8278527297376181E-3</v>
      </c>
    </row>
    <row r="10" spans="1:11" x14ac:dyDescent="0.35">
      <c r="A10" s="1" t="s">
        <v>10</v>
      </c>
      <c r="B10">
        <f>'[1]Cycle 2_9.xlsx'!B10</f>
        <v>146.65464006388899</v>
      </c>
      <c r="C10">
        <f>'[1]Cycle 2_9.xlsx'!C10</f>
        <v>9.6517949703423092E-5</v>
      </c>
      <c r="D10">
        <f>'[1]Cycle 2_9.xlsx'!D10</f>
        <v>1.495650916417105E-3</v>
      </c>
      <c r="F10" s="2" t="s">
        <v>60</v>
      </c>
      <c r="G10">
        <f>MIN(B2:B49)</f>
        <v>47.230318528083302</v>
      </c>
      <c r="H10">
        <f>MIN(C2:C49)</f>
        <v>4.8003221279329117E-5</v>
      </c>
      <c r="I10">
        <f>MIN(D2:D49)</f>
        <v>4.5120393382094961E-4</v>
      </c>
    </row>
    <row r="11" spans="1:11" x14ac:dyDescent="0.35">
      <c r="A11" s="1" t="s">
        <v>11</v>
      </c>
      <c r="B11">
        <f>'[1]Cycle 2_9.xlsx'!B11</f>
        <v>104.473749148083</v>
      </c>
      <c r="C11">
        <f>'[1]Cycle 2_9.xlsx'!C11</f>
        <v>1.156858753718606E-4</v>
      </c>
      <c r="D11">
        <f>'[1]Cycle 2_9.xlsx'!D11</f>
        <v>1.6067487163899611E-3</v>
      </c>
    </row>
    <row r="12" spans="1:11" x14ac:dyDescent="0.35">
      <c r="A12" s="1" t="s">
        <v>12</v>
      </c>
      <c r="B12">
        <f>'[1]Cycle 2_9.xlsx'!B12</f>
        <v>105.98287557716699</v>
      </c>
      <c r="C12">
        <f>'[1]Cycle 2_9.xlsx'!C12</f>
        <v>1.063618707952575E-4</v>
      </c>
      <c r="D12">
        <f>'[1]Cycle 2_9.xlsx'!D12</f>
        <v>2.5406352592561758E-3</v>
      </c>
      <c r="F12" s="2" t="s">
        <v>61</v>
      </c>
      <c r="G12">
        <f>(16*G5^2)</f>
        <v>1.2191334282338746</v>
      </c>
      <c r="H12">
        <f>(16*H5^2)</f>
        <v>1.234325398010639</v>
      </c>
      <c r="I12">
        <f>(16*I5^2)</f>
        <v>3.2206739809655964</v>
      </c>
    </row>
    <row r="13" spans="1:11" x14ac:dyDescent="0.35">
      <c r="A13" s="1" t="s">
        <v>13</v>
      </c>
      <c r="B13" t="str">
        <f>'[1]Cycle 2_9.xlsx'!B13</f>
        <v>N/A</v>
      </c>
      <c r="C13" t="str">
        <f>'[1]Cycle 2_9.xlsx'!C13</f>
        <v>N/A</v>
      </c>
      <c r="D13">
        <f>'[1]Cycle 2_9.xlsx'!D13</f>
        <v>2.5645950419310522E-3</v>
      </c>
      <c r="F13" s="2" t="s">
        <v>62</v>
      </c>
      <c r="G13">
        <f>LN(1-G7)^2</f>
        <v>6.8311539931034476E-2</v>
      </c>
      <c r="H13">
        <f>LN(1-H7)^2</f>
        <v>6.8311539931034476E-2</v>
      </c>
      <c r="I13">
        <f>LN(1-I7)^2</f>
        <v>6.8311539931034476E-2</v>
      </c>
    </row>
    <row r="14" spans="1:11" x14ac:dyDescent="0.35">
      <c r="A14" s="1" t="s">
        <v>14</v>
      </c>
      <c r="B14">
        <f>'[1]Cycle 2_9.xlsx'!B14</f>
        <v>118.523612072167</v>
      </c>
      <c r="C14">
        <f>'[1]Cycle 2_9.xlsx'!C14</f>
        <v>1.3748561650806979E-4</v>
      </c>
      <c r="D14">
        <f>'[1]Cycle 2_9.xlsx'!D14</f>
        <v>1.235158220022458E-3</v>
      </c>
      <c r="F14" s="2" t="s">
        <v>63</v>
      </c>
      <c r="G14">
        <f>G12/G13</f>
        <v>17.846668798049048</v>
      </c>
      <c r="H14">
        <f>H12/H13</f>
        <v>18.069061234116244</v>
      </c>
      <c r="I14">
        <f>I12/I13</f>
        <v>47.14685079881238</v>
      </c>
    </row>
    <row r="15" spans="1:11" x14ac:dyDescent="0.35">
      <c r="A15" s="1" t="s">
        <v>15</v>
      </c>
      <c r="B15">
        <f>'[1]Cycle 2_9.xlsx'!B15</f>
        <v>102.4651434665</v>
      </c>
      <c r="C15">
        <f>'[1]Cycle 2_9.xlsx'!C15</f>
        <v>8.8863315380627707E-5</v>
      </c>
      <c r="D15">
        <f>'[1]Cycle 2_9.xlsx'!D15</f>
        <v>1.5630842973532501E-3</v>
      </c>
      <c r="F15" s="2" t="s">
        <v>64</v>
      </c>
      <c r="G15">
        <f>ROUND(G14,0)</f>
        <v>18</v>
      </c>
      <c r="H15">
        <f>ROUND(H14,0)</f>
        <v>18</v>
      </c>
      <c r="I15">
        <f>ROUND(I14,0)</f>
        <v>47</v>
      </c>
    </row>
    <row r="16" spans="1:11" x14ac:dyDescent="0.35">
      <c r="A16" s="1" t="s">
        <v>16</v>
      </c>
      <c r="B16" t="str">
        <f>'[1]Cycle 2_9.xlsx'!B16</f>
        <v>N/A</v>
      </c>
      <c r="C16" t="str">
        <f>'[1]Cycle 2_9.xlsx'!C16</f>
        <v>N/A</v>
      </c>
      <c r="D16">
        <f>'[1]Cycle 2_9.xlsx'!D16</f>
        <v>2.3608155742876509E-3</v>
      </c>
    </row>
    <row r="17" spans="1:4" x14ac:dyDescent="0.35">
      <c r="A17" s="1" t="s">
        <v>17</v>
      </c>
      <c r="B17" t="str">
        <f>'[1]Cycle 2_9.xlsx'!B17</f>
        <v>N/A</v>
      </c>
      <c r="C17" t="str">
        <f>'[1]Cycle 2_9.xlsx'!C17</f>
        <v>N/A</v>
      </c>
      <c r="D17">
        <f>'[1]Cycle 2_9.xlsx'!D17</f>
        <v>5.8278527297376181E-3</v>
      </c>
    </row>
    <row r="18" spans="1:4" x14ac:dyDescent="0.35">
      <c r="A18" s="1" t="s">
        <v>18</v>
      </c>
      <c r="B18" t="str">
        <f>'[1]Cycle 2_9.xlsx'!B18</f>
        <v>N/A</v>
      </c>
      <c r="C18" t="str">
        <f>'[1]Cycle 2_9.xlsx'!C18</f>
        <v>N/A</v>
      </c>
      <c r="D18">
        <f>'[1]Cycle 2_9.xlsx'!D18</f>
        <v>3.670807005749501E-3</v>
      </c>
    </row>
    <row r="19" spans="1:4" x14ac:dyDescent="0.35">
      <c r="A19" s="1" t="s">
        <v>19</v>
      </c>
      <c r="B19">
        <f>'[1]Cycle 2_9.xlsx'!B19</f>
        <v>100.455878768806</v>
      </c>
      <c r="C19">
        <f>'[1]Cycle 2_9.xlsx'!C19</f>
        <v>1.0681819050737471E-4</v>
      </c>
      <c r="D19">
        <f>'[1]Cycle 2_9.xlsx'!D19</f>
        <v>1.818419442999277E-3</v>
      </c>
    </row>
    <row r="20" spans="1:4" x14ac:dyDescent="0.35">
      <c r="A20" s="1" t="s">
        <v>20</v>
      </c>
      <c r="B20">
        <f>'[1]Cycle 2_9.xlsx'!B20</f>
        <v>109.49091885350001</v>
      </c>
      <c r="C20">
        <f>'[1]Cycle 2_9.xlsx'!C20</f>
        <v>1.047030614627619E-4</v>
      </c>
      <c r="D20">
        <f>'[1]Cycle 2_9.xlsx'!D20</f>
        <v>1.7032592534026671E-3</v>
      </c>
    </row>
    <row r="21" spans="1:4" x14ac:dyDescent="0.35">
      <c r="A21" s="1" t="s">
        <v>21</v>
      </c>
      <c r="B21">
        <f>'[1]Cycle 2_9.xlsx'!B21</f>
        <v>119.528060564417</v>
      </c>
      <c r="C21">
        <f>'[1]Cycle 2_9.xlsx'!C21</f>
        <v>6.1732613389433387E-5</v>
      </c>
      <c r="D21">
        <f>'[1]Cycle 2_9.xlsx'!D21</f>
        <v>1.5249280626050191E-3</v>
      </c>
    </row>
    <row r="22" spans="1:4" x14ac:dyDescent="0.35">
      <c r="A22" s="1" t="s">
        <v>22</v>
      </c>
      <c r="B22">
        <f>'[1]Cycle 2_9.xlsx'!B22</f>
        <v>75.350836852722196</v>
      </c>
      <c r="C22">
        <f>'[1]Cycle 2_9.xlsx'!C22</f>
        <v>8.8060725930430778E-5</v>
      </c>
      <c r="D22">
        <f>'[1]Cycle 2_9.xlsx'!D22</f>
        <v>2.1139629924098778E-3</v>
      </c>
    </row>
    <row r="23" spans="1:4" x14ac:dyDescent="0.35">
      <c r="A23" s="1" t="s">
        <v>23</v>
      </c>
      <c r="B23" t="str">
        <f>'[1]Cycle 2_9.xlsx'!B23</f>
        <v>N/A</v>
      </c>
      <c r="C23" t="str">
        <f>'[1]Cycle 2_9.xlsx'!C23</f>
        <v>N/A</v>
      </c>
      <c r="D23">
        <f>'[1]Cycle 2_9.xlsx'!D23</f>
        <v>1.4024585977616081E-3</v>
      </c>
    </row>
    <row r="24" spans="1:4" x14ac:dyDescent="0.35">
      <c r="A24" s="1" t="s">
        <v>24</v>
      </c>
      <c r="B24">
        <f>'[1]Cycle 2_9.xlsx'!B24</f>
        <v>108.990363477583</v>
      </c>
      <c r="C24">
        <f>'[1]Cycle 2_9.xlsx'!C24</f>
        <v>1.074999987532551E-4</v>
      </c>
      <c r="D24">
        <f>'[1]Cycle 2_9.xlsx'!D24</f>
        <v>1.459326940089489E-3</v>
      </c>
    </row>
    <row r="25" spans="1:4" x14ac:dyDescent="0.35">
      <c r="A25" s="1" t="s">
        <v>25</v>
      </c>
      <c r="B25" t="str">
        <f>'[1]Cycle 2_9.xlsx'!B25</f>
        <v>N/A</v>
      </c>
      <c r="C25" t="str">
        <f>'[1]Cycle 2_9.xlsx'!C25</f>
        <v>N/A</v>
      </c>
      <c r="D25">
        <f>'[1]Cycle 2_9.xlsx'!D25</f>
        <v>1.6583033078215171E-3</v>
      </c>
    </row>
    <row r="26" spans="1:4" x14ac:dyDescent="0.35">
      <c r="A26" s="1" t="s">
        <v>26</v>
      </c>
      <c r="B26">
        <f>'[1]Cycle 2_9.xlsx'!B26</f>
        <v>95.445069216250005</v>
      </c>
      <c r="C26">
        <f>'[1]Cycle 2_9.xlsx'!C26</f>
        <v>8.5384471063542199E-5</v>
      </c>
      <c r="D26">
        <f>'[1]Cycle 2_9.xlsx'!D26</f>
        <v>1.616209370258033E-3</v>
      </c>
    </row>
    <row r="27" spans="1:4" x14ac:dyDescent="0.35">
      <c r="A27" s="1" t="s">
        <v>27</v>
      </c>
      <c r="B27">
        <f>'[1]Cycle 2_9.xlsx'!B27</f>
        <v>106.986040581</v>
      </c>
      <c r="C27">
        <f>'[1]Cycle 2_9.xlsx'!C27</f>
        <v>1.5699916984812469E-4</v>
      </c>
      <c r="D27">
        <f>'[1]Cycle 2_9.xlsx'!D27</f>
        <v>2.099957892857766E-3</v>
      </c>
    </row>
    <row r="28" spans="1:4" x14ac:dyDescent="0.35">
      <c r="A28" s="1" t="s">
        <v>28</v>
      </c>
      <c r="B28">
        <f>'[1]Cycle 2_9.xlsx'!B28</f>
        <v>95.445069216250005</v>
      </c>
      <c r="C28">
        <f>'[1]Cycle 2_9.xlsx'!C28</f>
        <v>1.226840494629557E-4</v>
      </c>
      <c r="D28">
        <f>'[1]Cycle 2_9.xlsx'!D28</f>
        <v>3.8209572231107831E-3</v>
      </c>
    </row>
    <row r="29" spans="1:4" x14ac:dyDescent="0.35">
      <c r="A29" s="1" t="s">
        <v>29</v>
      </c>
      <c r="B29" t="str">
        <f>'[1]Cycle 2_9.xlsx'!B29</f>
        <v>N/A</v>
      </c>
      <c r="C29" t="str">
        <f>'[1]Cycle 2_9.xlsx'!C29</f>
        <v>N/A</v>
      </c>
      <c r="D29">
        <f>'[1]Cycle 2_9.xlsx'!D29</f>
        <v>1.7926903842493309E-3</v>
      </c>
    </row>
    <row r="30" spans="1:4" x14ac:dyDescent="0.35">
      <c r="A30" s="1" t="s">
        <v>30</v>
      </c>
      <c r="B30">
        <f>'[1]Cycle 2_9.xlsx'!B30</f>
        <v>96.445736850000003</v>
      </c>
      <c r="C30">
        <f>'[1]Cycle 2_9.xlsx'!C30</f>
        <v>8.0608496068500349E-5</v>
      </c>
      <c r="D30">
        <f>'[1]Cycle 2_9.xlsx'!D30</f>
        <v>3.1476804749987139E-3</v>
      </c>
    </row>
    <row r="31" spans="1:4" x14ac:dyDescent="0.35">
      <c r="A31" s="1" t="s">
        <v>31</v>
      </c>
      <c r="B31">
        <f>'[1]Cycle 2_9.xlsx'!B31</f>
        <v>113.513099641222</v>
      </c>
      <c r="C31">
        <f>'[1]Cycle 2_9.xlsx'!C31</f>
        <v>1.0666856872319921E-4</v>
      </c>
      <c r="D31">
        <f>'[1]Cycle 2_9.xlsx'!D31</f>
        <v>1.7789202502673739E-3</v>
      </c>
    </row>
    <row r="32" spans="1:4" x14ac:dyDescent="0.35">
      <c r="A32" s="1" t="s">
        <v>32</v>
      </c>
      <c r="B32" t="str">
        <f>'[1]Cycle 2_9.xlsx'!B32</f>
        <v>N/A</v>
      </c>
      <c r="C32" t="str">
        <f>'[1]Cycle 2_9.xlsx'!C32</f>
        <v>N/A</v>
      </c>
      <c r="D32">
        <f>'[1]Cycle 2_9.xlsx'!D32</f>
        <v>1.5016704507420731E-3</v>
      </c>
    </row>
    <row r="33" spans="1:4" x14ac:dyDescent="0.35">
      <c r="A33" s="1" t="s">
        <v>33</v>
      </c>
      <c r="B33">
        <f>'[1]Cycle 2_9.xlsx'!B33</f>
        <v>82.379244898611105</v>
      </c>
      <c r="C33">
        <f>'[1]Cycle 2_9.xlsx'!C33</f>
        <v>7.416426292103907E-5</v>
      </c>
      <c r="D33">
        <f>'[1]Cycle 2_9.xlsx'!D33</f>
        <v>2.3252011643564909E-3</v>
      </c>
    </row>
    <row r="34" spans="1:4" x14ac:dyDescent="0.35">
      <c r="A34" s="1" t="s">
        <v>34</v>
      </c>
      <c r="B34">
        <f>'[1]Cycle 2_9.xlsx'!B34</f>
        <v>109.992014616139</v>
      </c>
      <c r="C34">
        <f>'[1]Cycle 2_9.xlsx'!C34</f>
        <v>8.5929362683575741E-5</v>
      </c>
      <c r="D34">
        <f>'[1]Cycle 2_9.xlsx'!D34</f>
        <v>1.734083933446243E-3</v>
      </c>
    </row>
    <row r="35" spans="1:4" x14ac:dyDescent="0.35">
      <c r="A35" s="1" t="s">
        <v>35</v>
      </c>
      <c r="B35" t="str">
        <f>'[1]Cycle 2_9.xlsx'!B35</f>
        <v>N/A</v>
      </c>
      <c r="C35" t="str">
        <f>'[1]Cycle 2_9.xlsx'!C35</f>
        <v>N/A</v>
      </c>
      <c r="D35">
        <f>'[1]Cycle 2_9.xlsx'!D35</f>
        <v>1.3966522006528029E-3</v>
      </c>
    </row>
    <row r="36" spans="1:4" x14ac:dyDescent="0.35">
      <c r="A36" s="1" t="s">
        <v>36</v>
      </c>
      <c r="B36">
        <f>'[1]Cycle 2_9.xlsx'!B36</f>
        <v>104.978309146444</v>
      </c>
      <c r="C36">
        <f>'[1]Cycle 2_9.xlsx'!C36</f>
        <v>5.3701984774638618E-5</v>
      </c>
      <c r="D36">
        <f>'[1]Cycle 2_9.xlsx'!D36</f>
        <v>2.0683179433316381E-3</v>
      </c>
    </row>
    <row r="37" spans="1:4" x14ac:dyDescent="0.35">
      <c r="A37" s="1" t="s">
        <v>37</v>
      </c>
      <c r="B37">
        <f>'[1]Cycle 2_9.xlsx'!B37</f>
        <v>113.008744043306</v>
      </c>
      <c r="C37">
        <f>'[1]Cycle 2_9.xlsx'!C37</f>
        <v>1.1739264789091339E-4</v>
      </c>
      <c r="D37">
        <f>'[1]Cycle 2_9.xlsx'!D37</f>
        <v>2.4013394106338669E-3</v>
      </c>
    </row>
    <row r="38" spans="1:4" x14ac:dyDescent="0.35">
      <c r="A38" s="1" t="s">
        <v>38</v>
      </c>
      <c r="B38">
        <f>'[1]Cycle 2_9.xlsx'!B38</f>
        <v>95.445069216250005</v>
      </c>
      <c r="C38">
        <f>'[1]Cycle 2_9.xlsx'!C38</f>
        <v>1.3165690759935821E-4</v>
      </c>
      <c r="D38">
        <f>'[1]Cycle 2_9.xlsx'!D38</f>
        <v>2.1997692124234372E-3</v>
      </c>
    </row>
    <row r="39" spans="1:4" x14ac:dyDescent="0.35">
      <c r="A39" s="1" t="s">
        <v>39</v>
      </c>
      <c r="B39">
        <f>'[1]Cycle 2_9.xlsx'!B39</f>
        <v>82.379244898611105</v>
      </c>
      <c r="C39">
        <f>'[1]Cycle 2_9.xlsx'!C39</f>
        <v>1.07790300613749E-4</v>
      </c>
      <c r="D39">
        <f>'[1]Cycle 2_9.xlsx'!D39</f>
        <v>3.224288599333454E-3</v>
      </c>
    </row>
    <row r="40" spans="1:4" x14ac:dyDescent="0.35">
      <c r="A40" s="1" t="s">
        <v>40</v>
      </c>
      <c r="B40">
        <f>'[1]Cycle 2_9.xlsx'!B40</f>
        <v>49.244201268583303</v>
      </c>
      <c r="C40">
        <f>'[1]Cycle 2_9.xlsx'!C40</f>
        <v>6.3653301178841451E-5</v>
      </c>
      <c r="D40">
        <f>'[1]Cycle 2_9.xlsx'!D40</f>
        <v>2.422471106315579E-3</v>
      </c>
    </row>
    <row r="41" spans="1:4" x14ac:dyDescent="0.35">
      <c r="A41" s="1" t="s">
        <v>41</v>
      </c>
      <c r="B41">
        <f>'[1]Cycle 2_9.xlsx'!B41</f>
        <v>98.448994720222203</v>
      </c>
      <c r="C41">
        <f>'[1]Cycle 2_9.xlsx'!C41</f>
        <v>5.3341441927719452E-5</v>
      </c>
      <c r="D41">
        <f>'[1]Cycle 2_9.xlsx'!D41</f>
        <v>1.4616635300658269E-3</v>
      </c>
    </row>
    <row r="42" spans="1:4" x14ac:dyDescent="0.35">
      <c r="A42" s="1" t="s">
        <v>42</v>
      </c>
      <c r="B42">
        <f>'[1]Cycle 2_9.xlsx'!B42</f>
        <v>99.954029240249994</v>
      </c>
      <c r="C42">
        <f>'[1]Cycle 2_9.xlsx'!C42</f>
        <v>1.0354047316637791E-4</v>
      </c>
      <c r="D42">
        <f>'[1]Cycle 2_9.xlsx'!D42</f>
        <v>1.5952599058015431E-3</v>
      </c>
    </row>
    <row r="43" spans="1:4" x14ac:dyDescent="0.35">
      <c r="A43" s="1" t="s">
        <v>43</v>
      </c>
      <c r="B43">
        <f>'[1]Cycle 2_9.xlsx'!B43</f>
        <v>103.97475183738899</v>
      </c>
      <c r="C43">
        <f>'[1]Cycle 2_9.xlsx'!C43</f>
        <v>7.0918369093424838E-5</v>
      </c>
      <c r="D43">
        <f>'[1]Cycle 2_9.xlsx'!D43</f>
        <v>1.701177449887042E-3</v>
      </c>
    </row>
    <row r="44" spans="1:4" x14ac:dyDescent="0.35">
      <c r="A44" s="1" t="s">
        <v>44</v>
      </c>
      <c r="B44" t="str">
        <f>'[1]Cycle 2_9.xlsx'!B44</f>
        <v>N/A</v>
      </c>
      <c r="C44" t="str">
        <f>'[1]Cycle 2_9.xlsx'!C44</f>
        <v>N/A</v>
      </c>
      <c r="D44">
        <f>'[1]Cycle 2_9.xlsx'!D44</f>
        <v>4.5120393382094961E-4</v>
      </c>
    </row>
    <row r="45" spans="1:4" x14ac:dyDescent="0.35">
      <c r="A45" s="1" t="s">
        <v>45</v>
      </c>
      <c r="B45" t="str">
        <f>'[1]Cycle 2_9.xlsx'!B45</f>
        <v>N/A</v>
      </c>
      <c r="C45" t="str">
        <f>'[1]Cycle 2_9.xlsx'!C45</f>
        <v>N/A</v>
      </c>
      <c r="D45">
        <f>'[1]Cycle 2_9.xlsx'!D45</f>
        <v>1.672280262435351E-3</v>
      </c>
    </row>
    <row r="46" spans="1:4" x14ac:dyDescent="0.35">
      <c r="A46" s="1" t="s">
        <v>46</v>
      </c>
      <c r="B46">
        <f>'[1]Cycle 2_9.xlsx'!B46</f>
        <v>193.21153810974999</v>
      </c>
      <c r="C46">
        <f>'[1]Cycle 2_9.xlsx'!C46</f>
        <v>7.697054736261185E-5</v>
      </c>
      <c r="D46">
        <f>'[1]Cycle 2_9.xlsx'!D46</f>
        <v>1.7827286329751019E-3</v>
      </c>
    </row>
    <row r="47" spans="1:4" x14ac:dyDescent="0.35">
      <c r="A47" s="1" t="s">
        <v>47</v>
      </c>
      <c r="B47">
        <f>'[1]Cycle 2_9.xlsx'!B47</f>
        <v>112.001423578944</v>
      </c>
      <c r="C47">
        <f>'[1]Cycle 2_9.xlsx'!C47</f>
        <v>8.5719756680446258E-5</v>
      </c>
      <c r="D47">
        <f>'[1]Cycle 2_9.xlsx'!D47</f>
        <v>1.608314750275477E-3</v>
      </c>
    </row>
    <row r="48" spans="1:4" x14ac:dyDescent="0.35">
      <c r="A48" s="1" t="s">
        <v>48</v>
      </c>
      <c r="B48">
        <f>'[1]Cycle 2_9.xlsx'!B48</f>
        <v>101.460040514556</v>
      </c>
      <c r="C48">
        <f>'[1]Cycle 2_9.xlsx'!C48</f>
        <v>9.9174916783542727E-5</v>
      </c>
      <c r="D48">
        <f>'[1]Cycle 2_9.xlsx'!D48</f>
        <v>1.631450115355102E-3</v>
      </c>
    </row>
    <row r="49" spans="1:4" x14ac:dyDescent="0.35">
      <c r="A49" s="1" t="s">
        <v>49</v>
      </c>
      <c r="B49">
        <f>'[1]Cycle 2_9.xlsx'!B49</f>
        <v>108.990363477583</v>
      </c>
      <c r="C49">
        <f>'[1]Cycle 2_9.xlsx'!C49</f>
        <v>4.8003221279329117E-5</v>
      </c>
      <c r="D49">
        <f>'[1]Cycle 2_9.xlsx'!D49</f>
        <v>1.3790604123092439E-3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1323802-BFE5-4B02-838E-07F3A94B79B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76EC0E7-95BD-490D-9FA7-4E340F94BF6E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Slope Analysis</vt:lpstr>
      <vt:lpstr>Germ. Analysis</vt:lpstr>
      <vt:lpstr>Master Sheet (2)</vt:lpstr>
      <vt:lpstr>Master Sheet</vt:lpstr>
      <vt:lpstr>Chile 19 + SK16 Cycle 4_1.xlsx</vt:lpstr>
      <vt:lpstr>Chile 19 + SK16 Cycle 4_2.xlsx</vt:lpstr>
      <vt:lpstr>Chile19 + SK16 Cycle 4_3.xlsx</vt:lpstr>
      <vt:lpstr>Chile 19 + SK16 Cycle 4_4.xlsx</vt:lpstr>
      <vt:lpstr>Chile 19 + SK16 Cycle 4_5.xlsx</vt:lpstr>
      <vt:lpstr>Chile 19 + SK16 Cycle 4_6.xlsx</vt:lpstr>
      <vt:lpstr>Chile 19 + SK16 Cycle 4_7.xlsx</vt:lpstr>
      <vt:lpstr>Cycle 4_1.xlsx</vt:lpstr>
      <vt:lpstr>Cycle 4_10.xlsx</vt:lpstr>
      <vt:lpstr>Cycle 4_11.xlsx</vt:lpstr>
      <vt:lpstr>Cycle 4_12.xlsx</vt:lpstr>
      <vt:lpstr>Cycle 4_13.xlsx</vt:lpstr>
      <vt:lpstr>Cycle 4_14.xlsx</vt:lpstr>
      <vt:lpstr>Cycle 4_15.xlsx</vt:lpstr>
      <vt:lpstr>Cycle 4_2.xlsx</vt:lpstr>
      <vt:lpstr>Cycle 4_3.xlsx</vt:lpstr>
      <vt:lpstr>Cycle 4_4.xlsx</vt:lpstr>
      <vt:lpstr>Cycle 4_5.xlsx</vt:lpstr>
      <vt:lpstr>Cycle 4_6.xlsx</vt:lpstr>
      <vt:lpstr>Cycle 4_7.xlsx</vt:lpstr>
      <vt:lpstr>Cycle 4_8.xlsx</vt:lpstr>
      <vt:lpstr>Cycle 4_9.xlsx</vt:lpstr>
      <vt:lpstr>Cycle 1-3_1.xlsx</vt:lpstr>
      <vt:lpstr>Cycle 1-3_2.xlsx</vt:lpstr>
      <vt:lpstr>Cycle 1-3_3.xlsx</vt:lpstr>
      <vt:lpstr>Cycle 1-3_4.xlsx</vt:lpstr>
      <vt:lpstr>Cycle 1-3_5.xlsx</vt:lpstr>
      <vt:lpstr>Cycle 1-3_6.xlsx</vt:lpstr>
      <vt:lpstr>Cycle 1-3_7.xlsx</vt:lpstr>
      <vt:lpstr>Cycle 1-3_8.xlsx</vt:lpstr>
      <vt:lpstr>Cycle 1-3_9.xlsx</vt:lpstr>
      <vt:lpstr>Cycle 1-3_10.xlsx</vt:lpstr>
      <vt:lpstr>Cycle 1-3_11.xlsx</vt:lpstr>
      <vt:lpstr>Cycle 1-3_12.xlsx</vt:lpstr>
      <vt:lpstr>Cycle 1-3_13.xlsx</vt:lpstr>
      <vt:lpstr>Cycle 1-3_14.xlsx</vt:lpstr>
      <vt:lpstr>Cycle 1-3_15.xlsx</vt:lpstr>
      <vt:lpstr>Cycle 3_1.xlsx</vt:lpstr>
      <vt:lpstr>Cycle 3_2.xlsx</vt:lpstr>
      <vt:lpstr>Cycle 3_3.xlsx</vt:lpstr>
      <vt:lpstr>Cycle 3_4.xlsx</vt:lpstr>
      <vt:lpstr>Cycle 3_5.xlsx</vt:lpstr>
      <vt:lpstr>Cycle 3_6.xlsx</vt:lpstr>
      <vt:lpstr>Cycle 3_7.xlsx</vt:lpstr>
      <vt:lpstr>Cycle 3_8.xlsx</vt:lpstr>
      <vt:lpstr>Cycle 3_9.xlsx</vt:lpstr>
      <vt:lpstr>Cycle 3_10.xlsx</vt:lpstr>
      <vt:lpstr>Cycle 3_11.xlsx</vt:lpstr>
      <vt:lpstr>Cycle 3_12.xlsx</vt:lpstr>
      <vt:lpstr>Cycle 3_13.xlsx</vt:lpstr>
      <vt:lpstr>Cycle 3_14.xlsx</vt:lpstr>
      <vt:lpstr>Cycle 3_15.xlsx</vt:lpstr>
      <vt:lpstr>Cycle 3_16.xlsx</vt:lpstr>
      <vt:lpstr>Cycle 1-1_1.xlsx</vt:lpstr>
      <vt:lpstr>Cycle 1-1_10.xlsx</vt:lpstr>
      <vt:lpstr>Cycle 1-1_11.xlsx</vt:lpstr>
      <vt:lpstr>Cycle 1-1_12.xlsx</vt:lpstr>
      <vt:lpstr>Cycle 1-1_13.xlsx</vt:lpstr>
      <vt:lpstr>Cycle 1-1-14.xlsx</vt:lpstr>
      <vt:lpstr>Cycle 1-1_15.xlsx</vt:lpstr>
      <vt:lpstr>Cycle 1-1_16.xlsx</vt:lpstr>
      <vt:lpstr>Cycle 1-1_2.xlsx</vt:lpstr>
      <vt:lpstr>Cycle 1-1_3.xlsx</vt:lpstr>
      <vt:lpstr>Cycle 1-1_4.xlsx</vt:lpstr>
      <vt:lpstr>Cycle 1-1_5.xlsx</vt:lpstr>
      <vt:lpstr>Cycle 1-1_6.xlsx</vt:lpstr>
      <vt:lpstr>Cycle 1-1_7.xlsx</vt:lpstr>
      <vt:lpstr>Cycle 1-1_8.xlsx</vt:lpstr>
      <vt:lpstr>Cycle 1-1_9.xlsx</vt:lpstr>
      <vt:lpstr>Cycle 1-2_1.xlsx</vt:lpstr>
      <vt:lpstr>Cycle 1-2_10.xlsx</vt:lpstr>
      <vt:lpstr>Cycle 1-2_13.xlsx</vt:lpstr>
      <vt:lpstr>Cycle 1-2_14.xlsx</vt:lpstr>
      <vt:lpstr>Cycle 1-2_15.xlsx</vt:lpstr>
      <vt:lpstr>Cycle 1-2_16.xlsx</vt:lpstr>
      <vt:lpstr>Cycle 1-2_2.xlsx</vt:lpstr>
      <vt:lpstr>Cycle 1-2_3.xlsx</vt:lpstr>
      <vt:lpstr>Cycle 1-2_4.xlsx</vt:lpstr>
      <vt:lpstr>Cycle 1-2_5.xlsx</vt:lpstr>
      <vt:lpstr>Cycle 1-2_6.xlsx</vt:lpstr>
      <vt:lpstr>Cycle 1-2_7.xlsx</vt:lpstr>
      <vt:lpstr>Cycle 1-2_8.xlsx</vt:lpstr>
      <vt:lpstr>Cycle 1-2_9.xlsx</vt:lpstr>
      <vt:lpstr>Cycle 1_1.xlsx</vt:lpstr>
      <vt:lpstr>Cycle 1_10.xlsx</vt:lpstr>
      <vt:lpstr>Cycle 1_11.xlsx</vt:lpstr>
      <vt:lpstr>Cycle 1_12.xlsx</vt:lpstr>
      <vt:lpstr>Cycle 1_13.xlsx</vt:lpstr>
      <vt:lpstr>Cycle 1_14.xlsx</vt:lpstr>
      <vt:lpstr>Cycle 1_15.xlsx</vt:lpstr>
      <vt:lpstr>Cycle 1_16.xlsx</vt:lpstr>
      <vt:lpstr>Cycle 1_2.xlsx</vt:lpstr>
      <vt:lpstr>Cycle 1_3.xlsx</vt:lpstr>
      <vt:lpstr>Cycle 1_4.xlsx</vt:lpstr>
      <vt:lpstr>Cycle 1_5.xlsx</vt:lpstr>
      <vt:lpstr>Cycle 1_6.xlsx</vt:lpstr>
      <vt:lpstr>Cycle 1_7.xlsx</vt:lpstr>
      <vt:lpstr>Cycle 1_8.xlsx</vt:lpstr>
      <vt:lpstr>Cycle 1_9.xlsx</vt:lpstr>
      <vt:lpstr>Cycle 2_1.xlsx</vt:lpstr>
      <vt:lpstr>Cycle 2_10.xlsx</vt:lpstr>
      <vt:lpstr>Cycle 2_11.xlsx</vt:lpstr>
      <vt:lpstr>Cycle 2_12.xlsx</vt:lpstr>
      <vt:lpstr>Cycle 2_13.xlsx</vt:lpstr>
      <vt:lpstr>Cycle 2_14.xlsx</vt:lpstr>
      <vt:lpstr>Cycle 2_15.xlsx</vt:lpstr>
      <vt:lpstr>Cycle 2_16.xlsx</vt:lpstr>
      <vt:lpstr>Cycle 2_2.xlsx</vt:lpstr>
      <vt:lpstr>Cycle 2_3.xlsx</vt:lpstr>
      <vt:lpstr>Cycle 2_4.xlsx</vt:lpstr>
      <vt:lpstr>Cycle 2_5.xlsx</vt:lpstr>
      <vt:lpstr>Cycle 2_6.xlsx</vt:lpstr>
      <vt:lpstr>Cycle 2_7.xlsx</vt:lpstr>
      <vt:lpstr>Cycle 2_8.xlsx</vt:lpstr>
      <vt:lpstr>Cycle 2_9.xlsx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Fritzke, Arthur (AAFC/AAC)</cp:lastModifiedBy>
  <dcterms:created xsi:type="dcterms:W3CDTF">2024-06-19T22:01:21Z</dcterms:created>
  <dcterms:modified xsi:type="dcterms:W3CDTF">2024-10-18T18:03:55Z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2024-06-19T22:01:45Z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c0609ae8-6d78-421b-bd14-bf8021aeb0e7</vt:lpwstr>
  </property>
  <property fmtid="{D5CDD505-2E9C-101B-9397-08002B2CF9AE}" pid="8" name="MSIP_Label_baad8967-3ba6-4b00-a759-20a8ca19a393_ContentBits">
    <vt:lpwstr>1</vt:lpwstr>
  </property>
</Properties>
</file>