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C:\Users\91930\Downloads\Excel File\"/>
    </mc:Choice>
  </mc:AlternateContent>
  <xr:revisionPtr revIDLastSave="0" documentId="13_ncr:1_{370E7DDC-74F1-4C0A-AE5E-8D5ED9322764}" xr6:coauthVersionLast="47" xr6:coauthVersionMax="47" xr10:uidLastSave="{00000000-0000-0000-0000-000000000000}"/>
  <bookViews>
    <workbookView xWindow="-110" yWindow="-110" windowWidth="19420" windowHeight="10300" activeTab="1" xr2:uid="{33103344-750E-4CC5-8597-FC2F29F4E003}"/>
  </bookViews>
  <sheets>
    <sheet name="Main Sheet 1" sheetId="5" r:id="rId1"/>
    <sheet name="Sheet1" sheetId="1" r:id="rId2"/>
    <sheet name="WorkSheet" sheetId="11" r:id="rId3"/>
  </sheets>
  <definedNames>
    <definedName name="_xlnm._FilterDatabase" localSheetId="1" hidden="1">Sheet1!$A$1:$I$103</definedName>
    <definedName name="Slicer_Department">#N/A</definedName>
    <definedName name="Slicer_Line_Manager">#N/A</definedName>
    <definedName name="Slicer_Month">#N/A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2" i="1"/>
  <c r="B50" i="11"/>
  <c r="G10" i="11"/>
  <c r="H10" i="11"/>
  <c r="N73" i="11"/>
  <c r="O73" i="11"/>
</calcChain>
</file>

<file path=xl/sharedStrings.xml><?xml version="1.0" encoding="utf-8"?>
<sst xmlns="http://schemas.openxmlformats.org/spreadsheetml/2006/main" count="363" uniqueCount="50">
  <si>
    <t>Name</t>
  </si>
  <si>
    <t>Line Manager</t>
  </si>
  <si>
    <t>Department</t>
  </si>
  <si>
    <t>Month</t>
  </si>
  <si>
    <t>Quantity Sold</t>
  </si>
  <si>
    <t>Price</t>
  </si>
  <si>
    <t>Revenue</t>
  </si>
  <si>
    <t>Cost</t>
  </si>
  <si>
    <t>Abhijit Ghadge</t>
  </si>
  <si>
    <t>Madhu Nair</t>
  </si>
  <si>
    <t>IT</t>
  </si>
  <si>
    <t>Avik Mookherjee</t>
  </si>
  <si>
    <t>Suzanne Dmello</t>
  </si>
  <si>
    <t>Finance</t>
  </si>
  <si>
    <t>Caleb Hrangchal</t>
  </si>
  <si>
    <t>Accounting</t>
  </si>
  <si>
    <t>Chitra Nair</t>
  </si>
  <si>
    <t>Vikram Bhatia</t>
  </si>
  <si>
    <t>Human Resources</t>
  </si>
  <si>
    <t>Colin Rodrigues</t>
  </si>
  <si>
    <t>Engineering</t>
  </si>
  <si>
    <t>Darshini Rao</t>
  </si>
  <si>
    <t>Deni John</t>
  </si>
  <si>
    <t>Dominic Lobo</t>
  </si>
  <si>
    <t>Freeda George</t>
  </si>
  <si>
    <t>Gaurav Ware</t>
  </si>
  <si>
    <t xml:space="preserve">Pradip Suryavanshi </t>
  </si>
  <si>
    <t>Gitanjali Shyam</t>
  </si>
  <si>
    <t>Kratika Chaubey</t>
  </si>
  <si>
    <t>Mayur Patil</t>
  </si>
  <si>
    <t>Pankaj Verma</t>
  </si>
  <si>
    <t>Pradip Suryavanshi</t>
  </si>
  <si>
    <t>Prajacta Savant</t>
  </si>
  <si>
    <t>Pranita Chavan</t>
  </si>
  <si>
    <t>Profit</t>
  </si>
  <si>
    <t>Row Labels</t>
  </si>
  <si>
    <t>Grand Total</t>
  </si>
  <si>
    <t>Sum of Revenue</t>
  </si>
  <si>
    <t>Revenue details of ABC Ltd</t>
  </si>
  <si>
    <t>Sum of Profit</t>
  </si>
  <si>
    <t>department wise revenue</t>
  </si>
  <si>
    <t>Sum of Quantity Sold</t>
  </si>
  <si>
    <t>3- on the basis of profit and revenue</t>
  </si>
  <si>
    <t>1-salesman revenue</t>
  </si>
  <si>
    <t>4- monthly wise quantity sold</t>
  </si>
  <si>
    <t>Sum of Price</t>
  </si>
  <si>
    <t>Sum of Cost</t>
  </si>
  <si>
    <t>price</t>
  </si>
  <si>
    <t>cost</t>
  </si>
  <si>
    <t>5- montly cost and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</si>
</sst>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mmm"/>
    <numFmt numFmtId="165" formatCode="[$-409]d\-mmm\-yy;@"/>
  </numFmts>
  <fonts count="6" x14ac:knownFonts="1">
    <font>
      <sz val="11"/>
      <color theme="1"/>
      <name val="Calibri"/>
      <family val="2"/>
      <scheme val="minor"/>
    </font>
    <font>
      <sz val="11"/>
      <color theme="1"/>
      <name val="Arial"/>
      <family val="2"/>
    </font>
    <font>
      <sz val="11"/>
      <color theme="1"/>
      <name val="Calibri"/>
      <family val="2"/>
      <scheme val="minor"/>
    </font>
    <font>
      <b/>
      <sz val="11"/>
      <color theme="1"/>
      <name val="Calibri"/>
      <family val="2"/>
      <scheme val="minor"/>
    </font>
    <font>
      <b/>
      <sz val="18"/>
      <color theme="1"/>
      <name val="Calibri"/>
      <family val="2"/>
      <scheme val="minor"/>
    </font>
    <font>
      <sz val="11"/>
      <color theme="9" tint="-0.499984740745262"/>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0" fontId="1" fillId="0" borderId="0"/>
    <xf numFmtId="43" fontId="2" fillId="0" borderId="0" applyFont="0" applyFill="0" applyBorder="0" applyAlignment="0" applyProtection="0"/>
  </cellStyleXfs>
  <cellXfs count="32">
    <xf numFmtId="0" fontId="0" fillId="0" borderId="0" xfId="0"/>
    <xf numFmtId="0" fontId="3" fillId="2" borderId="1" xfId="1" applyFont="1" applyFill="1" applyBorder="1" applyAlignment="1">
      <alignment horizontal="center"/>
    </xf>
    <xf numFmtId="164" fontId="3" fillId="2" borderId="1" xfId="1" applyNumberFormat="1" applyFont="1" applyFill="1" applyBorder="1" applyAlignment="1">
      <alignment horizontal="center"/>
    </xf>
    <xf numFmtId="165" fontId="3" fillId="2" borderId="1" xfId="1" applyNumberFormat="1" applyFont="1" applyFill="1" applyBorder="1" applyAlignment="1">
      <alignment horizontal="center"/>
    </xf>
    <xf numFmtId="0" fontId="2" fillId="0" borderId="0" xfId="0" applyFont="1" applyAlignment="1">
      <alignment horizontal="center"/>
    </xf>
    <xf numFmtId="0" fontId="2" fillId="0" borderId="1" xfId="1" applyFont="1" applyBorder="1" applyAlignment="1">
      <alignment horizontal="center"/>
    </xf>
    <xf numFmtId="164" fontId="2" fillId="0" borderId="1" xfId="1" applyNumberFormat="1" applyFont="1" applyBorder="1" applyAlignment="1">
      <alignment horizontal="center"/>
    </xf>
    <xf numFmtId="0" fontId="2" fillId="0" borderId="1" xfId="0" applyFont="1" applyBorder="1" applyAlignment="1">
      <alignment horizontal="center"/>
    </xf>
    <xf numFmtId="0" fontId="0" fillId="0" borderId="0" xfId="0" pivotButton="1"/>
    <xf numFmtId="0" fontId="0" fillId="0" borderId="0" xfId="0" applyAlignment="1">
      <alignment horizontal="left"/>
    </xf>
    <xf numFmtId="0" fontId="0" fillId="5" borderId="2" xfId="0" applyFill="1" applyBorder="1"/>
    <xf numFmtId="0" fontId="0" fillId="5" borderId="0" xfId="0" applyFill="1"/>
    <xf numFmtId="3" fontId="0" fillId="0" borderId="0" xfId="0" applyNumberFormat="1"/>
    <xf numFmtId="164" fontId="0" fillId="0" borderId="0" xfId="0" applyNumberFormat="1" applyAlignment="1">
      <alignment horizontal="left"/>
    </xf>
    <xf numFmtId="0" fontId="5" fillId="5" borderId="0" xfId="0" applyFont="1"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6" borderId="0" xfId="0" applyFill="1"/>
    <xf numFmtId="0" fontId="0" fillId="6" borderId="0" xfId="0" applyFill="1" applyAlignment="1">
      <alignment horizontal="center"/>
    </xf>
    <xf numFmtId="0" fontId="0" fillId="6" borderId="0" xfId="0" applyFill="1" applyAlignment="1">
      <alignment horizontal="left"/>
    </xf>
    <xf numFmtId="0" fontId="0" fillId="2" borderId="1" xfId="0" applyFill="1" applyBorder="1" applyAlignment="1">
      <alignment horizontal="center"/>
    </xf>
    <xf numFmtId="43" fontId="0" fillId="0" borderId="0" xfId="2" applyFont="1"/>
    <xf numFmtId="0" fontId="2" fillId="3" borderId="0" xfId="0" applyFont="1" applyFill="1" applyAlignment="1">
      <alignment horizontal="center"/>
    </xf>
    <xf numFmtId="0" fontId="4" fillId="4" borderId="0" xfId="0" applyFont="1" applyFill="1" applyAlignment="1">
      <alignment horizontal="center" vertical="center"/>
    </xf>
    <xf numFmtId="0" fontId="3" fillId="4" borderId="0" xfId="0" applyFont="1" applyFill="1" applyAlignment="1">
      <alignment horizontal="center" vertical="center"/>
    </xf>
  </cellXfs>
  <cellStyles count="3">
    <cellStyle name="Comma" xfId="2" builtinId="3"/>
    <cellStyle name="Normal" xfId="0" builtinId="0"/>
    <cellStyle name="Normal 2" xfId="1" xr:uid="{49E51DE4-9632-4C47-95FB-4B793973CA64}"/>
  </cellStyles>
  <dxfs count="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Invisible" pivot="0" table="0" count="0" xr9:uid="{00148D4A-5267-4596-B63D-B475266DCC4B}"/>
    <tableStyle name="Timeline Style 1" pivot="0" table="0" count="8" xr9:uid="{69C9A78D-8053-489C-A4DE-E4A355EA06D5}">
      <tableStyleElement type="wholeTable" dxfId="1"/>
      <tableStyleElement type="headerRow" dxfId="0"/>
    </tableStyle>
  </tableStyles>
  <colors>
    <mruColors>
      <color rgb="FF71AF47"/>
      <color rgb="FF951AB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2"/>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Dashboard.xlsx]WorkSheet!PivotTable1</c:name>
    <c:fmtId val="4"/>
  </c:pivotSource>
  <c:chart>
    <c:title>
      <c:tx>
        <c:rich>
          <a:bodyPr rot="0" spcFirstLastPara="1" vertOverflow="ellipsis" vert="horz" wrap="square" anchor="ctr" anchorCtr="1"/>
          <a:lstStyle/>
          <a:p>
            <a:pPr>
              <a:defRPr sz="1200" b="1" i="0" u="none" strike="noStrike" kern="1200" spc="0" baseline="0">
                <a:solidFill>
                  <a:schemeClr val="accent6">
                    <a:lumMod val="50000"/>
                  </a:schemeClr>
                </a:solidFill>
                <a:latin typeface="+mn-lt"/>
                <a:ea typeface="+mn-ea"/>
                <a:cs typeface="+mn-cs"/>
              </a:defRPr>
            </a:pPr>
            <a:r>
              <a:rPr lang="en-US" sz="1200" b="1">
                <a:solidFill>
                  <a:schemeClr val="accent6">
                    <a:lumMod val="50000"/>
                  </a:schemeClr>
                </a:solidFill>
              </a:rPr>
              <a:t>Revenue</a:t>
            </a:r>
            <a:r>
              <a:rPr lang="en-US" sz="1200" b="1" baseline="0">
                <a:solidFill>
                  <a:schemeClr val="accent6">
                    <a:lumMod val="50000"/>
                  </a:schemeClr>
                </a:solidFill>
              </a:rPr>
              <a:t> Sales on the basis of Salesman</a:t>
            </a:r>
            <a:endParaRPr lang="en-US"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WorkSheet!$B$3</c:f>
              <c:strCache>
                <c:ptCount val="1"/>
                <c:pt idx="0">
                  <c:v>Total</c:v>
                </c:pt>
              </c:strCache>
            </c:strRef>
          </c:tx>
          <c:spPr>
            <a:solidFill>
              <a:schemeClr val="accent6">
                <a:lumMod val="75000"/>
              </a:schemeClr>
            </a:solidFill>
            <a:ln>
              <a:solidFill>
                <a:schemeClr val="accent6">
                  <a:lumMod val="50000"/>
                </a:schemeClr>
              </a:solidFill>
            </a:ln>
            <a:effectLst/>
          </c:spPr>
          <c:invertIfNegative val="0"/>
          <c:cat>
            <c:strRef>
              <c:f>WorkSheet!$A$4:$A$21</c:f>
              <c:strCache>
                <c:ptCount val="17"/>
                <c:pt idx="0">
                  <c:v>Abhijit Ghadge</c:v>
                </c:pt>
                <c:pt idx="1">
                  <c:v>Avik Mookherjee</c:v>
                </c:pt>
                <c:pt idx="2">
                  <c:v>Caleb Hrangchal</c:v>
                </c:pt>
                <c:pt idx="3">
                  <c:v>Chitra Nair</c:v>
                </c:pt>
                <c:pt idx="4">
                  <c:v>Colin Rodrigues</c:v>
                </c:pt>
                <c:pt idx="5">
                  <c:v>Darshini Rao</c:v>
                </c:pt>
                <c:pt idx="6">
                  <c:v>Deni John</c:v>
                </c:pt>
                <c:pt idx="7">
                  <c:v>Dominic Lobo</c:v>
                </c:pt>
                <c:pt idx="8">
                  <c:v>Freeda George</c:v>
                </c:pt>
                <c:pt idx="9">
                  <c:v>Gaurav Ware</c:v>
                </c:pt>
                <c:pt idx="10">
                  <c:v>Gitanjali Shyam</c:v>
                </c:pt>
                <c:pt idx="11">
                  <c:v>Kratika Chaubey</c:v>
                </c:pt>
                <c:pt idx="12">
                  <c:v>Mayur Patil</c:v>
                </c:pt>
                <c:pt idx="13">
                  <c:v>Pankaj Verma</c:v>
                </c:pt>
                <c:pt idx="14">
                  <c:v>Pradip Suryavanshi</c:v>
                </c:pt>
                <c:pt idx="15">
                  <c:v>Prajacta Savant</c:v>
                </c:pt>
                <c:pt idx="16">
                  <c:v>Pranita Chavan</c:v>
                </c:pt>
              </c:strCache>
            </c:strRef>
          </c:cat>
          <c:val>
            <c:numRef>
              <c:f>WorkSheet!$B$4:$B$21</c:f>
              <c:numCache>
                <c:formatCode>General</c:formatCode>
                <c:ptCount val="17"/>
                <c:pt idx="0">
                  <c:v>21287</c:v>
                </c:pt>
                <c:pt idx="1">
                  <c:v>18105</c:v>
                </c:pt>
                <c:pt idx="2">
                  <c:v>20671</c:v>
                </c:pt>
                <c:pt idx="3">
                  <c:v>23217</c:v>
                </c:pt>
                <c:pt idx="4">
                  <c:v>19885</c:v>
                </c:pt>
                <c:pt idx="5">
                  <c:v>24416</c:v>
                </c:pt>
                <c:pt idx="6">
                  <c:v>21008</c:v>
                </c:pt>
                <c:pt idx="7">
                  <c:v>21098</c:v>
                </c:pt>
                <c:pt idx="8">
                  <c:v>21794</c:v>
                </c:pt>
                <c:pt idx="9">
                  <c:v>19634</c:v>
                </c:pt>
                <c:pt idx="10">
                  <c:v>20732</c:v>
                </c:pt>
                <c:pt idx="11">
                  <c:v>18681</c:v>
                </c:pt>
                <c:pt idx="12">
                  <c:v>23577</c:v>
                </c:pt>
                <c:pt idx="13">
                  <c:v>24060</c:v>
                </c:pt>
                <c:pt idx="14">
                  <c:v>21839</c:v>
                </c:pt>
                <c:pt idx="15">
                  <c:v>19679</c:v>
                </c:pt>
                <c:pt idx="16">
                  <c:v>22471</c:v>
                </c:pt>
              </c:numCache>
            </c:numRef>
          </c:val>
          <c:extLst>
            <c:ext xmlns:c16="http://schemas.microsoft.com/office/drawing/2014/chart" uri="{C3380CC4-5D6E-409C-BE32-E72D297353CC}">
              <c16:uniqueId val="{00000000-F4D2-41AC-B271-6B064F1229F8}"/>
            </c:ext>
          </c:extLst>
        </c:ser>
        <c:dLbls>
          <c:showLegendKey val="0"/>
          <c:showVal val="0"/>
          <c:showCatName val="0"/>
          <c:showSerName val="0"/>
          <c:showPercent val="0"/>
          <c:showBubbleSize val="0"/>
        </c:dLbls>
        <c:gapWidth val="219"/>
        <c:overlap val="-27"/>
        <c:axId val="367594512"/>
        <c:axId val="368386784"/>
      </c:barChart>
      <c:catAx>
        <c:axId val="3675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6784"/>
        <c:crosses val="autoZero"/>
        <c:auto val="1"/>
        <c:lblAlgn val="ctr"/>
        <c:lblOffset val="100"/>
        <c:noMultiLvlLbl val="0"/>
      </c:catAx>
      <c:valAx>
        <c:axId val="3683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9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Dashboard.xlsx]WorkSheet!PivotTable2</c:name>
    <c:fmtId val="7"/>
  </c:pivotSource>
  <c:chart>
    <c:title>
      <c:tx>
        <c:rich>
          <a:bodyPr rot="0" spcFirstLastPara="1" vertOverflow="ellipsis" vert="horz" wrap="square" anchor="ctr" anchorCtr="1"/>
          <a:lstStyle/>
          <a:p>
            <a:pPr algn="ctr" rtl="0">
              <a:defRPr lang="en-IN" sz="1200" b="1" i="0" u="none" strike="noStrike" kern="1200" spc="0" baseline="0">
                <a:solidFill>
                  <a:schemeClr val="accent6">
                    <a:lumMod val="50000"/>
                  </a:schemeClr>
                </a:solidFill>
                <a:latin typeface="+mn-lt"/>
                <a:ea typeface="+mn-ea"/>
                <a:cs typeface="+mn-cs"/>
              </a:defRPr>
            </a:pPr>
            <a:r>
              <a:rPr lang="en-IN" sz="1200" b="1" i="0" u="none" strike="noStrike" kern="1200" spc="0" baseline="0">
                <a:solidFill>
                  <a:schemeClr val="accent6">
                    <a:lumMod val="50000"/>
                  </a:schemeClr>
                </a:solidFill>
                <a:latin typeface="+mn-lt"/>
                <a:ea typeface="+mn-ea"/>
                <a:cs typeface="+mn-cs"/>
              </a:rPr>
              <a:t>Department Revenue</a:t>
            </a:r>
          </a:p>
        </c:rich>
      </c:tx>
      <c:overlay val="0"/>
      <c:spPr>
        <a:noFill/>
        <a:ln>
          <a:noFill/>
        </a:ln>
        <a:effectLst/>
      </c:spPr>
      <c:txPr>
        <a:bodyPr rot="0" spcFirstLastPara="1" vertOverflow="ellipsis" vert="horz" wrap="square" anchor="ctr" anchorCtr="1"/>
        <a:lstStyle/>
        <a:p>
          <a:pPr algn="ctr" rtl="0">
            <a:defRPr lang="en-IN" sz="12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WorkSheet!$G$3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D8-4FAB-BCD0-DAFA4E26C2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D8-4FAB-BCD0-DAFA4E26C2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D8-4FAB-BCD0-DAFA4E26C2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D8-4FAB-BCD0-DAFA4E26C2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D8-4FAB-BCD0-DAFA4E26C2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WorkSheet!$F$4:$F$9</c:f>
              <c:strCache>
                <c:ptCount val="5"/>
                <c:pt idx="0">
                  <c:v>Accounting</c:v>
                </c:pt>
                <c:pt idx="1">
                  <c:v>Engineering</c:v>
                </c:pt>
                <c:pt idx="2">
                  <c:v>Finance</c:v>
                </c:pt>
                <c:pt idx="3">
                  <c:v>Human Resources</c:v>
                </c:pt>
                <c:pt idx="4">
                  <c:v>IT</c:v>
                </c:pt>
              </c:strCache>
            </c:strRef>
          </c:cat>
          <c:val>
            <c:numRef>
              <c:f>WorkSheet!$G$4:$G$9</c:f>
              <c:numCache>
                <c:formatCode>General</c:formatCode>
                <c:ptCount val="5"/>
                <c:pt idx="0">
                  <c:v>63608</c:v>
                </c:pt>
                <c:pt idx="1">
                  <c:v>61990</c:v>
                </c:pt>
                <c:pt idx="2">
                  <c:v>81854</c:v>
                </c:pt>
                <c:pt idx="3">
                  <c:v>64690</c:v>
                </c:pt>
                <c:pt idx="4">
                  <c:v>90012</c:v>
                </c:pt>
              </c:numCache>
            </c:numRef>
          </c:val>
          <c:extLst>
            <c:ext xmlns:c16="http://schemas.microsoft.com/office/drawing/2014/chart" uri="{C3380CC4-5D6E-409C-BE32-E72D297353CC}">
              <c16:uniqueId val="{0000000A-24D8-4FAB-BCD0-DAFA4E26C2B7}"/>
            </c:ext>
          </c:extLst>
        </c:ser>
        <c:ser>
          <c:idx val="1"/>
          <c:order val="1"/>
          <c:tx>
            <c:strRef>
              <c:f>WorkSheet!$H$3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24D8-4FAB-BCD0-DAFA4E26C2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24D8-4FAB-BCD0-DAFA4E26C2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24D8-4FAB-BCD0-DAFA4E26C2B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24D8-4FAB-BCD0-DAFA4E26C2B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24D8-4FAB-BCD0-DAFA4E26C2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WorkSheet!$F$4:$F$9</c:f>
              <c:strCache>
                <c:ptCount val="5"/>
                <c:pt idx="0">
                  <c:v>Accounting</c:v>
                </c:pt>
                <c:pt idx="1">
                  <c:v>Engineering</c:v>
                </c:pt>
                <c:pt idx="2">
                  <c:v>Finance</c:v>
                </c:pt>
                <c:pt idx="3">
                  <c:v>Human Resources</c:v>
                </c:pt>
                <c:pt idx="4">
                  <c:v>IT</c:v>
                </c:pt>
              </c:strCache>
            </c:strRef>
          </c:cat>
          <c:val>
            <c:numRef>
              <c:f>WorkSheet!$H$4:$H$9</c:f>
              <c:numCache>
                <c:formatCode>General</c:formatCode>
                <c:ptCount val="5"/>
                <c:pt idx="0">
                  <c:v>25688</c:v>
                </c:pt>
                <c:pt idx="1">
                  <c:v>23680</c:v>
                </c:pt>
                <c:pt idx="2">
                  <c:v>31784</c:v>
                </c:pt>
                <c:pt idx="3">
                  <c:v>28600</c:v>
                </c:pt>
                <c:pt idx="4">
                  <c:v>40902</c:v>
                </c:pt>
              </c:numCache>
            </c:numRef>
          </c:val>
          <c:extLst>
            <c:ext xmlns:c16="http://schemas.microsoft.com/office/drawing/2014/chart" uri="{C3380CC4-5D6E-409C-BE32-E72D297353CC}">
              <c16:uniqueId val="{00000015-24D8-4FAB-BCD0-DAFA4E26C2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Dashboard.xlsx]WorkSheet!PivotTable7</c:name>
    <c:fmtId val="9"/>
  </c:pivotSource>
  <c:chart>
    <c:title>
      <c:tx>
        <c:rich>
          <a:bodyPr rot="0" spcFirstLastPara="1" vertOverflow="ellipsis" vert="horz" wrap="square" anchor="ctr" anchorCtr="1"/>
          <a:lstStyle/>
          <a:p>
            <a:pPr algn="ctr" rtl="0">
              <a:defRPr lang="en-IN" sz="1400" b="1" i="0" u="none" strike="noStrike" kern="1200" spc="0" baseline="0">
                <a:solidFill>
                  <a:schemeClr val="accent6">
                    <a:lumMod val="50000"/>
                  </a:schemeClr>
                </a:solidFill>
                <a:latin typeface="+mn-lt"/>
                <a:ea typeface="+mn-ea"/>
                <a:cs typeface="+mn-cs"/>
              </a:defRPr>
            </a:pPr>
            <a:r>
              <a:rPr lang="en-IN" sz="1400" b="1" i="0" u="none" strike="noStrike" kern="1200" spc="0" baseline="0">
                <a:solidFill>
                  <a:schemeClr val="accent6">
                    <a:lumMod val="50000"/>
                  </a:schemeClr>
                </a:solidFill>
                <a:latin typeface="+mn-lt"/>
                <a:ea typeface="+mn-ea"/>
                <a:cs typeface="+mn-cs"/>
              </a:rPr>
              <a:t>Monthly Profit &amp; Revenue Report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WorkSheet!$G$16</c:f>
              <c:strCache>
                <c:ptCount val="1"/>
                <c:pt idx="0">
                  <c:v>Sum of Profit</c:v>
                </c:pt>
              </c:strCache>
            </c:strRef>
          </c:tx>
          <c:spPr>
            <a:solidFill>
              <a:schemeClr val="accent6">
                <a:lumMod val="60000"/>
                <a:lumOff val="40000"/>
              </a:schemeClr>
            </a:solidFill>
            <a:ln>
              <a:solidFill>
                <a:schemeClr val="accent6">
                  <a:lumMod val="50000"/>
                </a:schemeClr>
              </a:solidFill>
            </a:ln>
            <a:effectLst/>
          </c:spPr>
          <c:invertIfNegative val="0"/>
          <c:cat>
            <c:strRef>
              <c:f>WorkSheet!$F$17:$F$23</c:f>
              <c:strCache>
                <c:ptCount val="6"/>
                <c:pt idx="0">
                  <c:v>Jan</c:v>
                </c:pt>
                <c:pt idx="1">
                  <c:v>Feb</c:v>
                </c:pt>
                <c:pt idx="2">
                  <c:v>Mar</c:v>
                </c:pt>
                <c:pt idx="3">
                  <c:v>Apr</c:v>
                </c:pt>
                <c:pt idx="4">
                  <c:v>May</c:v>
                </c:pt>
                <c:pt idx="5">
                  <c:v>Jun</c:v>
                </c:pt>
              </c:strCache>
            </c:strRef>
          </c:cat>
          <c:val>
            <c:numRef>
              <c:f>WorkSheet!$G$17:$G$23</c:f>
              <c:numCache>
                <c:formatCode>General</c:formatCode>
                <c:ptCount val="6"/>
                <c:pt idx="0">
                  <c:v>24017</c:v>
                </c:pt>
                <c:pt idx="1">
                  <c:v>26318</c:v>
                </c:pt>
                <c:pt idx="2">
                  <c:v>24804</c:v>
                </c:pt>
                <c:pt idx="3">
                  <c:v>24028</c:v>
                </c:pt>
                <c:pt idx="4">
                  <c:v>25938</c:v>
                </c:pt>
                <c:pt idx="5">
                  <c:v>25549</c:v>
                </c:pt>
              </c:numCache>
            </c:numRef>
          </c:val>
          <c:extLst>
            <c:ext xmlns:c16="http://schemas.microsoft.com/office/drawing/2014/chart" uri="{C3380CC4-5D6E-409C-BE32-E72D297353CC}">
              <c16:uniqueId val="{00000000-F2BD-4D63-9812-E0DC5244CF91}"/>
            </c:ext>
          </c:extLst>
        </c:ser>
        <c:dLbls>
          <c:showLegendKey val="0"/>
          <c:showVal val="0"/>
          <c:showCatName val="0"/>
          <c:showSerName val="0"/>
          <c:showPercent val="0"/>
          <c:showBubbleSize val="0"/>
        </c:dLbls>
        <c:gapWidth val="219"/>
        <c:overlap val="-27"/>
        <c:axId val="376298992"/>
        <c:axId val="376297552"/>
      </c:barChart>
      <c:lineChart>
        <c:grouping val="standard"/>
        <c:varyColors val="0"/>
        <c:ser>
          <c:idx val="1"/>
          <c:order val="1"/>
          <c:tx>
            <c:strRef>
              <c:f>WorkSheet!$H$16</c:f>
              <c:strCache>
                <c:ptCount val="1"/>
                <c:pt idx="0">
                  <c:v>Sum of Revenue</c:v>
                </c:pt>
              </c:strCache>
            </c:strRef>
          </c:tx>
          <c:spPr>
            <a:ln w="28575" cap="rnd">
              <a:solidFill>
                <a:schemeClr val="accent2"/>
              </a:solidFill>
              <a:round/>
            </a:ln>
            <a:effectLst/>
          </c:spPr>
          <c:marker>
            <c:symbol val="none"/>
          </c:marker>
          <c:cat>
            <c:strRef>
              <c:f>WorkSheet!$F$17:$F$23</c:f>
              <c:strCache>
                <c:ptCount val="6"/>
                <c:pt idx="0">
                  <c:v>Jan</c:v>
                </c:pt>
                <c:pt idx="1">
                  <c:v>Feb</c:v>
                </c:pt>
                <c:pt idx="2">
                  <c:v>Mar</c:v>
                </c:pt>
                <c:pt idx="3">
                  <c:v>Apr</c:v>
                </c:pt>
                <c:pt idx="4">
                  <c:v>May</c:v>
                </c:pt>
                <c:pt idx="5">
                  <c:v>Jun</c:v>
                </c:pt>
              </c:strCache>
            </c:strRef>
          </c:cat>
          <c:val>
            <c:numRef>
              <c:f>WorkSheet!$H$17:$H$23</c:f>
              <c:numCache>
                <c:formatCode>General</c:formatCode>
                <c:ptCount val="6"/>
                <c:pt idx="0">
                  <c:v>58277</c:v>
                </c:pt>
                <c:pt idx="1">
                  <c:v>62198</c:v>
                </c:pt>
                <c:pt idx="2">
                  <c:v>58824</c:v>
                </c:pt>
                <c:pt idx="3">
                  <c:v>59398</c:v>
                </c:pt>
                <c:pt idx="4">
                  <c:v>61218</c:v>
                </c:pt>
                <c:pt idx="5">
                  <c:v>62239</c:v>
                </c:pt>
              </c:numCache>
            </c:numRef>
          </c:val>
          <c:smooth val="0"/>
          <c:extLst>
            <c:ext xmlns:c16="http://schemas.microsoft.com/office/drawing/2014/chart" uri="{C3380CC4-5D6E-409C-BE32-E72D297353CC}">
              <c16:uniqueId val="{00000001-F2BD-4D63-9812-E0DC5244CF91}"/>
            </c:ext>
          </c:extLst>
        </c:ser>
        <c:dLbls>
          <c:showLegendKey val="0"/>
          <c:showVal val="0"/>
          <c:showCatName val="0"/>
          <c:showSerName val="0"/>
          <c:showPercent val="0"/>
          <c:showBubbleSize val="0"/>
        </c:dLbls>
        <c:marker val="1"/>
        <c:smooth val="0"/>
        <c:axId val="376298992"/>
        <c:axId val="376297552"/>
      </c:lineChart>
      <c:catAx>
        <c:axId val="3762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7552"/>
        <c:crosses val="autoZero"/>
        <c:auto val="1"/>
        <c:lblAlgn val="ctr"/>
        <c:lblOffset val="100"/>
        <c:noMultiLvlLbl val="0"/>
      </c:catAx>
      <c:valAx>
        <c:axId val="37629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8992"/>
        <c:crosses val="autoZero"/>
        <c:crossBetween val="between"/>
      </c:valAx>
      <c:spPr>
        <a:noFill/>
        <a:ln>
          <a:noFill/>
        </a:ln>
        <a:effectLst/>
      </c:spPr>
    </c:plotArea>
    <c:legend>
      <c:legendPos val="r"/>
      <c:layout>
        <c:manualLayout>
          <c:xMode val="edge"/>
          <c:yMode val="edge"/>
          <c:x val="0.69530554628959162"/>
          <c:y val="0.48158194760136508"/>
          <c:w val="0.25303105499100975"/>
          <c:h val="0.22480985587781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Dashboard.xlsx]WorkSheet!PivotTable11</c:name>
    <c:fmtId val="1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i="0">
                <a:solidFill>
                  <a:schemeClr val="accent6">
                    <a:lumMod val="50000"/>
                  </a:schemeClr>
                </a:solidFill>
              </a:rPr>
              <a:t>Quantity</a:t>
            </a:r>
            <a:r>
              <a:rPr lang="en-US" b="1" i="0" baseline="0">
                <a:solidFill>
                  <a:schemeClr val="accent6">
                    <a:lumMod val="50000"/>
                  </a:schemeClr>
                </a:solidFill>
              </a:rPr>
              <a:t> sold on th basis of Month</a:t>
            </a:r>
            <a:endParaRPr lang="en-US" b="1" i="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WorkSheet!$B$42</c:f>
              <c:strCache>
                <c:ptCount val="1"/>
                <c:pt idx="0">
                  <c:v>Total</c:v>
                </c:pt>
              </c:strCache>
            </c:strRef>
          </c:tx>
          <c:spPr>
            <a:ln w="28575" cap="rnd">
              <a:solidFill>
                <a:schemeClr val="accent6">
                  <a:lumMod val="75000"/>
                </a:schemeClr>
              </a:solidFill>
              <a:round/>
            </a:ln>
            <a:effectLst/>
          </c:spPr>
          <c:marker>
            <c:symbol val="none"/>
          </c:marker>
          <c:dLbls>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WorkSheet!$A$43:$A$49</c:f>
              <c:strCache>
                <c:ptCount val="6"/>
                <c:pt idx="0">
                  <c:v>Jan</c:v>
                </c:pt>
                <c:pt idx="1">
                  <c:v>Feb</c:v>
                </c:pt>
                <c:pt idx="2">
                  <c:v>Mar</c:v>
                </c:pt>
                <c:pt idx="3">
                  <c:v>Apr</c:v>
                </c:pt>
                <c:pt idx="4">
                  <c:v>May</c:v>
                </c:pt>
                <c:pt idx="5">
                  <c:v>Jun</c:v>
                </c:pt>
              </c:strCache>
            </c:strRef>
          </c:cat>
          <c:val>
            <c:numRef>
              <c:f>WorkSheet!$B$43:$B$49</c:f>
              <c:numCache>
                <c:formatCode>General</c:formatCode>
                <c:ptCount val="6"/>
                <c:pt idx="0">
                  <c:v>1142</c:v>
                </c:pt>
                <c:pt idx="1">
                  <c:v>1196</c:v>
                </c:pt>
                <c:pt idx="2">
                  <c:v>1134</c:v>
                </c:pt>
                <c:pt idx="3">
                  <c:v>1179</c:v>
                </c:pt>
                <c:pt idx="4">
                  <c:v>1176</c:v>
                </c:pt>
                <c:pt idx="5">
                  <c:v>1223</c:v>
                </c:pt>
              </c:numCache>
            </c:numRef>
          </c:val>
          <c:smooth val="0"/>
          <c:extLst>
            <c:ext xmlns:c16="http://schemas.microsoft.com/office/drawing/2014/chart" uri="{C3380CC4-5D6E-409C-BE32-E72D297353CC}">
              <c16:uniqueId val="{00000000-D130-4470-A253-7E7C75FCB563}"/>
            </c:ext>
          </c:extLst>
        </c:ser>
        <c:dLbls>
          <c:showLegendKey val="0"/>
          <c:showVal val="0"/>
          <c:showCatName val="0"/>
          <c:showSerName val="0"/>
          <c:showPercent val="0"/>
          <c:showBubbleSize val="0"/>
        </c:dLbls>
        <c:smooth val="0"/>
        <c:axId val="424539968"/>
        <c:axId val="424538048"/>
      </c:lineChart>
      <c:catAx>
        <c:axId val="42453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38048"/>
        <c:crosses val="autoZero"/>
        <c:auto val="1"/>
        <c:lblAlgn val="ctr"/>
        <c:lblOffset val="100"/>
        <c:noMultiLvlLbl val="0"/>
      </c:catAx>
      <c:valAx>
        <c:axId val="4245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3996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WorkSheet!$B$3</c:f>
              <c:strCache>
                <c:ptCount val="1"/>
                <c:pt idx="0">
                  <c:v>Total</c:v>
                </c:pt>
              </c:strCache>
            </c:strRef>
          </c:tx>
          <c:spPr>
            <a:solidFill>
              <a:schemeClr val="accent1"/>
            </a:solidFill>
            <a:ln>
              <a:noFill/>
            </a:ln>
            <a:effectLst/>
          </c:spPr>
          <c:invertIfNegative val="0"/>
          <c:cat>
            <c:strRef>
              <c:f>WorkSheet!$A$4:$A$21</c:f>
              <c:strCache>
                <c:ptCount val="17"/>
                <c:pt idx="0">
                  <c:v>Abhijit Ghadge</c:v>
                </c:pt>
                <c:pt idx="1">
                  <c:v>Avik Mookherjee</c:v>
                </c:pt>
                <c:pt idx="2">
                  <c:v>Caleb Hrangchal</c:v>
                </c:pt>
                <c:pt idx="3">
                  <c:v>Chitra Nair</c:v>
                </c:pt>
                <c:pt idx="4">
                  <c:v>Colin Rodrigues</c:v>
                </c:pt>
                <c:pt idx="5">
                  <c:v>Darshini Rao</c:v>
                </c:pt>
                <c:pt idx="6">
                  <c:v>Deni John</c:v>
                </c:pt>
                <c:pt idx="7">
                  <c:v>Dominic Lobo</c:v>
                </c:pt>
                <c:pt idx="8">
                  <c:v>Freeda George</c:v>
                </c:pt>
                <c:pt idx="9">
                  <c:v>Gaurav Ware</c:v>
                </c:pt>
                <c:pt idx="10">
                  <c:v>Gitanjali Shyam</c:v>
                </c:pt>
                <c:pt idx="11">
                  <c:v>Kratika Chaubey</c:v>
                </c:pt>
                <c:pt idx="12">
                  <c:v>Mayur Patil</c:v>
                </c:pt>
                <c:pt idx="13">
                  <c:v>Pankaj Verma</c:v>
                </c:pt>
                <c:pt idx="14">
                  <c:v>Pradip Suryavanshi</c:v>
                </c:pt>
                <c:pt idx="15">
                  <c:v>Prajacta Savant</c:v>
                </c:pt>
                <c:pt idx="16">
                  <c:v>Pranita Chavan</c:v>
                </c:pt>
              </c:strCache>
            </c:strRef>
          </c:cat>
          <c:val>
            <c:numRef>
              <c:f>WorkSheet!$B$4:$B$21</c:f>
              <c:numCache>
                <c:formatCode>General</c:formatCode>
                <c:ptCount val="17"/>
                <c:pt idx="0">
                  <c:v>21287</c:v>
                </c:pt>
                <c:pt idx="1">
                  <c:v>18105</c:v>
                </c:pt>
                <c:pt idx="2">
                  <c:v>20671</c:v>
                </c:pt>
                <c:pt idx="3">
                  <c:v>23217</c:v>
                </c:pt>
                <c:pt idx="4">
                  <c:v>19885</c:v>
                </c:pt>
                <c:pt idx="5">
                  <c:v>24416</c:v>
                </c:pt>
                <c:pt idx="6">
                  <c:v>21008</c:v>
                </c:pt>
                <c:pt idx="7">
                  <c:v>21098</c:v>
                </c:pt>
                <c:pt idx="8">
                  <c:v>21794</c:v>
                </c:pt>
                <c:pt idx="9">
                  <c:v>19634</c:v>
                </c:pt>
                <c:pt idx="10">
                  <c:v>20732</c:v>
                </c:pt>
                <c:pt idx="11">
                  <c:v>18681</c:v>
                </c:pt>
                <c:pt idx="12">
                  <c:v>23577</c:v>
                </c:pt>
                <c:pt idx="13">
                  <c:v>24060</c:v>
                </c:pt>
                <c:pt idx="14">
                  <c:v>21839</c:v>
                </c:pt>
                <c:pt idx="15">
                  <c:v>19679</c:v>
                </c:pt>
                <c:pt idx="16">
                  <c:v>22471</c:v>
                </c:pt>
              </c:numCache>
            </c:numRef>
          </c:val>
          <c:extLst>
            <c:ext xmlns:c16="http://schemas.microsoft.com/office/drawing/2014/chart" uri="{C3380CC4-5D6E-409C-BE32-E72D297353CC}">
              <c16:uniqueId val="{00000000-451B-40FD-8EA6-0D200EF33703}"/>
            </c:ext>
          </c:extLst>
        </c:ser>
        <c:dLbls>
          <c:showLegendKey val="0"/>
          <c:showVal val="0"/>
          <c:showCatName val="0"/>
          <c:showSerName val="0"/>
          <c:showPercent val="0"/>
          <c:showBubbleSize val="0"/>
        </c:dLbls>
        <c:gapWidth val="219"/>
        <c:overlap val="-27"/>
        <c:axId val="367594512"/>
        <c:axId val="368386784"/>
      </c:barChart>
      <c:catAx>
        <c:axId val="3675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6784"/>
        <c:crosses val="autoZero"/>
        <c:auto val="1"/>
        <c:lblAlgn val="ctr"/>
        <c:lblOffset val="100"/>
        <c:noMultiLvlLbl val="0"/>
      </c:catAx>
      <c:valAx>
        <c:axId val="36838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9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alpha val="97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7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alpha val="97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WorkSheet!$G$3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45-49BB-953E-E67DF987A5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45-49BB-953E-E67DF987A5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45-49BB-953E-E67DF987A5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45-49BB-953E-E67DF987A5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45-49BB-953E-E67DF987A567}"/>
              </c:ext>
            </c:extLst>
          </c:dPt>
          <c:cat>
            <c:strRef>
              <c:f>WorkSheet!$F$4:$F$9</c:f>
              <c:strCache>
                <c:ptCount val="5"/>
                <c:pt idx="0">
                  <c:v>Accounting</c:v>
                </c:pt>
                <c:pt idx="1">
                  <c:v>Engineering</c:v>
                </c:pt>
                <c:pt idx="2">
                  <c:v>Finance</c:v>
                </c:pt>
                <c:pt idx="3">
                  <c:v>Human Resources</c:v>
                </c:pt>
                <c:pt idx="4">
                  <c:v>IT</c:v>
                </c:pt>
              </c:strCache>
            </c:strRef>
          </c:cat>
          <c:val>
            <c:numRef>
              <c:f>WorkSheet!$G$4:$G$9</c:f>
              <c:numCache>
                <c:formatCode>General</c:formatCode>
                <c:ptCount val="5"/>
                <c:pt idx="0">
                  <c:v>63608</c:v>
                </c:pt>
                <c:pt idx="1">
                  <c:v>61990</c:v>
                </c:pt>
                <c:pt idx="2">
                  <c:v>81854</c:v>
                </c:pt>
                <c:pt idx="3">
                  <c:v>64690</c:v>
                </c:pt>
                <c:pt idx="4">
                  <c:v>90012</c:v>
                </c:pt>
              </c:numCache>
            </c:numRef>
          </c:val>
          <c:extLst>
            <c:ext xmlns:c16="http://schemas.microsoft.com/office/drawing/2014/chart" uri="{C3380CC4-5D6E-409C-BE32-E72D297353CC}">
              <c16:uniqueId val="{00000000-C72C-4A57-A270-84ECDAE0ABE9}"/>
            </c:ext>
          </c:extLst>
        </c:ser>
        <c:ser>
          <c:idx val="1"/>
          <c:order val="1"/>
          <c:tx>
            <c:strRef>
              <c:f>WorkSheet!$H$3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D45-49BB-953E-E67DF987A5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D45-49BB-953E-E67DF987A5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D45-49BB-953E-E67DF987A56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D45-49BB-953E-E67DF987A56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D45-49BB-953E-E67DF987A567}"/>
              </c:ext>
            </c:extLst>
          </c:dPt>
          <c:cat>
            <c:strRef>
              <c:f>WorkSheet!$F$4:$F$9</c:f>
              <c:strCache>
                <c:ptCount val="5"/>
                <c:pt idx="0">
                  <c:v>Accounting</c:v>
                </c:pt>
                <c:pt idx="1">
                  <c:v>Engineering</c:v>
                </c:pt>
                <c:pt idx="2">
                  <c:v>Finance</c:v>
                </c:pt>
                <c:pt idx="3">
                  <c:v>Human Resources</c:v>
                </c:pt>
                <c:pt idx="4">
                  <c:v>IT</c:v>
                </c:pt>
              </c:strCache>
            </c:strRef>
          </c:cat>
          <c:val>
            <c:numRef>
              <c:f>WorkSheet!$H$4:$H$9</c:f>
              <c:numCache>
                <c:formatCode>General</c:formatCode>
                <c:ptCount val="5"/>
                <c:pt idx="0">
                  <c:v>25688</c:v>
                </c:pt>
                <c:pt idx="1">
                  <c:v>23680</c:v>
                </c:pt>
                <c:pt idx="2">
                  <c:v>31784</c:v>
                </c:pt>
                <c:pt idx="3">
                  <c:v>28600</c:v>
                </c:pt>
                <c:pt idx="4">
                  <c:v>40902</c:v>
                </c:pt>
              </c:numCache>
            </c:numRef>
          </c:val>
          <c:extLst>
            <c:ext xmlns:c16="http://schemas.microsoft.com/office/drawing/2014/chart" uri="{C3380CC4-5D6E-409C-BE32-E72D297353CC}">
              <c16:uniqueId val="{00000001-C72C-4A57-A270-84ECDAE0AB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alpha val="97000"/>
                </a:schemeClr>
              </a:solidFill>
              <a:effectLst>
                <a:outerShdw blurRad="50800" dist="50800" dir="5400000" sx="4000" sy="4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tx1">
              <a:alpha val="97000"/>
            </a:schemeClr>
          </a:solidFill>
          <a:effectLst>
            <a:outerShdw blurRad="50800" dist="50800" dir="5400000" sx="4000" sy="4000" algn="ctr" rotWithShape="0">
              <a:srgbClr val="000000">
                <a:alpha val="43137"/>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Dashboard.xlsx]WorkSheet!PivotTable7</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7.407407407407407E-2"/>
          <c:w val="0.5996821959755031"/>
          <c:h val="0.8416746864975212"/>
        </c:manualLayout>
      </c:layout>
      <c:barChart>
        <c:barDir val="col"/>
        <c:grouping val="clustered"/>
        <c:varyColors val="0"/>
        <c:ser>
          <c:idx val="0"/>
          <c:order val="0"/>
          <c:tx>
            <c:strRef>
              <c:f>WorkSheet!$G$16</c:f>
              <c:strCache>
                <c:ptCount val="1"/>
                <c:pt idx="0">
                  <c:v>Sum of Profit</c:v>
                </c:pt>
              </c:strCache>
            </c:strRef>
          </c:tx>
          <c:spPr>
            <a:solidFill>
              <a:schemeClr val="accent1"/>
            </a:solidFill>
            <a:ln>
              <a:noFill/>
            </a:ln>
            <a:effectLst/>
          </c:spPr>
          <c:invertIfNegative val="0"/>
          <c:cat>
            <c:strRef>
              <c:f>WorkSheet!$F$17:$F$23</c:f>
              <c:strCache>
                <c:ptCount val="6"/>
                <c:pt idx="0">
                  <c:v>Jan</c:v>
                </c:pt>
                <c:pt idx="1">
                  <c:v>Feb</c:v>
                </c:pt>
                <c:pt idx="2">
                  <c:v>Mar</c:v>
                </c:pt>
                <c:pt idx="3">
                  <c:v>Apr</c:v>
                </c:pt>
                <c:pt idx="4">
                  <c:v>May</c:v>
                </c:pt>
                <c:pt idx="5">
                  <c:v>Jun</c:v>
                </c:pt>
              </c:strCache>
            </c:strRef>
          </c:cat>
          <c:val>
            <c:numRef>
              <c:f>WorkSheet!$G$17:$G$23</c:f>
              <c:numCache>
                <c:formatCode>General</c:formatCode>
                <c:ptCount val="6"/>
                <c:pt idx="0">
                  <c:v>24017</c:v>
                </c:pt>
                <c:pt idx="1">
                  <c:v>26318</c:v>
                </c:pt>
                <c:pt idx="2">
                  <c:v>24804</c:v>
                </c:pt>
                <c:pt idx="3">
                  <c:v>24028</c:v>
                </c:pt>
                <c:pt idx="4">
                  <c:v>25938</c:v>
                </c:pt>
                <c:pt idx="5">
                  <c:v>25549</c:v>
                </c:pt>
              </c:numCache>
            </c:numRef>
          </c:val>
          <c:extLst>
            <c:ext xmlns:c16="http://schemas.microsoft.com/office/drawing/2014/chart" uri="{C3380CC4-5D6E-409C-BE32-E72D297353CC}">
              <c16:uniqueId val="{00000000-23FB-4934-8CCF-9C2B3E4677A6}"/>
            </c:ext>
          </c:extLst>
        </c:ser>
        <c:dLbls>
          <c:showLegendKey val="0"/>
          <c:showVal val="0"/>
          <c:showCatName val="0"/>
          <c:showSerName val="0"/>
          <c:showPercent val="0"/>
          <c:showBubbleSize val="0"/>
        </c:dLbls>
        <c:gapWidth val="219"/>
        <c:overlap val="-27"/>
        <c:axId val="376298992"/>
        <c:axId val="376297552"/>
      </c:barChart>
      <c:lineChart>
        <c:grouping val="standard"/>
        <c:varyColors val="0"/>
        <c:ser>
          <c:idx val="1"/>
          <c:order val="1"/>
          <c:tx>
            <c:strRef>
              <c:f>WorkSheet!$H$16</c:f>
              <c:strCache>
                <c:ptCount val="1"/>
                <c:pt idx="0">
                  <c:v>Sum of Revenue</c:v>
                </c:pt>
              </c:strCache>
            </c:strRef>
          </c:tx>
          <c:spPr>
            <a:ln w="28575" cap="rnd">
              <a:solidFill>
                <a:schemeClr val="accent2"/>
              </a:solidFill>
              <a:round/>
            </a:ln>
            <a:effectLst/>
          </c:spPr>
          <c:marker>
            <c:symbol val="none"/>
          </c:marker>
          <c:cat>
            <c:strRef>
              <c:f>WorkSheet!$F$17:$F$23</c:f>
              <c:strCache>
                <c:ptCount val="6"/>
                <c:pt idx="0">
                  <c:v>Jan</c:v>
                </c:pt>
                <c:pt idx="1">
                  <c:v>Feb</c:v>
                </c:pt>
                <c:pt idx="2">
                  <c:v>Mar</c:v>
                </c:pt>
                <c:pt idx="3">
                  <c:v>Apr</c:v>
                </c:pt>
                <c:pt idx="4">
                  <c:v>May</c:v>
                </c:pt>
                <c:pt idx="5">
                  <c:v>Jun</c:v>
                </c:pt>
              </c:strCache>
            </c:strRef>
          </c:cat>
          <c:val>
            <c:numRef>
              <c:f>WorkSheet!$H$17:$H$23</c:f>
              <c:numCache>
                <c:formatCode>General</c:formatCode>
                <c:ptCount val="6"/>
                <c:pt idx="0">
                  <c:v>58277</c:v>
                </c:pt>
                <c:pt idx="1">
                  <c:v>62198</c:v>
                </c:pt>
                <c:pt idx="2">
                  <c:v>58824</c:v>
                </c:pt>
                <c:pt idx="3">
                  <c:v>59398</c:v>
                </c:pt>
                <c:pt idx="4">
                  <c:v>61218</c:v>
                </c:pt>
                <c:pt idx="5">
                  <c:v>62239</c:v>
                </c:pt>
              </c:numCache>
            </c:numRef>
          </c:val>
          <c:smooth val="0"/>
          <c:extLst>
            <c:ext xmlns:c16="http://schemas.microsoft.com/office/drawing/2014/chart" uri="{C3380CC4-5D6E-409C-BE32-E72D297353CC}">
              <c16:uniqueId val="{00000001-23FB-4934-8CCF-9C2B3E4677A6}"/>
            </c:ext>
          </c:extLst>
        </c:ser>
        <c:dLbls>
          <c:showLegendKey val="0"/>
          <c:showVal val="0"/>
          <c:showCatName val="0"/>
          <c:showSerName val="0"/>
          <c:showPercent val="0"/>
          <c:showBubbleSize val="0"/>
        </c:dLbls>
        <c:marker val="1"/>
        <c:smooth val="0"/>
        <c:axId val="376298992"/>
        <c:axId val="376297552"/>
      </c:lineChart>
      <c:catAx>
        <c:axId val="3762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7552"/>
        <c:crosses val="autoZero"/>
        <c:auto val="1"/>
        <c:lblAlgn val="ctr"/>
        <c:lblOffset val="100"/>
        <c:noMultiLvlLbl val="0"/>
      </c:catAx>
      <c:valAx>
        <c:axId val="37629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9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Dashboard.xlsx]WorkSheet!PivotTable11</c:name>
    <c:fmtId val="4"/>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i="0">
                <a:solidFill>
                  <a:schemeClr val="accent6">
                    <a:lumMod val="50000"/>
                  </a:schemeClr>
                </a:solidFill>
              </a:rPr>
              <a:t>Quantity</a:t>
            </a:r>
            <a:r>
              <a:rPr lang="en-US" b="1" i="0" baseline="0">
                <a:solidFill>
                  <a:schemeClr val="accent6">
                    <a:lumMod val="50000"/>
                  </a:schemeClr>
                </a:solidFill>
              </a:rPr>
              <a:t> sold on th basis of Month</a:t>
            </a:r>
            <a:endParaRPr lang="en-US" b="1" i="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none"/>
        </c:marker>
        <c:dLbl>
          <c:idx val="0"/>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WorkSheet!$B$42</c:f>
              <c:strCache>
                <c:ptCount val="1"/>
                <c:pt idx="0">
                  <c:v>Total</c:v>
                </c:pt>
              </c:strCache>
            </c:strRef>
          </c:tx>
          <c:spPr>
            <a:ln w="28575" cap="rnd">
              <a:solidFill>
                <a:schemeClr val="accent6">
                  <a:lumMod val="75000"/>
                </a:schemeClr>
              </a:solidFill>
              <a:round/>
            </a:ln>
            <a:effectLst/>
          </c:spPr>
          <c:marker>
            <c:symbol val="none"/>
          </c:marker>
          <c:dLbls>
            <c:spPr>
              <a:solidFill>
                <a:schemeClr val="lt1"/>
              </a:solidFill>
              <a:ln w="12700" cap="flat" cmpd="sng" algn="ctr">
                <a:solidFill>
                  <a:schemeClr val="accent6">
                    <a:lumMod val="60000"/>
                    <a:lumOff val="40000"/>
                  </a:schemeClr>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WorkSheet!$A$43:$A$49</c:f>
              <c:strCache>
                <c:ptCount val="6"/>
                <c:pt idx="0">
                  <c:v>Jan</c:v>
                </c:pt>
                <c:pt idx="1">
                  <c:v>Feb</c:v>
                </c:pt>
                <c:pt idx="2">
                  <c:v>Mar</c:v>
                </c:pt>
                <c:pt idx="3">
                  <c:v>Apr</c:v>
                </c:pt>
                <c:pt idx="4">
                  <c:v>May</c:v>
                </c:pt>
                <c:pt idx="5">
                  <c:v>Jun</c:v>
                </c:pt>
              </c:strCache>
            </c:strRef>
          </c:cat>
          <c:val>
            <c:numRef>
              <c:f>WorkSheet!$B$43:$B$49</c:f>
              <c:numCache>
                <c:formatCode>General</c:formatCode>
                <c:ptCount val="6"/>
                <c:pt idx="0">
                  <c:v>1142</c:v>
                </c:pt>
                <c:pt idx="1">
                  <c:v>1196</c:v>
                </c:pt>
                <c:pt idx="2">
                  <c:v>1134</c:v>
                </c:pt>
                <c:pt idx="3">
                  <c:v>1179</c:v>
                </c:pt>
                <c:pt idx="4">
                  <c:v>1176</c:v>
                </c:pt>
                <c:pt idx="5">
                  <c:v>1223</c:v>
                </c:pt>
              </c:numCache>
            </c:numRef>
          </c:val>
          <c:smooth val="0"/>
          <c:extLst>
            <c:ext xmlns:c16="http://schemas.microsoft.com/office/drawing/2014/chart" uri="{C3380CC4-5D6E-409C-BE32-E72D297353CC}">
              <c16:uniqueId val="{00000000-BC3F-40F3-A772-E8C3DB0BD2EA}"/>
            </c:ext>
          </c:extLst>
        </c:ser>
        <c:dLbls>
          <c:showLegendKey val="0"/>
          <c:showVal val="0"/>
          <c:showCatName val="0"/>
          <c:showSerName val="0"/>
          <c:showPercent val="0"/>
          <c:showBubbleSize val="0"/>
        </c:dLbls>
        <c:smooth val="0"/>
        <c:axId val="424539968"/>
        <c:axId val="424538048"/>
      </c:lineChart>
      <c:catAx>
        <c:axId val="42453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38048"/>
        <c:crosses val="autoZero"/>
        <c:auto val="1"/>
        <c:lblAlgn val="ctr"/>
        <c:lblOffset val="100"/>
        <c:noMultiLvlLbl val="0"/>
      </c:catAx>
      <c:valAx>
        <c:axId val="42453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469034</xdr:colOff>
      <xdr:row>27</xdr:row>
      <xdr:rowOff>0</xdr:rowOff>
    </xdr:from>
    <xdr:to>
      <xdr:col>2</xdr:col>
      <xdr:colOff>469034</xdr:colOff>
      <xdr:row>31</xdr:row>
      <xdr:rowOff>-1</xdr:rowOff>
    </xdr:to>
    <xdr:sp macro="" textlink="">
      <xdr:nvSpPr>
        <xdr:cNvPr id="73" name="Rectangle: Diagonal Corners Rounded 72">
          <a:extLst>
            <a:ext uri="{FF2B5EF4-FFF2-40B4-BE49-F238E27FC236}">
              <a16:creationId xmlns:a16="http://schemas.microsoft.com/office/drawing/2014/main" id="{C2B47346-7B08-2B2A-D18C-23A0672B7E89}"/>
            </a:ext>
          </a:extLst>
        </xdr:cNvPr>
        <xdr:cNvSpPr/>
      </xdr:nvSpPr>
      <xdr:spPr>
        <a:xfrm>
          <a:off x="469034" y="5238750"/>
          <a:ext cx="1212273" cy="750454"/>
        </a:xfrm>
        <a:prstGeom prst="round2Diag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203399</xdr:colOff>
      <xdr:row>9</xdr:row>
      <xdr:rowOff>145181</xdr:rowOff>
    </xdr:from>
    <xdr:to>
      <xdr:col>9</xdr:col>
      <xdr:colOff>232262</xdr:colOff>
      <xdr:row>22</xdr:row>
      <xdr:rowOff>115454</xdr:rowOff>
    </xdr:to>
    <xdr:graphicFrame macro="">
      <xdr:nvGraphicFramePr>
        <xdr:cNvPr id="2" name="Chart 1">
          <a:extLst>
            <a:ext uri="{FF2B5EF4-FFF2-40B4-BE49-F238E27FC236}">
              <a16:creationId xmlns:a16="http://schemas.microsoft.com/office/drawing/2014/main" id="{79C98C30-EEE6-4EE1-8A7A-21293B905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213885</xdr:colOff>
      <xdr:row>5</xdr:row>
      <xdr:rowOff>180398</xdr:rowOff>
    </xdr:from>
    <xdr:to>
      <xdr:col>14</xdr:col>
      <xdr:colOff>1137521</xdr:colOff>
      <xdr:row>9</xdr:row>
      <xdr:rowOff>101022</xdr:rowOff>
    </xdr:to>
    <mc:AlternateContent xmlns:mc="http://schemas.openxmlformats.org/markup-compatibility/2006" xmlns:a14="http://schemas.microsoft.com/office/drawing/2010/main">
      <mc:Choice Requires="a14">
        <xdr:graphicFrame macro="">
          <xdr:nvGraphicFramePr>
            <xdr:cNvPr id="11" name="Line Manager 1">
              <a:extLst>
                <a:ext uri="{FF2B5EF4-FFF2-40B4-BE49-F238E27FC236}">
                  <a16:creationId xmlns:a16="http://schemas.microsoft.com/office/drawing/2014/main" id="{26B9F165-EC7B-48B0-9E6C-3FAAD832560B}"/>
                </a:ext>
              </a:extLst>
            </xdr:cNvPr>
            <xdr:cNvGraphicFramePr/>
          </xdr:nvGraphicFramePr>
          <xdr:xfrm>
            <a:off x="0" y="0"/>
            <a:ext cx="0" cy="0"/>
          </xdr:xfrm>
          <a:graphic>
            <a:graphicData uri="http://schemas.microsoft.com/office/drawing/2010/slicer">
              <sle:slicer xmlns:sle="http://schemas.microsoft.com/office/drawing/2010/slicer" name="Line Manager 1"/>
            </a:graphicData>
          </a:graphic>
        </xdr:graphicFrame>
      </mc:Choice>
      <mc:Fallback xmlns="">
        <xdr:sp macro="" textlink="">
          <xdr:nvSpPr>
            <xdr:cNvPr id="0" name=""/>
            <xdr:cNvSpPr>
              <a:spLocks noTextEdit="1"/>
            </xdr:cNvSpPr>
          </xdr:nvSpPr>
          <xdr:spPr>
            <a:xfrm>
              <a:off x="2032294" y="1118466"/>
              <a:ext cx="7461250" cy="671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112280</xdr:colOff>
      <xdr:row>6</xdr:row>
      <xdr:rowOff>0</xdr:rowOff>
    </xdr:from>
    <xdr:to>
      <xdr:col>3</xdr:col>
      <xdr:colOff>141144</xdr:colOff>
      <xdr:row>14</xdr:row>
      <xdr:rowOff>159616</xdr:rowOff>
    </xdr:to>
    <mc:AlternateContent xmlns:mc="http://schemas.openxmlformats.org/markup-compatibility/2006" xmlns:a14="http://schemas.microsoft.com/office/drawing/2010/main">
      <mc:Choice Requires="a14">
        <xdr:graphicFrame macro="">
          <xdr:nvGraphicFramePr>
            <xdr:cNvPr id="10" name="Month 1">
              <a:extLst>
                <a:ext uri="{FF2B5EF4-FFF2-40B4-BE49-F238E27FC236}">
                  <a16:creationId xmlns:a16="http://schemas.microsoft.com/office/drawing/2014/main" id="{03CDBB6D-B63C-475F-9A78-D96F7B37C47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2280" y="1125682"/>
              <a:ext cx="1847273" cy="1660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112280</xdr:colOff>
      <xdr:row>15</xdr:row>
      <xdr:rowOff>64943</xdr:rowOff>
    </xdr:from>
    <xdr:to>
      <xdr:col>3</xdr:col>
      <xdr:colOff>122671</xdr:colOff>
      <xdr:row>24</xdr:row>
      <xdr:rowOff>150667</xdr:rowOff>
    </xdr:to>
    <mc:AlternateContent xmlns:mc="http://schemas.openxmlformats.org/markup-compatibility/2006" xmlns:a14="http://schemas.microsoft.com/office/drawing/2010/main">
      <mc:Choice Requires="a14">
        <xdr:graphicFrame macro="">
          <xdr:nvGraphicFramePr>
            <xdr:cNvPr id="12" name="Department 1">
              <a:extLst>
                <a:ext uri="{FF2B5EF4-FFF2-40B4-BE49-F238E27FC236}">
                  <a16:creationId xmlns:a16="http://schemas.microsoft.com/office/drawing/2014/main" id="{6D9EEFFA-5AFA-4EC5-A608-0B7B4E46244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2280" y="2908011"/>
              <a:ext cx="1828800" cy="1774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346365</xdr:colOff>
      <xdr:row>9</xdr:row>
      <xdr:rowOff>145181</xdr:rowOff>
    </xdr:from>
    <xdr:to>
      <xdr:col>14</xdr:col>
      <xdr:colOff>1154545</xdr:colOff>
      <xdr:row>22</xdr:row>
      <xdr:rowOff>94670</xdr:rowOff>
    </xdr:to>
    <xdr:graphicFrame macro="">
      <xdr:nvGraphicFramePr>
        <xdr:cNvPr id="18" name="Chart 17">
          <a:extLst>
            <a:ext uri="{FF2B5EF4-FFF2-40B4-BE49-F238E27FC236}">
              <a16:creationId xmlns:a16="http://schemas.microsoft.com/office/drawing/2014/main" id="{616AA231-7422-455F-AF7A-B7D9F1873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203399</xdr:colOff>
      <xdr:row>23</xdr:row>
      <xdr:rowOff>72159</xdr:rowOff>
    </xdr:from>
    <xdr:to>
      <xdr:col>9</xdr:col>
      <xdr:colOff>253911</xdr:colOff>
      <xdr:row>37</xdr:row>
      <xdr:rowOff>86591</xdr:rowOff>
    </xdr:to>
    <xdr:graphicFrame macro="">
      <xdr:nvGraphicFramePr>
        <xdr:cNvPr id="19" name="Chart 18">
          <a:extLst>
            <a:ext uri="{FF2B5EF4-FFF2-40B4-BE49-F238E27FC236}">
              <a16:creationId xmlns:a16="http://schemas.microsoft.com/office/drawing/2014/main" id="{40DC4727-ECBA-4699-8FD4-94913041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382444</xdr:colOff>
      <xdr:row>23</xdr:row>
      <xdr:rowOff>57727</xdr:rowOff>
    </xdr:from>
    <xdr:to>
      <xdr:col>14</xdr:col>
      <xdr:colOff>1154545</xdr:colOff>
      <xdr:row>37</xdr:row>
      <xdr:rowOff>86591</xdr:rowOff>
    </xdr:to>
    <xdr:graphicFrame macro="">
      <xdr:nvGraphicFramePr>
        <xdr:cNvPr id="26" name="Chart 25">
          <a:extLst>
            <a:ext uri="{FF2B5EF4-FFF2-40B4-BE49-F238E27FC236}">
              <a16:creationId xmlns:a16="http://schemas.microsoft.com/office/drawing/2014/main" id="{79F36293-006C-4362-8A28-84CB7C4B5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112280</xdr:colOff>
      <xdr:row>2</xdr:row>
      <xdr:rowOff>159618</xdr:rowOff>
    </xdr:from>
    <xdr:to>
      <xdr:col>3</xdr:col>
      <xdr:colOff>122671</xdr:colOff>
      <xdr:row>4</xdr:row>
      <xdr:rowOff>159617</xdr:rowOff>
    </xdr:to>
    <xdr:sp macro="" textlink="">
      <xdr:nvSpPr>
        <xdr:cNvPr id="28" name="Rectangle 27">
          <a:extLst>
            <a:ext uri="{FF2B5EF4-FFF2-40B4-BE49-F238E27FC236}">
              <a16:creationId xmlns:a16="http://schemas.microsoft.com/office/drawing/2014/main" id="{D163A945-E3D6-1666-4001-B240BAF0BB28}"/>
            </a:ext>
          </a:extLst>
        </xdr:cNvPr>
        <xdr:cNvSpPr/>
      </xdr:nvSpPr>
      <xdr:spPr>
        <a:xfrm>
          <a:off x="112280" y="534845"/>
          <a:ext cx="1828800" cy="375227"/>
        </a:xfrm>
        <a:prstGeom prst="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lt1">
                  <a:alpha val="94000"/>
                </a:schemeClr>
              </a:solidFill>
            </a:rPr>
            <a:t>Sales</a:t>
          </a:r>
          <a:r>
            <a:rPr lang="en-IN" sz="1600" b="1" baseline="0">
              <a:solidFill>
                <a:schemeClr val="lt1">
                  <a:alpha val="94000"/>
                </a:schemeClr>
              </a:solidFill>
            </a:rPr>
            <a:t> Dashboard</a:t>
          </a:r>
          <a:endParaRPr lang="en-IN" sz="1600" b="1">
            <a:solidFill>
              <a:schemeClr val="lt1">
                <a:alpha val="94000"/>
              </a:schemeClr>
            </a:solidFill>
          </a:endParaRPr>
        </a:p>
      </xdr:txBody>
    </xdr:sp>
    <xdr:clientData/>
  </xdr:twoCellAnchor>
  <xdr:twoCellAnchor>
    <xdr:from>
      <xdr:col>4</xdr:col>
      <xdr:colOff>26169</xdr:colOff>
      <xdr:row>2</xdr:row>
      <xdr:rowOff>65811</xdr:rowOff>
    </xdr:from>
    <xdr:to>
      <xdr:col>6</xdr:col>
      <xdr:colOff>28747</xdr:colOff>
      <xdr:row>5</xdr:row>
      <xdr:rowOff>78970</xdr:rowOff>
    </xdr:to>
    <xdr:sp macro="" textlink="WorkSheet!G10">
      <xdr:nvSpPr>
        <xdr:cNvPr id="13" name="Rectangle: Rounded Corners 12" descr="sf">
          <a:extLst>
            <a:ext uri="{FF2B5EF4-FFF2-40B4-BE49-F238E27FC236}">
              <a16:creationId xmlns:a16="http://schemas.microsoft.com/office/drawing/2014/main" id="{D66B4308-0418-4B06-85F1-29DBEDA3DC00}"/>
            </a:ext>
          </a:extLst>
        </xdr:cNvPr>
        <xdr:cNvSpPr/>
      </xdr:nvSpPr>
      <xdr:spPr>
        <a:xfrm>
          <a:off x="2450714" y="441038"/>
          <a:ext cx="1214851" cy="5760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3EC94C3-AEA4-4B02-91B0-196C82271277}" type="TxLink">
            <a:rPr lang="en-US" sz="1600" b="1" i="0" u="none" strike="noStrike">
              <a:solidFill>
                <a:schemeClr val="accent6">
                  <a:lumMod val="50000"/>
                </a:schemeClr>
              </a:solidFill>
              <a:latin typeface="Calibri"/>
              <a:ea typeface="Calibri"/>
              <a:cs typeface="Calibri"/>
            </a:rPr>
            <a:pPr algn="ctr"/>
            <a:t>3,62,154</a:t>
          </a:fld>
          <a:endParaRPr lang="en-US" sz="2400" b="1">
            <a:solidFill>
              <a:schemeClr val="accent6">
                <a:lumMod val="50000"/>
              </a:schemeClr>
            </a:solidFill>
          </a:endParaRPr>
        </a:p>
      </xdr:txBody>
    </xdr:sp>
    <xdr:clientData/>
  </xdr:twoCellAnchor>
  <xdr:twoCellAnchor>
    <xdr:from>
      <xdr:col>6</xdr:col>
      <xdr:colOff>224112</xdr:colOff>
      <xdr:row>2</xdr:row>
      <xdr:rowOff>65811</xdr:rowOff>
    </xdr:from>
    <xdr:to>
      <xdr:col>8</xdr:col>
      <xdr:colOff>226308</xdr:colOff>
      <xdr:row>5</xdr:row>
      <xdr:rowOff>78970</xdr:rowOff>
    </xdr:to>
    <xdr:sp macro="" textlink="WorkSheet!H10">
      <xdr:nvSpPr>
        <xdr:cNvPr id="14" name="Rectangle: Rounded Corners 13">
          <a:extLst>
            <a:ext uri="{FF2B5EF4-FFF2-40B4-BE49-F238E27FC236}">
              <a16:creationId xmlns:a16="http://schemas.microsoft.com/office/drawing/2014/main" id="{C6CBA79F-1A75-200B-CEC3-2D5AAE6BDD5B}"/>
            </a:ext>
          </a:extLst>
        </xdr:cNvPr>
        <xdr:cNvSpPr/>
      </xdr:nvSpPr>
      <xdr:spPr>
        <a:xfrm>
          <a:off x="3860930" y="441038"/>
          <a:ext cx="1214469" cy="5760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D769F397-6038-49AF-92E3-BDA062D508FF}" type="TxLink">
            <a:rPr lang="en-US" sz="1600" b="1" i="0" u="none" strike="noStrike">
              <a:solidFill>
                <a:schemeClr val="accent6">
                  <a:lumMod val="50000"/>
                </a:schemeClr>
              </a:solidFill>
              <a:latin typeface="Calibri"/>
              <a:ea typeface="Calibri"/>
              <a:cs typeface="Calibri"/>
            </a:rPr>
            <a:pPr marL="0" indent="0" algn="ctr"/>
            <a:t>1,50,654</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11</xdr:col>
      <xdr:colOff>13098</xdr:colOff>
      <xdr:row>2</xdr:row>
      <xdr:rowOff>65811</xdr:rowOff>
    </xdr:from>
    <xdr:to>
      <xdr:col>13</xdr:col>
      <xdr:colOff>145563</xdr:colOff>
      <xdr:row>5</xdr:row>
      <xdr:rowOff>78970</xdr:rowOff>
    </xdr:to>
    <xdr:sp macro="" textlink="WorkSheet!N73">
      <xdr:nvSpPr>
        <xdr:cNvPr id="16" name="Rectangle: Rounded Corners 15">
          <a:extLst>
            <a:ext uri="{FF2B5EF4-FFF2-40B4-BE49-F238E27FC236}">
              <a16:creationId xmlns:a16="http://schemas.microsoft.com/office/drawing/2014/main" id="{90E043ED-AEAB-D6B5-4651-E9520923258E}"/>
            </a:ext>
          </a:extLst>
        </xdr:cNvPr>
        <xdr:cNvSpPr/>
      </xdr:nvSpPr>
      <xdr:spPr>
        <a:xfrm>
          <a:off x="6680598" y="441038"/>
          <a:ext cx="1214851" cy="5760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5BCEEC2-D6BD-40E5-8AC1-475F04C03DA5}" type="TxLink">
            <a:rPr lang="en-US" sz="1600" b="1" i="0" u="none" strike="noStrike">
              <a:solidFill>
                <a:schemeClr val="accent6">
                  <a:lumMod val="50000"/>
                </a:schemeClr>
              </a:solidFill>
              <a:latin typeface="Calibri"/>
              <a:ea typeface="Calibri"/>
              <a:cs typeface="Calibri"/>
            </a:rPr>
            <a:pPr marL="0" indent="0" algn="ctr"/>
            <a:t>5241</a:t>
          </a:fld>
          <a:endParaRPr lang="en-US" sz="1600" b="1" i="0" u="none" strike="noStrike">
            <a:solidFill>
              <a:schemeClr val="accent6">
                <a:lumMod val="50000"/>
              </a:schemeClr>
            </a:solidFill>
            <a:latin typeface="Calibri"/>
            <a:ea typeface="Calibri"/>
            <a:cs typeface="Calibri"/>
          </a:endParaRPr>
        </a:p>
      </xdr:txBody>
    </xdr:sp>
    <xdr:clientData/>
  </xdr:twoCellAnchor>
  <xdr:twoCellAnchor>
    <xdr:from>
      <xdr:col>13</xdr:col>
      <xdr:colOff>340927</xdr:colOff>
      <xdr:row>2</xdr:row>
      <xdr:rowOff>65811</xdr:rowOff>
    </xdr:from>
    <xdr:to>
      <xdr:col>14</xdr:col>
      <xdr:colOff>949641</xdr:colOff>
      <xdr:row>5</xdr:row>
      <xdr:rowOff>78970</xdr:rowOff>
    </xdr:to>
    <xdr:sp macro="" textlink="WorkSheet!O73">
      <xdr:nvSpPr>
        <xdr:cNvPr id="24" name="Rectangle: Rounded Corners 23">
          <a:extLst>
            <a:ext uri="{FF2B5EF4-FFF2-40B4-BE49-F238E27FC236}">
              <a16:creationId xmlns:a16="http://schemas.microsoft.com/office/drawing/2014/main" id="{173D5C35-C0C8-C45A-E33E-6C8AF0DAFCEC}"/>
            </a:ext>
          </a:extLst>
        </xdr:cNvPr>
        <xdr:cNvSpPr/>
      </xdr:nvSpPr>
      <xdr:spPr>
        <a:xfrm>
          <a:off x="8090813" y="441038"/>
          <a:ext cx="1214851" cy="5760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BD82C65F-FC8D-4BFA-AFE7-C28668E8F5BF}" type="TxLink">
            <a:rPr lang="en-US" sz="1600" b="1" i="0" u="none" strike="noStrike">
              <a:solidFill>
                <a:schemeClr val="accent6">
                  <a:lumMod val="50000"/>
                </a:schemeClr>
              </a:solidFill>
              <a:latin typeface="Calibri"/>
              <a:ea typeface="Calibri"/>
              <a:cs typeface="Calibri"/>
            </a:rPr>
            <a:pPr marL="0" indent="0" algn="ctr"/>
            <a:t>211500</a:t>
          </a:fld>
          <a:endParaRPr lang="en-IN" sz="1600" b="1" i="0" u="none" strike="noStrike">
            <a:solidFill>
              <a:schemeClr val="accent6">
                <a:lumMod val="50000"/>
              </a:schemeClr>
            </a:solidFill>
            <a:latin typeface="Calibri"/>
            <a:ea typeface="Calibri"/>
            <a:cs typeface="Calibri"/>
          </a:endParaRPr>
        </a:p>
      </xdr:txBody>
    </xdr:sp>
    <xdr:clientData/>
  </xdr:twoCellAnchor>
  <xdr:twoCellAnchor>
    <xdr:from>
      <xdr:col>8</xdr:col>
      <xdr:colOff>421673</xdr:colOff>
      <xdr:row>2</xdr:row>
      <xdr:rowOff>65811</xdr:rowOff>
    </xdr:from>
    <xdr:to>
      <xdr:col>10</xdr:col>
      <xdr:colOff>423869</xdr:colOff>
      <xdr:row>5</xdr:row>
      <xdr:rowOff>78970</xdr:rowOff>
    </xdr:to>
    <xdr:sp macro="" textlink="WorkSheet!B50">
      <xdr:nvSpPr>
        <xdr:cNvPr id="50" name="Rectangle: Rounded Corners 49">
          <a:extLst>
            <a:ext uri="{FF2B5EF4-FFF2-40B4-BE49-F238E27FC236}">
              <a16:creationId xmlns:a16="http://schemas.microsoft.com/office/drawing/2014/main" id="{F46099A7-B833-D120-F663-1D0B5819E408}"/>
            </a:ext>
          </a:extLst>
        </xdr:cNvPr>
        <xdr:cNvSpPr/>
      </xdr:nvSpPr>
      <xdr:spPr>
        <a:xfrm>
          <a:off x="5270764" y="441038"/>
          <a:ext cx="1214469" cy="576000"/>
        </a:xfrm>
        <a:prstGeom prst="round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825B309-652E-435C-8A62-5A73A96CECA3}" type="TxLink">
            <a:rPr lang="en-US" sz="1600" b="1" i="0" u="none" strike="noStrike">
              <a:solidFill>
                <a:schemeClr val="accent6">
                  <a:lumMod val="50000"/>
                </a:schemeClr>
              </a:solidFill>
              <a:latin typeface="Calibri"/>
              <a:ea typeface="Calibri"/>
              <a:cs typeface="Calibri"/>
            </a:rPr>
            <a:pPr marL="0" indent="0" algn="ctr"/>
            <a:t>7050</a:t>
          </a:fld>
          <a:endParaRPr lang="en-US" sz="1600" b="1" i="0" u="none" strike="noStrike">
            <a:solidFill>
              <a:schemeClr val="accent6">
                <a:lumMod val="50000"/>
              </a:schemeClr>
            </a:solidFill>
            <a:latin typeface="Calibri"/>
            <a:ea typeface="Calibri"/>
            <a:cs typeface="Calibri"/>
          </a:endParaRPr>
        </a:p>
      </xdr:txBody>
    </xdr:sp>
    <xdr:clientData/>
  </xdr:twoCellAnchor>
  <xdr:twoCellAnchor editAs="oneCell">
    <xdr:from>
      <xdr:col>6</xdr:col>
      <xdr:colOff>229419</xdr:colOff>
      <xdr:row>3</xdr:row>
      <xdr:rowOff>88991</xdr:rowOff>
    </xdr:from>
    <xdr:to>
      <xdr:col>6</xdr:col>
      <xdr:colOff>454602</xdr:colOff>
      <xdr:row>4</xdr:row>
      <xdr:rowOff>178590</xdr:rowOff>
    </xdr:to>
    <xdr:pic>
      <xdr:nvPicPr>
        <xdr:cNvPr id="53" name="Graphic 52" descr="Money with solid fill">
          <a:extLst>
            <a:ext uri="{FF2B5EF4-FFF2-40B4-BE49-F238E27FC236}">
              <a16:creationId xmlns:a16="http://schemas.microsoft.com/office/drawing/2014/main" id="{1A3E280C-CADF-3FC6-8C1C-589E77AC26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66237" y="651832"/>
          <a:ext cx="225183" cy="277213"/>
        </a:xfrm>
        <a:prstGeom prst="rect">
          <a:avLst/>
        </a:prstGeom>
      </xdr:spPr>
    </xdr:pic>
    <xdr:clientData/>
  </xdr:twoCellAnchor>
  <xdr:twoCellAnchor editAs="oneCell">
    <xdr:from>
      <xdr:col>11</xdr:col>
      <xdr:colOff>101023</xdr:colOff>
      <xdr:row>3</xdr:row>
      <xdr:rowOff>101023</xdr:rowOff>
    </xdr:from>
    <xdr:to>
      <xdr:col>11</xdr:col>
      <xdr:colOff>413746</xdr:colOff>
      <xdr:row>4</xdr:row>
      <xdr:rowOff>173182</xdr:rowOff>
    </xdr:to>
    <xdr:pic>
      <xdr:nvPicPr>
        <xdr:cNvPr id="55" name="Graphic 54" descr="Dollar with solid fill">
          <a:extLst>
            <a:ext uri="{FF2B5EF4-FFF2-40B4-BE49-F238E27FC236}">
              <a16:creationId xmlns:a16="http://schemas.microsoft.com/office/drawing/2014/main" id="{EBCC9682-F2BD-711F-8E41-EDBC3E2ED7B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768523" y="663864"/>
          <a:ext cx="312723" cy="259773"/>
        </a:xfrm>
        <a:prstGeom prst="rect">
          <a:avLst/>
        </a:prstGeom>
      </xdr:spPr>
    </xdr:pic>
    <xdr:clientData/>
  </xdr:twoCellAnchor>
  <xdr:twoCellAnchor editAs="oneCell">
    <xdr:from>
      <xdr:col>4</xdr:col>
      <xdr:colOff>24326</xdr:colOff>
      <xdr:row>3</xdr:row>
      <xdr:rowOff>107835</xdr:rowOff>
    </xdr:from>
    <xdr:to>
      <xdr:col>4</xdr:col>
      <xdr:colOff>288637</xdr:colOff>
      <xdr:row>5</xdr:row>
      <xdr:rowOff>5075</xdr:rowOff>
    </xdr:to>
    <xdr:pic>
      <xdr:nvPicPr>
        <xdr:cNvPr id="57" name="Graphic 56" descr="Bar graph with upward trend with solid fill">
          <a:extLst>
            <a:ext uri="{FF2B5EF4-FFF2-40B4-BE49-F238E27FC236}">
              <a16:creationId xmlns:a16="http://schemas.microsoft.com/office/drawing/2014/main" id="{0771D5FC-3029-DC0F-194C-0CA026760B9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48871" y="670676"/>
          <a:ext cx="264311" cy="264311"/>
        </a:xfrm>
        <a:prstGeom prst="rect">
          <a:avLst/>
        </a:prstGeom>
      </xdr:spPr>
    </xdr:pic>
    <xdr:clientData/>
  </xdr:twoCellAnchor>
  <xdr:twoCellAnchor editAs="oneCell">
    <xdr:from>
      <xdr:col>0</xdr:col>
      <xdr:colOff>432955</xdr:colOff>
      <xdr:row>27</xdr:row>
      <xdr:rowOff>28863</xdr:rowOff>
    </xdr:from>
    <xdr:to>
      <xdr:col>2</xdr:col>
      <xdr:colOff>432955</xdr:colOff>
      <xdr:row>31</xdr:row>
      <xdr:rowOff>26185</xdr:rowOff>
    </xdr:to>
    <xdr:pic>
      <xdr:nvPicPr>
        <xdr:cNvPr id="71" name="Graphic 70" descr="Bar graph with upward trend with solid fill">
          <a:extLst>
            <a:ext uri="{FF2B5EF4-FFF2-40B4-BE49-F238E27FC236}">
              <a16:creationId xmlns:a16="http://schemas.microsoft.com/office/drawing/2014/main" id="{ECF157E1-CB35-62EB-06D3-5BD6640232C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32955" y="5123295"/>
          <a:ext cx="1212273" cy="747776"/>
        </a:xfrm>
        <a:prstGeom prst="rect">
          <a:avLst/>
        </a:prstGeom>
      </xdr:spPr>
    </xdr:pic>
    <xdr:clientData/>
  </xdr:twoCellAnchor>
  <xdr:twoCellAnchor>
    <xdr:from>
      <xdr:col>4</xdr:col>
      <xdr:colOff>180398</xdr:colOff>
      <xdr:row>2</xdr:row>
      <xdr:rowOff>86591</xdr:rowOff>
    </xdr:from>
    <xdr:to>
      <xdr:col>5</xdr:col>
      <xdr:colOff>490682</xdr:colOff>
      <xdr:row>4</xdr:row>
      <xdr:rowOff>14430</xdr:rowOff>
    </xdr:to>
    <xdr:sp macro="" textlink="">
      <xdr:nvSpPr>
        <xdr:cNvPr id="3" name="Rectangle 2">
          <a:extLst>
            <a:ext uri="{FF2B5EF4-FFF2-40B4-BE49-F238E27FC236}">
              <a16:creationId xmlns:a16="http://schemas.microsoft.com/office/drawing/2014/main" id="{122D507B-14F6-644A-F9FA-A89B2C3F38A0}"/>
            </a:ext>
          </a:extLst>
        </xdr:cNvPr>
        <xdr:cNvSpPr/>
      </xdr:nvSpPr>
      <xdr:spPr>
        <a:xfrm>
          <a:off x="2604943" y="461818"/>
          <a:ext cx="916421" cy="3030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solidFill>
              <a:schemeClr val="accent6">
                <a:lumMod val="50000"/>
              </a:schemeClr>
            </a:solidFill>
          </a:endParaRPr>
        </a:p>
      </xdr:txBody>
    </xdr:sp>
    <xdr:clientData/>
  </xdr:twoCellAnchor>
  <xdr:twoCellAnchor>
    <xdr:from>
      <xdr:col>4</xdr:col>
      <xdr:colOff>303067</xdr:colOff>
      <xdr:row>2</xdr:row>
      <xdr:rowOff>64943</xdr:rowOff>
    </xdr:from>
    <xdr:to>
      <xdr:col>5</xdr:col>
      <xdr:colOff>497895</xdr:colOff>
      <xdr:row>3</xdr:row>
      <xdr:rowOff>152398</xdr:rowOff>
    </xdr:to>
    <xdr:sp macro="" textlink="">
      <xdr:nvSpPr>
        <xdr:cNvPr id="7" name="Rectangle 6">
          <a:extLst>
            <a:ext uri="{FF2B5EF4-FFF2-40B4-BE49-F238E27FC236}">
              <a16:creationId xmlns:a16="http://schemas.microsoft.com/office/drawing/2014/main" id="{1DCEA581-A493-166D-628B-3E4679E28884}"/>
            </a:ext>
          </a:extLst>
        </xdr:cNvPr>
        <xdr:cNvSpPr/>
      </xdr:nvSpPr>
      <xdr:spPr>
        <a:xfrm>
          <a:off x="2727612" y="440170"/>
          <a:ext cx="800965" cy="27506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accent6">
                  <a:lumMod val="50000"/>
                </a:schemeClr>
              </a:solidFill>
            </a:rPr>
            <a:t>Revenue</a:t>
          </a:r>
        </a:p>
      </xdr:txBody>
    </xdr:sp>
    <xdr:clientData/>
  </xdr:twoCellAnchor>
  <xdr:twoCellAnchor>
    <xdr:from>
      <xdr:col>6</xdr:col>
      <xdr:colOff>557847</xdr:colOff>
      <xdr:row>2</xdr:row>
      <xdr:rowOff>68983</xdr:rowOff>
    </xdr:from>
    <xdr:to>
      <xdr:col>7</xdr:col>
      <xdr:colOff>591703</xdr:colOff>
      <xdr:row>3</xdr:row>
      <xdr:rowOff>148358</xdr:rowOff>
    </xdr:to>
    <xdr:sp macro="" textlink="">
      <xdr:nvSpPr>
        <xdr:cNvPr id="8" name="Rectangle 7">
          <a:extLst>
            <a:ext uri="{FF2B5EF4-FFF2-40B4-BE49-F238E27FC236}">
              <a16:creationId xmlns:a16="http://schemas.microsoft.com/office/drawing/2014/main" id="{0E1E4DCC-12BB-465E-AE6F-74DC079BBF67}"/>
            </a:ext>
          </a:extLst>
        </xdr:cNvPr>
        <xdr:cNvSpPr/>
      </xdr:nvSpPr>
      <xdr:spPr>
        <a:xfrm>
          <a:off x="4194665" y="444210"/>
          <a:ext cx="639993" cy="2669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1200" b="1">
              <a:solidFill>
                <a:schemeClr val="accent6">
                  <a:lumMod val="50000"/>
                </a:schemeClr>
              </a:solidFill>
            </a:rPr>
            <a:t>Profit</a:t>
          </a:r>
        </a:p>
      </xdr:txBody>
    </xdr:sp>
    <xdr:clientData/>
  </xdr:twoCellAnchor>
  <xdr:twoCellAnchor>
    <xdr:from>
      <xdr:col>8</xdr:col>
      <xdr:colOff>418524</xdr:colOff>
      <xdr:row>2</xdr:row>
      <xdr:rowOff>97847</xdr:rowOff>
    </xdr:from>
    <xdr:to>
      <xdr:col>10</xdr:col>
      <xdr:colOff>324717</xdr:colOff>
      <xdr:row>3</xdr:row>
      <xdr:rowOff>119493</xdr:rowOff>
    </xdr:to>
    <xdr:sp macro="" textlink="">
      <xdr:nvSpPr>
        <xdr:cNvPr id="9" name="Rectangle 8">
          <a:extLst>
            <a:ext uri="{FF2B5EF4-FFF2-40B4-BE49-F238E27FC236}">
              <a16:creationId xmlns:a16="http://schemas.microsoft.com/office/drawing/2014/main" id="{94CE572F-2FD2-4D21-8B01-42AA6358F8B7}"/>
            </a:ext>
          </a:extLst>
        </xdr:cNvPr>
        <xdr:cNvSpPr/>
      </xdr:nvSpPr>
      <xdr:spPr>
        <a:xfrm>
          <a:off x="5267615" y="473074"/>
          <a:ext cx="1118466" cy="20926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i="0" u="none" strike="noStrike">
              <a:solidFill>
                <a:schemeClr val="accent6">
                  <a:lumMod val="50000"/>
                </a:schemeClr>
              </a:solidFill>
              <a:latin typeface="Calibri"/>
              <a:ea typeface="Calibri"/>
              <a:cs typeface="Calibri"/>
            </a:rPr>
            <a:t>Quantity</a:t>
          </a:r>
          <a:r>
            <a:rPr lang="en-IN" sz="1200" b="1" i="0" u="none" strike="noStrike" baseline="0">
              <a:solidFill>
                <a:schemeClr val="accent6">
                  <a:lumMod val="50000"/>
                </a:schemeClr>
              </a:solidFill>
              <a:latin typeface="Calibri"/>
              <a:ea typeface="Calibri"/>
              <a:cs typeface="Calibri"/>
            </a:rPr>
            <a:t> Sold</a:t>
          </a:r>
          <a:endParaRPr lang="en-IN" sz="1200" b="1" i="0" u="none" strike="noStrike">
            <a:solidFill>
              <a:schemeClr val="accent6">
                <a:lumMod val="50000"/>
              </a:schemeClr>
            </a:solidFill>
            <a:latin typeface="Calibri"/>
            <a:ea typeface="Calibri"/>
            <a:cs typeface="Calibri"/>
          </a:endParaRPr>
        </a:p>
      </xdr:txBody>
    </xdr:sp>
    <xdr:clientData/>
  </xdr:twoCellAnchor>
  <xdr:twoCellAnchor>
    <xdr:from>
      <xdr:col>11</xdr:col>
      <xdr:colOff>317907</xdr:colOff>
      <xdr:row>2</xdr:row>
      <xdr:rowOff>94239</xdr:rowOff>
    </xdr:from>
    <xdr:to>
      <xdr:col>12</xdr:col>
      <xdr:colOff>418929</xdr:colOff>
      <xdr:row>3</xdr:row>
      <xdr:rowOff>123102</xdr:rowOff>
    </xdr:to>
    <xdr:sp macro="" textlink="">
      <xdr:nvSpPr>
        <xdr:cNvPr id="17" name="Rectangle 16">
          <a:extLst>
            <a:ext uri="{FF2B5EF4-FFF2-40B4-BE49-F238E27FC236}">
              <a16:creationId xmlns:a16="http://schemas.microsoft.com/office/drawing/2014/main" id="{5489FD86-F01F-664C-41D2-B94C1CD783B1}"/>
            </a:ext>
          </a:extLst>
        </xdr:cNvPr>
        <xdr:cNvSpPr/>
      </xdr:nvSpPr>
      <xdr:spPr>
        <a:xfrm>
          <a:off x="6985407" y="469466"/>
          <a:ext cx="577272" cy="21647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accent6">
                  <a:lumMod val="50000"/>
                </a:schemeClr>
              </a:solidFill>
            </a:rPr>
            <a:t>Price</a:t>
          </a:r>
        </a:p>
      </xdr:txBody>
    </xdr:sp>
    <xdr:clientData/>
  </xdr:twoCellAnchor>
  <xdr:twoCellAnchor>
    <xdr:from>
      <xdr:col>14</xdr:col>
      <xdr:colOff>73432</xdr:colOff>
      <xdr:row>2</xdr:row>
      <xdr:rowOff>68983</xdr:rowOff>
    </xdr:from>
    <xdr:to>
      <xdr:col>14</xdr:col>
      <xdr:colOff>650704</xdr:colOff>
      <xdr:row>3</xdr:row>
      <xdr:rowOff>148357</xdr:rowOff>
    </xdr:to>
    <xdr:sp macro="" textlink="">
      <xdr:nvSpPr>
        <xdr:cNvPr id="20" name="Rectangle 19">
          <a:extLst>
            <a:ext uri="{FF2B5EF4-FFF2-40B4-BE49-F238E27FC236}">
              <a16:creationId xmlns:a16="http://schemas.microsoft.com/office/drawing/2014/main" id="{582B41D4-F61A-0567-146B-3B79AA3436F0}"/>
            </a:ext>
          </a:extLst>
        </xdr:cNvPr>
        <xdr:cNvSpPr/>
      </xdr:nvSpPr>
      <xdr:spPr>
        <a:xfrm>
          <a:off x="8429455" y="444210"/>
          <a:ext cx="577272" cy="2669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accent6">
                  <a:lumMod val="50000"/>
                </a:schemeClr>
              </a:solidFill>
            </a:rPr>
            <a:t>Cost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330200</xdr:colOff>
      <xdr:row>1</xdr:row>
      <xdr:rowOff>152400</xdr:rowOff>
    </xdr:from>
    <xdr:to>
      <xdr:col>12</xdr:col>
      <xdr:colOff>400050</xdr:colOff>
      <xdr:row>15</xdr:row>
      <xdr:rowOff>98425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BB526392-5F53-DAEB-BD93-E4E38E09E6F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331200" y="33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171450</xdr:colOff>
      <xdr:row>1</xdr:row>
      <xdr:rowOff>152400</xdr:rowOff>
    </xdr:from>
    <xdr:to>
      <xdr:col>10</xdr:col>
      <xdr:colOff>311150</xdr:colOff>
      <xdr:row>15</xdr:row>
      <xdr:rowOff>98425</xdr:rowOff>
    </xdr:to>
    <mc:AlternateContent xmlns:mc="http://schemas.openxmlformats.org/markup-compatibility/2006" xmlns:a14="http://schemas.microsoft.com/office/drawing/2010/main">
      <mc:Choice Requires="a14">
        <xdr:graphicFrame macro="">
          <xdr:nvGraphicFramePr>
            <xdr:cNvPr id="5" name="Line Manager">
              <a:extLst>
                <a:ext uri="{FF2B5EF4-FFF2-40B4-BE49-F238E27FC236}">
                  <a16:creationId xmlns:a16="http://schemas.microsoft.com/office/drawing/2014/main" id="{B7168260-EBDC-6362-F965-D652FBF20C52}"/>
                </a:ext>
              </a:extLst>
            </xdr:cNvPr>
            <xdr:cNvGraphicFramePr/>
          </xdr:nvGraphicFramePr>
          <xdr:xfrm>
            <a:off x="0" y="0"/>
            <a:ext cx="0" cy="0"/>
          </xdr:xfrm>
          <a:graphic>
            <a:graphicData uri="http://schemas.microsoft.com/office/drawing/2010/slicer">
              <sle:slicer xmlns:sle="http://schemas.microsoft.com/office/drawing/2010/slicer" name="Line Manager"/>
            </a:graphicData>
          </a:graphic>
        </xdr:graphicFrame>
      </mc:Choice>
      <mc:Fallback xmlns="">
        <xdr:sp macro="" textlink="">
          <xdr:nvSpPr>
            <xdr:cNvPr id="0" name=""/>
            <xdr:cNvSpPr>
              <a:spLocks noTextEdit="1"/>
            </xdr:cNvSpPr>
          </xdr:nvSpPr>
          <xdr:spPr>
            <a:xfrm>
              <a:off x="6483350" y="33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23</xdr:row>
      <xdr:rowOff>31750</xdr:rowOff>
    </xdr:from>
    <xdr:to>
      <xdr:col>5</xdr:col>
      <xdr:colOff>584200</xdr:colOff>
      <xdr:row>38</xdr:row>
      <xdr:rowOff>12700</xdr:rowOff>
    </xdr:to>
    <xdr:graphicFrame macro="">
      <xdr:nvGraphicFramePr>
        <xdr:cNvPr id="6" name="Chart 5">
          <a:extLst>
            <a:ext uri="{FF2B5EF4-FFF2-40B4-BE49-F238E27FC236}">
              <a16:creationId xmlns:a16="http://schemas.microsoft.com/office/drawing/2014/main" id="{124B91B2-CE12-2BD9-6415-47D7E50D5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171450</xdr:colOff>
      <xdr:row>23</xdr:row>
      <xdr:rowOff>158750</xdr:rowOff>
    </xdr:from>
    <xdr:to>
      <xdr:col>8</xdr:col>
      <xdr:colOff>171450</xdr:colOff>
      <xdr:row>34</xdr:row>
      <xdr:rowOff>177800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C1F52521-BF02-85B3-6B73-F8597342857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54550" y="4394200"/>
              <a:ext cx="1828800" cy="204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387350</xdr:colOff>
      <xdr:row>0</xdr:row>
      <xdr:rowOff>180975</xdr:rowOff>
    </xdr:from>
    <xdr:to>
      <xdr:col>18</xdr:col>
      <xdr:colOff>374650</xdr:colOff>
      <xdr:row>15</xdr:row>
      <xdr:rowOff>161925</xdr:rowOff>
    </xdr:to>
    <xdr:graphicFrame macro="">
      <xdr:nvGraphicFramePr>
        <xdr:cNvPr id="10" name="Chart 9">
          <a:extLst>
            <a:ext uri="{FF2B5EF4-FFF2-40B4-BE49-F238E27FC236}">
              <a16:creationId xmlns:a16="http://schemas.microsoft.com/office/drawing/2014/main" id="{16E1C80F-76AF-CD22-C672-DA6CFD811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355600</xdr:colOff>
      <xdr:row>23</xdr:row>
      <xdr:rowOff>107950</xdr:rowOff>
    </xdr:from>
    <xdr:to>
      <xdr:col>14</xdr:col>
      <xdr:colOff>0</xdr:colOff>
      <xdr:row>38</xdr:row>
      <xdr:rowOff>88900</xdr:rowOff>
    </xdr:to>
    <xdr:graphicFrame macro="">
      <xdr:nvGraphicFramePr>
        <xdr:cNvPr id="12" name="Chart 11">
          <a:extLst>
            <a:ext uri="{FF2B5EF4-FFF2-40B4-BE49-F238E27FC236}">
              <a16:creationId xmlns:a16="http://schemas.microsoft.com/office/drawing/2014/main" id="{AE982831-CB09-3E7B-3BB7-DC135778A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38</xdr:row>
      <xdr:rowOff>0</xdr:rowOff>
    </xdr:from>
    <xdr:to>
      <xdr:col>8</xdr:col>
      <xdr:colOff>831850</xdr:colOff>
      <xdr:row>52</xdr:row>
      <xdr:rowOff>165100</xdr:rowOff>
    </xdr:to>
    <xdr:graphicFrame macro="">
      <xdr:nvGraphicFramePr>
        <xdr:cNvPr id="13" name="Chart 12">
          <a:extLst>
            <a:ext uri="{FF2B5EF4-FFF2-40B4-BE49-F238E27FC236}">
              <a16:creationId xmlns:a16="http://schemas.microsoft.com/office/drawing/2014/main" id="{63A25DE1-E28F-E30D-BB49-FC9C361A4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Pandey" refreshedDate="45462.583544791669" createdVersion="8" refreshedVersion="8" minRefreshableVersion="3" recordCount="102" xr:uid="{329D8BAF-A38B-442E-AEFB-E09F4F51C074}">
  <cacheSource type="worksheet">
    <worksheetSource ref="A1:I103" sheet="Sheet1"/>
  </cacheSource>
  <cacheFields count="11">
    <cacheField name="Name" numFmtId="0">
      <sharedItems count="17">
        <s v="Abhijit Ghadge"/>
        <s v="Avik Mookherjee"/>
        <s v="Caleb Hrangchal"/>
        <s v="Chitra Nair"/>
        <s v="Colin Rodrigues"/>
        <s v="Darshini Rao"/>
        <s v="Deni John"/>
        <s v="Dominic Lobo"/>
        <s v="Freeda George"/>
        <s v="Gaurav Ware"/>
        <s v="Gitanjali Shyam"/>
        <s v="Kratika Chaubey"/>
        <s v="Mayur Patil"/>
        <s v="Pankaj Verma"/>
        <s v="Pradip Suryavanshi"/>
        <s v="Prajacta Savant"/>
        <s v="Pranita Chavan"/>
      </sharedItems>
    </cacheField>
    <cacheField name="Line Manager" numFmtId="0">
      <sharedItems count="4">
        <s v="Madhu Nair"/>
        <s v="Suzanne Dmello"/>
        <s v="Vikram Bhatia"/>
        <s v="Pradip Suryavanshi "/>
      </sharedItems>
    </cacheField>
    <cacheField name="Department" numFmtId="0">
      <sharedItems count="5">
        <s v="IT"/>
        <s v="Finance"/>
        <s v="Accounting"/>
        <s v="Human Resources"/>
        <s v="Engineering"/>
      </sharedItems>
    </cacheField>
    <cacheField name="Month" numFmtId="164">
      <sharedItems containsSemiMixedTypes="0" containsNonDate="0" containsDate="1" containsString="0" minDate="2023-01-01T00:00:00" maxDate="2023-06-02T00:00:00" count="6">
        <d v="2023-01-01T00:00:00"/>
        <d v="2023-02-01T00:00:00"/>
        <d v="2023-03-01T00:00:00"/>
        <d v="2023-04-01T00:00:00"/>
        <d v="2023-05-01T00:00:00"/>
        <d v="2023-06-01T00:00:00"/>
      </sharedItems>
      <fieldGroup par="10"/>
    </cacheField>
    <cacheField name="Quantity Sold" numFmtId="0">
      <sharedItems containsSemiMixedTypes="0" containsString="0" containsNumber="1" containsInteger="1" minValue="50" maxValue="90" count="38">
        <n v="81"/>
        <n v="60"/>
        <n v="53"/>
        <n v="76"/>
        <n v="54"/>
        <n v="75"/>
        <n v="71"/>
        <n v="56"/>
        <n v="50"/>
        <n v="90"/>
        <n v="74"/>
        <n v="63"/>
        <n v="57"/>
        <n v="84"/>
        <n v="61"/>
        <n v="66"/>
        <n v="70"/>
        <n v="64"/>
        <n v="62"/>
        <n v="73"/>
        <n v="83"/>
        <n v="59"/>
        <n v="65"/>
        <n v="87"/>
        <n v="85"/>
        <n v="72"/>
        <n v="68"/>
        <n v="51"/>
        <n v="52"/>
        <n v="77"/>
        <n v="55"/>
        <n v="82"/>
        <n v="89"/>
        <n v="67"/>
        <n v="79"/>
        <n v="78"/>
        <n v="86"/>
        <n v="80"/>
      </sharedItems>
    </cacheField>
    <cacheField name="Price" numFmtId="0">
      <sharedItems containsSemiMixedTypes="0" containsString="0" containsNumber="1" containsInteger="1" minValue="40" maxValue="65" count="25">
        <n v="46"/>
        <n v="42"/>
        <n v="50"/>
        <n v="59"/>
        <n v="44"/>
        <n v="56"/>
        <n v="40"/>
        <n v="61"/>
        <n v="47"/>
        <n v="63"/>
        <n v="45"/>
        <n v="52"/>
        <n v="62"/>
        <n v="54"/>
        <n v="43"/>
        <n v="60"/>
        <n v="65"/>
        <n v="49"/>
        <n v="57"/>
        <n v="64"/>
        <n v="41"/>
        <n v="55"/>
        <n v="58"/>
        <n v="53"/>
        <n v="51"/>
      </sharedItems>
    </cacheField>
    <cacheField name="Revenue" numFmtId="0">
      <sharedItems containsSemiMixedTypes="0" containsString="0" containsNumber="1" containsInteger="1" minValue="2000" maxValue="5525"/>
    </cacheField>
    <cacheField name="Cost" numFmtId="0">
      <sharedItems containsSemiMixedTypes="0" containsString="0" containsNumber="1" containsInteger="1" minValue="1500" maxValue="2700"/>
    </cacheField>
    <cacheField name="Profit" numFmtId="0">
      <sharedItems containsSemiMixedTypes="0" containsString="0" containsNumber="1" containsInteger="1" minValue="500" maxValue="2975"/>
    </cacheField>
    <cacheField name="Days (Month)" numFmtId="0" databaseField="0">
      <fieldGroup base="3">
        <rangePr groupBy="days" startDate="2023-01-01T00:00:00" endDate="2023-06-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6-2023"/>
        </groupItems>
      </fieldGroup>
    </cacheField>
    <cacheField name="Months (Month)" numFmtId="0" databaseField="0">
      <fieldGroup base="3">
        <rangePr groupBy="months" startDate="2023-01-01T00:00:00" endDate="2023-06-02T00:00:00"/>
        <groupItems count="14">
          <s v="&lt;01-01-2023"/>
          <s v="Jan"/>
          <s v="Feb"/>
          <s v="Mar"/>
          <s v="Apr"/>
          <s v="May"/>
          <s v="Jun"/>
          <s v="Jul"/>
          <s v="Aug"/>
          <s v="Sep"/>
          <s v="Oct"/>
          <s v="Nov"/>
          <s v="Dec"/>
          <s v="&gt;02-06-2023"/>
        </groupItems>
      </fieldGroup>
    </cacheField>
  </cacheFields>
  <extLst>
    <ext xmlns:x14="http://schemas.microsoft.com/office/spreadsheetml/2009/9/main" uri="{725AE2AE-9491-48be-B2B4-4EB974FC3084}">
      <x14:pivotCacheDefinition pivotCacheId="116908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Pandey" refreshedDate="45462.615449421297" createdVersion="8" refreshedVersion="8" minRefreshableVersion="3" recordCount="6" xr:uid="{D45D96CA-7CB8-47F6-8D36-98EA02F75F97}">
  <cacheSource type="worksheet">
    <worksheetSource ref="A42:C48" sheet="WorkSheet"/>
  </cacheSource>
  <cacheFields count="3">
    <cacheField name="Row Labels" numFmtId="0">
      <sharedItems/>
    </cacheField>
    <cacheField name="Sum of Revenue" numFmtId="0">
      <sharedItems containsSemiMixedTypes="0" containsString="0" containsNumber="1" containsInteger="1" minValue="61990" maxValue="362154"/>
    </cacheField>
    <cacheField name="Sum of Profit" numFmtId="0">
      <sharedItems containsSemiMixedTypes="0" containsString="0" containsNumber="1" containsInteger="1" minValue="23680" maxValue="1506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x v="0"/>
    <x v="0"/>
    <x v="0"/>
    <n v="3726"/>
    <n v="2430"/>
    <n v="1296"/>
  </r>
  <r>
    <x v="1"/>
    <x v="1"/>
    <x v="1"/>
    <x v="0"/>
    <x v="1"/>
    <x v="1"/>
    <n v="2520"/>
    <n v="1800"/>
    <n v="720"/>
  </r>
  <r>
    <x v="2"/>
    <x v="1"/>
    <x v="2"/>
    <x v="0"/>
    <x v="2"/>
    <x v="2"/>
    <n v="2650"/>
    <n v="1590"/>
    <n v="1060"/>
  </r>
  <r>
    <x v="3"/>
    <x v="2"/>
    <x v="3"/>
    <x v="0"/>
    <x v="3"/>
    <x v="3"/>
    <n v="4484"/>
    <n v="2280"/>
    <n v="2204"/>
  </r>
  <r>
    <x v="4"/>
    <x v="0"/>
    <x v="4"/>
    <x v="0"/>
    <x v="4"/>
    <x v="4"/>
    <n v="2376"/>
    <n v="1620"/>
    <n v="756"/>
  </r>
  <r>
    <x v="5"/>
    <x v="2"/>
    <x v="0"/>
    <x v="0"/>
    <x v="5"/>
    <x v="5"/>
    <n v="4200"/>
    <n v="2250"/>
    <n v="1950"/>
  </r>
  <r>
    <x v="6"/>
    <x v="2"/>
    <x v="1"/>
    <x v="0"/>
    <x v="6"/>
    <x v="2"/>
    <n v="3550"/>
    <n v="2130"/>
    <n v="1420"/>
  </r>
  <r>
    <x v="7"/>
    <x v="1"/>
    <x v="2"/>
    <x v="0"/>
    <x v="7"/>
    <x v="2"/>
    <n v="2800"/>
    <n v="1680"/>
    <n v="1120"/>
  </r>
  <r>
    <x v="8"/>
    <x v="2"/>
    <x v="3"/>
    <x v="0"/>
    <x v="6"/>
    <x v="0"/>
    <n v="3266"/>
    <n v="2130"/>
    <n v="1136"/>
  </r>
  <r>
    <x v="9"/>
    <x v="3"/>
    <x v="4"/>
    <x v="0"/>
    <x v="8"/>
    <x v="6"/>
    <n v="2000"/>
    <n v="1500"/>
    <n v="500"/>
  </r>
  <r>
    <x v="10"/>
    <x v="0"/>
    <x v="0"/>
    <x v="0"/>
    <x v="9"/>
    <x v="7"/>
    <n v="5490"/>
    <n v="2700"/>
    <n v="2790"/>
  </r>
  <r>
    <x v="11"/>
    <x v="2"/>
    <x v="1"/>
    <x v="0"/>
    <x v="10"/>
    <x v="8"/>
    <n v="3478"/>
    <n v="2220"/>
    <n v="1258"/>
  </r>
  <r>
    <x v="12"/>
    <x v="2"/>
    <x v="0"/>
    <x v="0"/>
    <x v="11"/>
    <x v="9"/>
    <n v="3969"/>
    <n v="1890"/>
    <n v="2079"/>
  </r>
  <r>
    <x v="13"/>
    <x v="2"/>
    <x v="1"/>
    <x v="0"/>
    <x v="12"/>
    <x v="3"/>
    <n v="3363"/>
    <n v="1710"/>
    <n v="1653"/>
  </r>
  <r>
    <x v="14"/>
    <x v="1"/>
    <x v="2"/>
    <x v="0"/>
    <x v="13"/>
    <x v="10"/>
    <n v="3780"/>
    <n v="2520"/>
    <n v="1260"/>
  </r>
  <r>
    <x v="15"/>
    <x v="0"/>
    <x v="3"/>
    <x v="0"/>
    <x v="14"/>
    <x v="7"/>
    <n v="3721"/>
    <n v="1830"/>
    <n v="1891"/>
  </r>
  <r>
    <x v="16"/>
    <x v="1"/>
    <x v="4"/>
    <x v="0"/>
    <x v="15"/>
    <x v="4"/>
    <n v="2904"/>
    <n v="1980"/>
    <n v="924"/>
  </r>
  <r>
    <x v="0"/>
    <x v="0"/>
    <x v="0"/>
    <x v="1"/>
    <x v="16"/>
    <x v="11"/>
    <n v="3640"/>
    <n v="2100"/>
    <n v="1540"/>
  </r>
  <r>
    <x v="1"/>
    <x v="1"/>
    <x v="1"/>
    <x v="1"/>
    <x v="17"/>
    <x v="4"/>
    <n v="2816"/>
    <n v="1920"/>
    <n v="896"/>
  </r>
  <r>
    <x v="2"/>
    <x v="1"/>
    <x v="2"/>
    <x v="1"/>
    <x v="2"/>
    <x v="12"/>
    <n v="3286"/>
    <n v="1590"/>
    <n v="1696"/>
  </r>
  <r>
    <x v="3"/>
    <x v="2"/>
    <x v="3"/>
    <x v="1"/>
    <x v="18"/>
    <x v="13"/>
    <n v="3348"/>
    <n v="1860"/>
    <n v="1488"/>
  </r>
  <r>
    <x v="4"/>
    <x v="0"/>
    <x v="4"/>
    <x v="1"/>
    <x v="19"/>
    <x v="0"/>
    <n v="3358"/>
    <n v="2190"/>
    <n v="1168"/>
  </r>
  <r>
    <x v="5"/>
    <x v="2"/>
    <x v="0"/>
    <x v="1"/>
    <x v="20"/>
    <x v="3"/>
    <n v="4897"/>
    <n v="2490"/>
    <n v="2407"/>
  </r>
  <r>
    <x v="6"/>
    <x v="2"/>
    <x v="1"/>
    <x v="1"/>
    <x v="5"/>
    <x v="14"/>
    <n v="3225"/>
    <n v="2250"/>
    <n v="975"/>
  </r>
  <r>
    <x v="7"/>
    <x v="1"/>
    <x v="2"/>
    <x v="1"/>
    <x v="21"/>
    <x v="15"/>
    <n v="3540"/>
    <n v="1770"/>
    <n v="1770"/>
  </r>
  <r>
    <x v="8"/>
    <x v="2"/>
    <x v="3"/>
    <x v="1"/>
    <x v="22"/>
    <x v="14"/>
    <n v="2795"/>
    <n v="1950"/>
    <n v="845"/>
  </r>
  <r>
    <x v="9"/>
    <x v="3"/>
    <x v="4"/>
    <x v="1"/>
    <x v="23"/>
    <x v="0"/>
    <n v="4002"/>
    <n v="2610"/>
    <n v="1392"/>
  </r>
  <r>
    <x v="10"/>
    <x v="0"/>
    <x v="0"/>
    <x v="1"/>
    <x v="1"/>
    <x v="3"/>
    <n v="3540"/>
    <n v="1800"/>
    <n v="1740"/>
  </r>
  <r>
    <x v="11"/>
    <x v="2"/>
    <x v="1"/>
    <x v="1"/>
    <x v="10"/>
    <x v="1"/>
    <n v="3108"/>
    <n v="2220"/>
    <n v="888"/>
  </r>
  <r>
    <x v="12"/>
    <x v="2"/>
    <x v="0"/>
    <x v="1"/>
    <x v="24"/>
    <x v="16"/>
    <n v="5525"/>
    <n v="2550"/>
    <n v="2975"/>
  </r>
  <r>
    <x v="13"/>
    <x v="2"/>
    <x v="1"/>
    <x v="1"/>
    <x v="9"/>
    <x v="7"/>
    <n v="5490"/>
    <n v="2700"/>
    <n v="2790"/>
  </r>
  <r>
    <x v="14"/>
    <x v="1"/>
    <x v="2"/>
    <x v="1"/>
    <x v="25"/>
    <x v="6"/>
    <n v="2880"/>
    <n v="2160"/>
    <n v="720"/>
  </r>
  <r>
    <x v="15"/>
    <x v="0"/>
    <x v="3"/>
    <x v="1"/>
    <x v="7"/>
    <x v="7"/>
    <n v="3416"/>
    <n v="1680"/>
    <n v="1736"/>
  </r>
  <r>
    <x v="16"/>
    <x v="1"/>
    <x v="4"/>
    <x v="1"/>
    <x v="26"/>
    <x v="17"/>
    <n v="3332"/>
    <n v="2040"/>
    <n v="1292"/>
  </r>
  <r>
    <x v="0"/>
    <x v="0"/>
    <x v="0"/>
    <x v="2"/>
    <x v="27"/>
    <x v="18"/>
    <n v="2907"/>
    <n v="1530"/>
    <n v="1377"/>
  </r>
  <r>
    <x v="1"/>
    <x v="1"/>
    <x v="1"/>
    <x v="2"/>
    <x v="28"/>
    <x v="14"/>
    <n v="2236"/>
    <n v="1560"/>
    <n v="676"/>
  </r>
  <r>
    <x v="2"/>
    <x v="1"/>
    <x v="2"/>
    <x v="2"/>
    <x v="26"/>
    <x v="0"/>
    <n v="3128"/>
    <n v="2040"/>
    <n v="1088"/>
  </r>
  <r>
    <x v="3"/>
    <x v="2"/>
    <x v="3"/>
    <x v="2"/>
    <x v="25"/>
    <x v="12"/>
    <n v="4464"/>
    <n v="2160"/>
    <n v="2304"/>
  </r>
  <r>
    <x v="4"/>
    <x v="0"/>
    <x v="4"/>
    <x v="2"/>
    <x v="17"/>
    <x v="10"/>
    <n v="2880"/>
    <n v="1920"/>
    <n v="960"/>
  </r>
  <r>
    <x v="5"/>
    <x v="2"/>
    <x v="0"/>
    <x v="2"/>
    <x v="28"/>
    <x v="19"/>
    <n v="3328"/>
    <n v="1560"/>
    <n v="1768"/>
  </r>
  <r>
    <x v="6"/>
    <x v="2"/>
    <x v="1"/>
    <x v="2"/>
    <x v="4"/>
    <x v="4"/>
    <n v="2376"/>
    <n v="1620"/>
    <n v="756"/>
  </r>
  <r>
    <x v="7"/>
    <x v="1"/>
    <x v="2"/>
    <x v="2"/>
    <x v="1"/>
    <x v="12"/>
    <n v="3720"/>
    <n v="1800"/>
    <n v="1920"/>
  </r>
  <r>
    <x v="8"/>
    <x v="2"/>
    <x v="3"/>
    <x v="2"/>
    <x v="29"/>
    <x v="7"/>
    <n v="4697"/>
    <n v="2310"/>
    <n v="2387"/>
  </r>
  <r>
    <x v="9"/>
    <x v="3"/>
    <x v="4"/>
    <x v="2"/>
    <x v="25"/>
    <x v="6"/>
    <n v="2880"/>
    <n v="2160"/>
    <n v="720"/>
  </r>
  <r>
    <x v="10"/>
    <x v="0"/>
    <x v="0"/>
    <x v="2"/>
    <x v="30"/>
    <x v="20"/>
    <n v="2255"/>
    <n v="1650"/>
    <n v="605"/>
  </r>
  <r>
    <x v="11"/>
    <x v="2"/>
    <x v="1"/>
    <x v="2"/>
    <x v="11"/>
    <x v="1"/>
    <n v="2646"/>
    <n v="1890"/>
    <n v="756"/>
  </r>
  <r>
    <x v="12"/>
    <x v="2"/>
    <x v="0"/>
    <x v="2"/>
    <x v="6"/>
    <x v="3"/>
    <n v="4189"/>
    <n v="2130"/>
    <n v="2059"/>
  </r>
  <r>
    <x v="13"/>
    <x v="2"/>
    <x v="1"/>
    <x v="2"/>
    <x v="3"/>
    <x v="4"/>
    <n v="3344"/>
    <n v="2280"/>
    <n v="1064"/>
  </r>
  <r>
    <x v="14"/>
    <x v="1"/>
    <x v="2"/>
    <x v="2"/>
    <x v="31"/>
    <x v="3"/>
    <n v="4838"/>
    <n v="2460"/>
    <n v="2378"/>
  </r>
  <r>
    <x v="15"/>
    <x v="0"/>
    <x v="3"/>
    <x v="2"/>
    <x v="3"/>
    <x v="11"/>
    <n v="3952"/>
    <n v="2280"/>
    <n v="1672"/>
  </r>
  <r>
    <x v="16"/>
    <x v="1"/>
    <x v="4"/>
    <x v="2"/>
    <x v="32"/>
    <x v="5"/>
    <n v="4984"/>
    <n v="2670"/>
    <n v="2314"/>
  </r>
  <r>
    <x v="0"/>
    <x v="0"/>
    <x v="0"/>
    <x v="3"/>
    <x v="33"/>
    <x v="0"/>
    <n v="3082"/>
    <n v="2010"/>
    <n v="1072"/>
  </r>
  <r>
    <x v="1"/>
    <x v="1"/>
    <x v="1"/>
    <x v="3"/>
    <x v="20"/>
    <x v="8"/>
    <n v="3901"/>
    <n v="2490"/>
    <n v="1411"/>
  </r>
  <r>
    <x v="2"/>
    <x v="1"/>
    <x v="2"/>
    <x v="3"/>
    <x v="29"/>
    <x v="20"/>
    <n v="3157"/>
    <n v="2310"/>
    <n v="847"/>
  </r>
  <r>
    <x v="3"/>
    <x v="2"/>
    <x v="3"/>
    <x v="3"/>
    <x v="29"/>
    <x v="7"/>
    <n v="4697"/>
    <n v="2310"/>
    <n v="2387"/>
  </r>
  <r>
    <x v="4"/>
    <x v="0"/>
    <x v="4"/>
    <x v="3"/>
    <x v="34"/>
    <x v="0"/>
    <n v="3634"/>
    <n v="2370"/>
    <n v="1264"/>
  </r>
  <r>
    <x v="5"/>
    <x v="2"/>
    <x v="0"/>
    <x v="3"/>
    <x v="1"/>
    <x v="15"/>
    <n v="3600"/>
    <n v="1800"/>
    <n v="1800"/>
  </r>
  <r>
    <x v="6"/>
    <x v="2"/>
    <x v="1"/>
    <x v="3"/>
    <x v="15"/>
    <x v="2"/>
    <n v="3300"/>
    <n v="1980"/>
    <n v="1320"/>
  </r>
  <r>
    <x v="7"/>
    <x v="1"/>
    <x v="2"/>
    <x v="3"/>
    <x v="31"/>
    <x v="21"/>
    <n v="4510"/>
    <n v="2460"/>
    <n v="2050"/>
  </r>
  <r>
    <x v="8"/>
    <x v="2"/>
    <x v="3"/>
    <x v="3"/>
    <x v="19"/>
    <x v="6"/>
    <n v="2920"/>
    <n v="2190"/>
    <n v="730"/>
  </r>
  <r>
    <x v="9"/>
    <x v="3"/>
    <x v="4"/>
    <x v="3"/>
    <x v="8"/>
    <x v="2"/>
    <n v="2500"/>
    <n v="1500"/>
    <n v="1000"/>
  </r>
  <r>
    <x v="10"/>
    <x v="0"/>
    <x v="0"/>
    <x v="3"/>
    <x v="11"/>
    <x v="7"/>
    <n v="3843"/>
    <n v="1890"/>
    <n v="1953"/>
  </r>
  <r>
    <x v="11"/>
    <x v="2"/>
    <x v="1"/>
    <x v="3"/>
    <x v="33"/>
    <x v="10"/>
    <n v="3015"/>
    <n v="2010"/>
    <n v="1005"/>
  </r>
  <r>
    <x v="12"/>
    <x v="2"/>
    <x v="0"/>
    <x v="3"/>
    <x v="26"/>
    <x v="1"/>
    <n v="2856"/>
    <n v="2040"/>
    <n v="816"/>
  </r>
  <r>
    <x v="13"/>
    <x v="2"/>
    <x v="1"/>
    <x v="3"/>
    <x v="31"/>
    <x v="4"/>
    <n v="3608"/>
    <n v="2460"/>
    <n v="1148"/>
  </r>
  <r>
    <x v="14"/>
    <x v="1"/>
    <x v="2"/>
    <x v="3"/>
    <x v="5"/>
    <x v="7"/>
    <n v="4575"/>
    <n v="2250"/>
    <n v="2325"/>
  </r>
  <r>
    <x v="15"/>
    <x v="0"/>
    <x v="3"/>
    <x v="3"/>
    <x v="8"/>
    <x v="19"/>
    <n v="3200"/>
    <n v="1500"/>
    <n v="1700"/>
  </r>
  <r>
    <x v="16"/>
    <x v="1"/>
    <x v="4"/>
    <x v="3"/>
    <x v="1"/>
    <x v="2"/>
    <n v="3000"/>
    <n v="1800"/>
    <n v="1200"/>
  </r>
  <r>
    <x v="0"/>
    <x v="0"/>
    <x v="0"/>
    <x v="4"/>
    <x v="23"/>
    <x v="9"/>
    <n v="5481"/>
    <n v="2610"/>
    <n v="2871"/>
  </r>
  <r>
    <x v="1"/>
    <x v="1"/>
    <x v="1"/>
    <x v="4"/>
    <x v="18"/>
    <x v="22"/>
    <n v="3596"/>
    <n v="1860"/>
    <n v="1736"/>
  </r>
  <r>
    <x v="2"/>
    <x v="1"/>
    <x v="2"/>
    <x v="4"/>
    <x v="34"/>
    <x v="23"/>
    <n v="4187"/>
    <n v="2370"/>
    <n v="1817"/>
  </r>
  <r>
    <x v="3"/>
    <x v="2"/>
    <x v="3"/>
    <x v="4"/>
    <x v="28"/>
    <x v="8"/>
    <n v="2444"/>
    <n v="1560"/>
    <n v="884"/>
  </r>
  <r>
    <x v="4"/>
    <x v="0"/>
    <x v="4"/>
    <x v="4"/>
    <x v="24"/>
    <x v="1"/>
    <n v="3570"/>
    <n v="2550"/>
    <n v="1020"/>
  </r>
  <r>
    <x v="5"/>
    <x v="2"/>
    <x v="0"/>
    <x v="4"/>
    <x v="5"/>
    <x v="9"/>
    <n v="4725"/>
    <n v="2250"/>
    <n v="2475"/>
  </r>
  <r>
    <x v="6"/>
    <x v="2"/>
    <x v="1"/>
    <x v="4"/>
    <x v="5"/>
    <x v="14"/>
    <n v="3225"/>
    <n v="2250"/>
    <n v="975"/>
  </r>
  <r>
    <x v="7"/>
    <x v="1"/>
    <x v="2"/>
    <x v="4"/>
    <x v="5"/>
    <x v="6"/>
    <n v="3000"/>
    <n v="2250"/>
    <n v="750"/>
  </r>
  <r>
    <x v="8"/>
    <x v="2"/>
    <x v="3"/>
    <x v="4"/>
    <x v="24"/>
    <x v="11"/>
    <n v="4420"/>
    <n v="2550"/>
    <n v="1870"/>
  </r>
  <r>
    <x v="9"/>
    <x v="3"/>
    <x v="4"/>
    <x v="4"/>
    <x v="28"/>
    <x v="16"/>
    <n v="3380"/>
    <n v="1560"/>
    <n v="1820"/>
  </r>
  <r>
    <x v="10"/>
    <x v="0"/>
    <x v="0"/>
    <x v="4"/>
    <x v="27"/>
    <x v="13"/>
    <n v="2754"/>
    <n v="1530"/>
    <n v="1224"/>
  </r>
  <r>
    <x v="11"/>
    <x v="2"/>
    <x v="1"/>
    <x v="4"/>
    <x v="33"/>
    <x v="11"/>
    <n v="3484"/>
    <n v="2010"/>
    <n v="1474"/>
  </r>
  <r>
    <x v="12"/>
    <x v="2"/>
    <x v="0"/>
    <x v="4"/>
    <x v="26"/>
    <x v="24"/>
    <n v="3468"/>
    <n v="2040"/>
    <n v="1428"/>
  </r>
  <r>
    <x v="13"/>
    <x v="2"/>
    <x v="1"/>
    <x v="4"/>
    <x v="5"/>
    <x v="7"/>
    <n v="4575"/>
    <n v="2250"/>
    <n v="2325"/>
  </r>
  <r>
    <x v="14"/>
    <x v="1"/>
    <x v="2"/>
    <x v="4"/>
    <x v="30"/>
    <x v="24"/>
    <n v="2805"/>
    <n v="1650"/>
    <n v="1155"/>
  </r>
  <r>
    <x v="15"/>
    <x v="0"/>
    <x v="3"/>
    <x v="4"/>
    <x v="30"/>
    <x v="2"/>
    <n v="2750"/>
    <n v="1650"/>
    <n v="1100"/>
  </r>
  <r>
    <x v="16"/>
    <x v="1"/>
    <x v="4"/>
    <x v="4"/>
    <x v="35"/>
    <x v="14"/>
    <n v="3354"/>
    <n v="2340"/>
    <n v="1014"/>
  </r>
  <r>
    <x v="0"/>
    <x v="0"/>
    <x v="0"/>
    <x v="5"/>
    <x v="12"/>
    <x v="14"/>
    <n v="2451"/>
    <n v="1710"/>
    <n v="741"/>
  </r>
  <r>
    <x v="1"/>
    <x v="1"/>
    <x v="1"/>
    <x v="5"/>
    <x v="15"/>
    <x v="0"/>
    <n v="3036"/>
    <n v="1980"/>
    <n v="1056"/>
  </r>
  <r>
    <x v="2"/>
    <x v="1"/>
    <x v="2"/>
    <x v="5"/>
    <x v="23"/>
    <x v="17"/>
    <n v="4263"/>
    <n v="2610"/>
    <n v="1653"/>
  </r>
  <r>
    <x v="3"/>
    <x v="2"/>
    <x v="3"/>
    <x v="5"/>
    <x v="11"/>
    <x v="15"/>
    <n v="3780"/>
    <n v="1890"/>
    <n v="1890"/>
  </r>
  <r>
    <x v="4"/>
    <x v="0"/>
    <x v="4"/>
    <x v="5"/>
    <x v="20"/>
    <x v="17"/>
    <n v="4067"/>
    <n v="2490"/>
    <n v="1577"/>
  </r>
  <r>
    <x v="5"/>
    <x v="2"/>
    <x v="0"/>
    <x v="5"/>
    <x v="35"/>
    <x v="8"/>
    <n v="3666"/>
    <n v="2340"/>
    <n v="1326"/>
  </r>
  <r>
    <x v="6"/>
    <x v="2"/>
    <x v="1"/>
    <x v="5"/>
    <x v="36"/>
    <x v="12"/>
    <n v="5332"/>
    <n v="2580"/>
    <n v="2752"/>
  </r>
  <r>
    <x v="7"/>
    <x v="1"/>
    <x v="2"/>
    <x v="5"/>
    <x v="13"/>
    <x v="1"/>
    <n v="3528"/>
    <n v="2520"/>
    <n v="1008"/>
  </r>
  <r>
    <x v="8"/>
    <x v="2"/>
    <x v="3"/>
    <x v="5"/>
    <x v="15"/>
    <x v="5"/>
    <n v="3696"/>
    <n v="1980"/>
    <n v="1716"/>
  </r>
  <r>
    <x v="9"/>
    <x v="3"/>
    <x v="4"/>
    <x v="5"/>
    <x v="13"/>
    <x v="22"/>
    <n v="4872"/>
    <n v="2520"/>
    <n v="2352"/>
  </r>
  <r>
    <x v="10"/>
    <x v="0"/>
    <x v="0"/>
    <x v="5"/>
    <x v="12"/>
    <x v="2"/>
    <n v="2850"/>
    <n v="1710"/>
    <n v="1140"/>
  </r>
  <r>
    <x v="11"/>
    <x v="2"/>
    <x v="1"/>
    <x v="5"/>
    <x v="8"/>
    <x v="3"/>
    <n v="2950"/>
    <n v="1500"/>
    <n v="1450"/>
  </r>
  <r>
    <x v="12"/>
    <x v="2"/>
    <x v="0"/>
    <x v="5"/>
    <x v="16"/>
    <x v="24"/>
    <n v="3570"/>
    <n v="2100"/>
    <n v="1470"/>
  </r>
  <r>
    <x v="13"/>
    <x v="2"/>
    <x v="1"/>
    <x v="5"/>
    <x v="37"/>
    <x v="0"/>
    <n v="3680"/>
    <n v="2400"/>
    <n v="1280"/>
  </r>
  <r>
    <x v="14"/>
    <x v="1"/>
    <x v="2"/>
    <x v="5"/>
    <x v="11"/>
    <x v="8"/>
    <n v="2961"/>
    <n v="1890"/>
    <n v="1071"/>
  </r>
  <r>
    <x v="15"/>
    <x v="0"/>
    <x v="3"/>
    <x v="5"/>
    <x v="15"/>
    <x v="6"/>
    <n v="2640"/>
    <n v="1980"/>
    <n v="660"/>
  </r>
  <r>
    <x v="16"/>
    <x v="1"/>
    <x v="4"/>
    <x v="5"/>
    <x v="20"/>
    <x v="3"/>
    <n v="4897"/>
    <n v="2490"/>
    <n v="24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ccounting"/>
    <n v="63608"/>
    <n v="25688"/>
  </r>
  <r>
    <s v="Engineering"/>
    <n v="61990"/>
    <n v="23680"/>
  </r>
  <r>
    <s v="Finance"/>
    <n v="81854"/>
    <n v="31784"/>
  </r>
  <r>
    <s v="Human Resources"/>
    <n v="64690"/>
    <n v="28600"/>
  </r>
  <r>
    <s v="IT"/>
    <n v="90012"/>
    <n v="40902"/>
  </r>
  <r>
    <s v="Grand Total"/>
    <n v="362154"/>
    <n v="1506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1BAD1-9CB1-44A4-B03B-7FF741E4AC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1" firstHeaderRow="1" firstDataRow="1" firstDataCol="1"/>
  <pivotFields count="11">
    <pivotField axis="axisRow" showAll="0">
      <items count="18">
        <item x="0"/>
        <item x="1"/>
        <item x="2"/>
        <item x="3"/>
        <item x="4"/>
        <item x="5"/>
        <item x="6"/>
        <item x="7"/>
        <item x="8"/>
        <item x="9"/>
        <item x="10"/>
        <item x="11"/>
        <item x="12"/>
        <item x="13"/>
        <item x="14"/>
        <item x="15"/>
        <item x="16"/>
        <item t="default"/>
      </items>
    </pivotField>
    <pivotField showAll="0">
      <items count="5">
        <item x="0"/>
        <item x="3"/>
        <item x="1"/>
        <item x="2"/>
        <item t="default"/>
      </items>
    </pivotField>
    <pivotField showAll="0">
      <items count="6">
        <item x="2"/>
        <item x="4"/>
        <item x="1"/>
        <item x="3"/>
        <item x="0"/>
        <item t="default"/>
      </items>
    </pivotField>
    <pivotField numFmtId="164" showAll="0">
      <items count="7">
        <item x="0"/>
        <item x="1"/>
        <item x="2"/>
        <item x="3"/>
        <item x="4"/>
        <item x="5"/>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5B4F2C-52C8-407C-B4AE-D272B0F5E02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8:C75" firstHeaderRow="0" firstDataRow="1" firstDataCol="1"/>
  <pivotFields count="11">
    <pivotField showAll="0"/>
    <pivotField showAll="0">
      <items count="5">
        <item x="0"/>
        <item x="3"/>
        <item x="1"/>
        <item x="2"/>
        <item t="default"/>
      </items>
    </pivotField>
    <pivotField showAll="0">
      <items count="6">
        <item x="2"/>
        <item x="4"/>
        <item x="1"/>
        <item x="3"/>
        <item x="0"/>
        <item t="default"/>
      </items>
    </pivotField>
    <pivotField axis="axisRow" numFmtId="164" showAll="0">
      <items count="7">
        <item x="0"/>
        <item x="1"/>
        <item x="2"/>
        <item x="3"/>
        <item x="4"/>
        <item x="5"/>
        <item t="default"/>
      </items>
    </pivotField>
    <pivotField showAll="0">
      <items count="39">
        <item x="8"/>
        <item x="27"/>
        <item x="28"/>
        <item x="2"/>
        <item x="4"/>
        <item x="30"/>
        <item x="7"/>
        <item x="12"/>
        <item x="21"/>
        <item x="1"/>
        <item x="14"/>
        <item x="18"/>
        <item x="11"/>
        <item x="17"/>
        <item x="22"/>
        <item x="15"/>
        <item x="33"/>
        <item x="26"/>
        <item x="16"/>
        <item x="6"/>
        <item x="25"/>
        <item x="19"/>
        <item x="10"/>
        <item x="5"/>
        <item x="3"/>
        <item x="29"/>
        <item x="35"/>
        <item x="34"/>
        <item x="37"/>
        <item x="0"/>
        <item x="31"/>
        <item x="20"/>
        <item x="13"/>
        <item x="24"/>
        <item x="36"/>
        <item x="23"/>
        <item x="32"/>
        <item x="9"/>
        <item t="default"/>
      </items>
    </pivotField>
    <pivotField dataField="1" showAll="0">
      <items count="26">
        <item x="6"/>
        <item x="20"/>
        <item x="1"/>
        <item x="14"/>
        <item x="4"/>
        <item x="10"/>
        <item x="0"/>
        <item x="8"/>
        <item x="17"/>
        <item x="2"/>
        <item x="24"/>
        <item x="11"/>
        <item x="23"/>
        <item x="13"/>
        <item x="21"/>
        <item x="5"/>
        <item x="18"/>
        <item x="22"/>
        <item x="3"/>
        <item x="15"/>
        <item x="7"/>
        <item x="12"/>
        <item x="9"/>
        <item x="19"/>
        <item x="16"/>
        <item t="default"/>
      </items>
    </pivotField>
    <pivotField showAll="0"/>
    <pivotField dataField="1"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x="1"/>
        <item sd="0" x="2"/>
        <item sd="0" x="3"/>
        <item sd="0" x="4"/>
        <item sd="0" x="5"/>
        <item sd="0" x="6"/>
        <item sd="0" x="7"/>
        <item sd="0" x="8"/>
        <item sd="0" x="9"/>
        <item sd="0" x="10"/>
        <item sd="0" x="11"/>
        <item sd="0" x="12"/>
        <item sd="0" x="13"/>
      </items>
    </pivotField>
  </pivotFields>
  <rowFields count="1">
    <field x="3"/>
  </rowFields>
  <rowItems count="7">
    <i>
      <x/>
    </i>
    <i>
      <x v="1"/>
    </i>
    <i>
      <x v="2"/>
    </i>
    <i>
      <x v="3"/>
    </i>
    <i>
      <x v="4"/>
    </i>
    <i>
      <x v="5"/>
    </i>
    <i t="grand">
      <x/>
    </i>
  </rowItems>
  <colFields count="1">
    <field x="-2"/>
  </colFields>
  <colItems count="2">
    <i>
      <x/>
    </i>
    <i i="1">
      <x v="1"/>
    </i>
  </colItems>
  <dataFields count="2">
    <dataField name="Sum of Cost" fld="7" baseField="0" baseItem="0"/>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DCDEE3-9C57-4CE0-943E-85B40BA7B67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2:B49" firstHeaderRow="1" firstDataRow="1" firstDataCol="1"/>
  <pivotFields count="11">
    <pivotField showAll="0"/>
    <pivotField showAll="0">
      <items count="5">
        <item x="0"/>
        <item x="3"/>
        <item x="1"/>
        <item x="2"/>
        <item t="default"/>
      </items>
    </pivotField>
    <pivotField showAll="0">
      <items count="6">
        <item x="2"/>
        <item x="4"/>
        <item x="1"/>
        <item x="3"/>
        <item x="0"/>
        <item t="default"/>
      </items>
    </pivotField>
    <pivotField axis="axisRow" numFmtId="164" showAll="0">
      <items count="7">
        <item x="0"/>
        <item x="1"/>
        <item x="2"/>
        <item x="3"/>
        <item x="4"/>
        <item x="5"/>
        <item t="default"/>
      </items>
    </pivotField>
    <pivotField dataField="1" showAll="0">
      <items count="39">
        <item x="8"/>
        <item x="27"/>
        <item x="28"/>
        <item x="2"/>
        <item x="4"/>
        <item x="30"/>
        <item x="7"/>
        <item x="12"/>
        <item x="21"/>
        <item x="1"/>
        <item x="14"/>
        <item x="18"/>
        <item x="11"/>
        <item x="17"/>
        <item x="22"/>
        <item x="15"/>
        <item x="33"/>
        <item x="26"/>
        <item x="16"/>
        <item x="6"/>
        <item x="25"/>
        <item x="19"/>
        <item x="10"/>
        <item x="5"/>
        <item x="3"/>
        <item x="29"/>
        <item x="35"/>
        <item x="34"/>
        <item x="37"/>
        <item x="0"/>
        <item x="31"/>
        <item x="20"/>
        <item x="13"/>
        <item x="24"/>
        <item x="36"/>
        <item x="23"/>
        <item x="32"/>
        <item x="9"/>
        <item t="default"/>
      </items>
    </pivotField>
    <pivotField showAll="0"/>
    <pivotField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7">
    <i>
      <x/>
    </i>
    <i>
      <x v="1"/>
    </i>
    <i>
      <x v="2"/>
    </i>
    <i>
      <x v="3"/>
    </i>
    <i>
      <x v="4"/>
    </i>
    <i>
      <x v="5"/>
    </i>
    <i t="grand">
      <x/>
    </i>
  </rowItems>
  <colItems count="1">
    <i/>
  </colItems>
  <dataFields count="1">
    <dataField name="Sum of Quantity Sold" fld="4" baseField="0" baseItem="0"/>
  </dataFields>
  <chartFormats count="2">
    <chartFormat chart="4"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4B9131-5AAB-4B10-9CBB-A1DB20168AD5}"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7:F64"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3CB3D-2F4F-415B-A0CF-DAC6B91DF17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6:H23" firstHeaderRow="0" firstDataRow="1" firstDataCol="1"/>
  <pivotFields count="11">
    <pivotField showAll="0"/>
    <pivotField showAll="0">
      <items count="5">
        <item x="0"/>
        <item x="3"/>
        <item x="1"/>
        <item x="2"/>
        <item t="default"/>
      </items>
    </pivotField>
    <pivotField showAll="0">
      <items count="6">
        <item x="2"/>
        <item x="4"/>
        <item x="1"/>
        <item x="3"/>
        <item x="0"/>
        <item t="default"/>
      </items>
    </pivotField>
    <pivotField axis="axisRow" numFmtId="164" showAll="0">
      <items count="7">
        <item x="0"/>
        <item x="1"/>
        <item x="2"/>
        <item x="3"/>
        <item x="4"/>
        <item x="5"/>
        <item t="default"/>
      </items>
    </pivotField>
    <pivotField showAll="0"/>
    <pivotField showAll="0"/>
    <pivotField dataField="1"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Profit" fld="8" baseField="0" baseItem="0"/>
    <dataField name="Sum of Revenue" fld="6"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24F901-D931-410C-B528-47C5B29611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3:H9" firstHeaderRow="0" firstDataRow="1" firstDataCol="1"/>
  <pivotFields count="11">
    <pivotField showAll="0">
      <items count="18">
        <item x="0"/>
        <item x="1"/>
        <item x="2"/>
        <item x="3"/>
        <item x="4"/>
        <item x="5"/>
        <item x="6"/>
        <item x="7"/>
        <item x="8"/>
        <item x="9"/>
        <item x="10"/>
        <item x="11"/>
        <item x="12"/>
        <item x="13"/>
        <item x="14"/>
        <item x="15"/>
        <item x="16"/>
        <item t="default"/>
      </items>
    </pivotField>
    <pivotField showAll="0">
      <items count="5">
        <item x="0"/>
        <item x="3"/>
        <item x="1"/>
        <item x="2"/>
        <item t="default"/>
      </items>
    </pivotField>
    <pivotField axis="axisRow" showAll="0">
      <items count="6">
        <item x="2"/>
        <item x="4"/>
        <item x="1"/>
        <item x="3"/>
        <item x="0"/>
        <item t="default"/>
      </items>
    </pivotField>
    <pivotField numFmtId="164" showAll="0">
      <items count="7">
        <item x="0"/>
        <item x="1"/>
        <item x="2"/>
        <item x="3"/>
        <item x="4"/>
        <item x="5"/>
        <item t="default"/>
      </items>
    </pivotField>
    <pivotField showAll="0"/>
    <pivotField showAll="0"/>
    <pivotField dataField="1"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2"/>
  </colFields>
  <colItems count="2">
    <i>
      <x/>
    </i>
    <i i="1">
      <x v="1"/>
    </i>
  </colItems>
  <dataFields count="2">
    <dataField name="Sum of Revenue" fld="6" baseField="0" baseItem="0"/>
    <dataField name="Sum of Profit" fld="8" baseField="0" baseItem="0"/>
  </dataFields>
  <chartFormats count="2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2" count="1" selected="0">
            <x v="0"/>
          </reference>
        </references>
      </pivotArea>
    </chartFormat>
    <chartFormat chart="7" format="16">
      <pivotArea type="data" outline="0" fieldPosition="0">
        <references count="2">
          <reference field="4294967294" count="1" selected="0">
            <x v="0"/>
          </reference>
          <reference field="2" count="1" selected="0">
            <x v="1"/>
          </reference>
        </references>
      </pivotArea>
    </chartFormat>
    <chartFormat chart="7" format="17">
      <pivotArea type="data" outline="0" fieldPosition="0">
        <references count="2">
          <reference field="4294967294" count="1" selected="0">
            <x v="0"/>
          </reference>
          <reference field="2" count="1" selected="0">
            <x v="2"/>
          </reference>
        </references>
      </pivotArea>
    </chartFormat>
    <chartFormat chart="7" format="18">
      <pivotArea type="data" outline="0" fieldPosition="0">
        <references count="2">
          <reference field="4294967294" count="1" selected="0">
            <x v="0"/>
          </reference>
          <reference field="2" count="1" selected="0">
            <x v="3"/>
          </reference>
        </references>
      </pivotArea>
    </chartFormat>
    <chartFormat chart="7" format="19">
      <pivotArea type="data" outline="0" fieldPosition="0">
        <references count="2">
          <reference field="4294967294" count="1" selected="0">
            <x v="0"/>
          </reference>
          <reference field="2" count="1" selected="0">
            <x v="4"/>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2" count="1" selected="0">
            <x v="0"/>
          </reference>
        </references>
      </pivotArea>
    </chartFormat>
    <chartFormat chart="7" format="22">
      <pivotArea type="data" outline="0" fieldPosition="0">
        <references count="2">
          <reference field="4294967294" count="1" selected="0">
            <x v="1"/>
          </reference>
          <reference field="2" count="1" selected="0">
            <x v="1"/>
          </reference>
        </references>
      </pivotArea>
    </chartFormat>
    <chartFormat chart="7" format="23">
      <pivotArea type="data" outline="0" fieldPosition="0">
        <references count="2">
          <reference field="4294967294" count="1" selected="0">
            <x v="1"/>
          </reference>
          <reference field="2" count="1" selected="0">
            <x v="2"/>
          </reference>
        </references>
      </pivotArea>
    </chartFormat>
    <chartFormat chart="7" format="24">
      <pivotArea type="data" outline="0" fieldPosition="0">
        <references count="2">
          <reference field="4294967294" count="1" selected="0">
            <x v="1"/>
          </reference>
          <reference field="2" count="1" selected="0">
            <x v="3"/>
          </reference>
        </references>
      </pivotArea>
    </chartFormat>
    <chartFormat chart="7" format="25">
      <pivotArea type="data" outline="0" fieldPosition="0">
        <references count="2">
          <reference field="4294967294" count="1" selected="0">
            <x v="1"/>
          </reference>
          <reference field="2" count="1" selected="0">
            <x v="4"/>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4"/>
          </reference>
        </references>
      </pivotArea>
    </chartFormat>
    <chartFormat chart="1" format="7">
      <pivotArea type="data" outline="0" fieldPosition="0">
        <references count="2">
          <reference field="4294967294" count="1" selected="0">
            <x v="1"/>
          </reference>
          <reference field="2" count="1" selected="0">
            <x v="0"/>
          </reference>
        </references>
      </pivotArea>
    </chartFormat>
    <chartFormat chart="1" format="8">
      <pivotArea type="data" outline="0" fieldPosition="0">
        <references count="2">
          <reference field="4294967294" count="1" selected="0">
            <x v="1"/>
          </reference>
          <reference field="2" count="1" selected="0">
            <x v="1"/>
          </reference>
        </references>
      </pivotArea>
    </chartFormat>
    <chartFormat chart="1" format="9">
      <pivotArea type="data" outline="0" fieldPosition="0">
        <references count="2">
          <reference field="4294967294" count="1" selected="0">
            <x v="1"/>
          </reference>
          <reference field="2" count="1" selected="0">
            <x v="2"/>
          </reference>
        </references>
      </pivotArea>
    </chartFormat>
    <chartFormat chart="1" format="10">
      <pivotArea type="data" outline="0" fieldPosition="0">
        <references count="2">
          <reference field="4294967294" count="1" selected="0">
            <x v="1"/>
          </reference>
          <reference field="2" count="1" selected="0">
            <x v="3"/>
          </reference>
        </references>
      </pivotArea>
    </chartFormat>
    <chartFormat chart="1" format="11">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6E35BEB-DD67-4964-BE6B-0D57254BF59B}" sourceName="Department">
  <pivotTables>
    <pivotTable tabId="11" name="PivotTable2"/>
    <pivotTable tabId="11" name="PivotTable1"/>
    <pivotTable tabId="11" name="PivotTable11"/>
    <pivotTable tabId="11" name="PivotTable7"/>
    <pivotTable tabId="11" name="PivotTable12"/>
  </pivotTables>
  <data>
    <tabular pivotCacheId="11690838">
      <items count="5">
        <i x="2" s="1"/>
        <i x="4"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ne_Manager" xr10:uid="{E7E921EB-0AA3-4967-A00C-209B94F8F0E3}" sourceName="Line Manager">
  <pivotTables>
    <pivotTable tabId="11" name="PivotTable2"/>
    <pivotTable tabId="11" name="PivotTable1"/>
    <pivotTable tabId="11" name="PivotTable11"/>
    <pivotTable tabId="11" name="PivotTable7"/>
    <pivotTable tabId="11" name="PivotTable12"/>
  </pivotTables>
  <data>
    <tabular pivotCacheId="11690838">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9657EF0-D5EC-4806-9C83-E56895067B74}" sourceName="Month">
  <pivotTables>
    <pivotTable tabId="11" name="PivotTable1"/>
    <pivotTable tabId="11" name="PivotTable11"/>
    <pivotTable tabId="11" name="PivotTable2"/>
    <pivotTable tabId="11" name="PivotTable7"/>
    <pivotTable tabId="11" name="PivotTable12"/>
  </pivotTables>
  <data>
    <tabular pivotCacheId="1169083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3BD1B027-5ACF-481D-8A44-EE09A3BB834A}" cache="Slicer_Department" caption="Department" style="SlicerStyleLight6" rowHeight="241300"/>
  <slicer name="Line Manager 1" xr10:uid="{514E596E-11E2-41C0-9BDF-32E7076250CE}" cache="Slicer_Line_Manager" caption="Line Manager" columnCount="4" style="SlicerStyleLight6" rowHeight="241300"/>
  <slicer name="Month 1" xr10:uid="{8F1B51DA-ED50-4323-913D-D7918786C170}" cache="Slicer_Month" caption="Month"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DE9B477-4E34-4050-A35C-686A54424134}" cache="Slicer_Department" caption="Department" style="SlicerStyleLight6" rowHeight="241300"/>
  <slicer name="Line Manager" xr10:uid="{5EEA8A8F-AE0D-4354-BA5A-48920FA1CEFD}" cache="Slicer_Line_Manager" caption="Line Manager" style="SlicerStyleLight6" rowHeight="241300"/>
  <slicer name="Month" xr10:uid="{9DEDADAF-0845-40C9-AA09-A0057CBF9228}" cache="Slicer_Month" caption="Month"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3376E-33FE-4B0E-AA37-A9DFA9900563}">
  <sheetPr codeName="Sheet3"/>
  <dimension ref="A1:P38"/>
  <sheetViews>
    <sheetView showGridLines="0" zoomScale="46" zoomScaleNormal="46" workbookViewId="0">
      <selection activeCell="S9" sqref="S9"/>
    </sheetView>
  </sheetViews>
  <sheetFormatPr defaultRowHeight="14.5" outlineLevelRow="1" x14ac:dyDescent="0.35"/>
  <cols>
    <col min="12" max="12" width="6.81640625" customWidth="1"/>
    <col min="15" max="15" width="17.90625" customWidth="1"/>
    <col min="20" max="20" width="33.1796875" customWidth="1"/>
  </cols>
  <sheetData>
    <row r="1" spans="1:16" x14ac:dyDescent="0.35">
      <c r="A1" s="30" t="s">
        <v>38</v>
      </c>
      <c r="B1" s="31"/>
      <c r="C1" s="31"/>
      <c r="D1" s="31"/>
      <c r="E1" s="31"/>
      <c r="F1" s="31"/>
      <c r="G1" s="31"/>
      <c r="H1" s="31"/>
      <c r="I1" s="31"/>
      <c r="J1" s="31"/>
      <c r="K1" s="31"/>
      <c r="L1" s="31"/>
      <c r="M1" s="31"/>
      <c r="N1" s="31"/>
      <c r="O1" s="31"/>
    </row>
    <row r="2" spans="1:16" x14ac:dyDescent="0.35">
      <c r="A2" s="31"/>
      <c r="B2" s="31"/>
      <c r="C2" s="31"/>
      <c r="D2" s="31"/>
      <c r="E2" s="31"/>
      <c r="F2" s="31"/>
      <c r="G2" s="31"/>
      <c r="H2" s="31"/>
      <c r="I2" s="31"/>
      <c r="J2" s="31"/>
      <c r="K2" s="31"/>
      <c r="L2" s="31"/>
      <c r="M2" s="31"/>
      <c r="N2" s="31"/>
      <c r="O2" s="31"/>
    </row>
    <row r="3" spans="1:16" x14ac:dyDescent="0.35">
      <c r="A3" s="10"/>
      <c r="B3" s="11"/>
      <c r="C3" s="11"/>
      <c r="D3" s="11"/>
      <c r="E3" s="11"/>
      <c r="F3" s="11"/>
      <c r="G3" s="11"/>
      <c r="H3" s="11"/>
      <c r="I3" s="11"/>
      <c r="J3" s="11"/>
      <c r="K3" s="11"/>
      <c r="L3" s="11"/>
      <c r="M3" s="11"/>
      <c r="N3" s="11"/>
      <c r="O3" s="11"/>
    </row>
    <row r="4" spans="1:16" x14ac:dyDescent="0.35">
      <c r="A4" s="10"/>
      <c r="B4" s="11"/>
      <c r="C4" s="11"/>
      <c r="D4" s="11"/>
      <c r="E4" s="11"/>
      <c r="F4" s="11"/>
      <c r="G4" s="11"/>
      <c r="H4" s="11"/>
      <c r="I4" s="11"/>
      <c r="J4" s="11"/>
      <c r="K4" s="11"/>
      <c r="L4" s="11"/>
      <c r="M4" s="11"/>
      <c r="N4" s="11"/>
      <c r="O4" s="11"/>
    </row>
    <row r="5" spans="1:16" outlineLevel="1" x14ac:dyDescent="0.35">
      <c r="A5" s="10"/>
      <c r="B5" s="11"/>
      <c r="C5" s="11"/>
      <c r="D5" s="11"/>
      <c r="E5" s="11"/>
      <c r="F5" s="11"/>
      <c r="G5" s="11"/>
      <c r="H5" s="11"/>
      <c r="I5" s="11"/>
      <c r="J5" s="11"/>
      <c r="K5" s="11"/>
      <c r="L5" s="11"/>
      <c r="M5" s="11"/>
      <c r="N5" s="11"/>
      <c r="O5" s="11"/>
      <c r="P5" s="12"/>
    </row>
    <row r="6" spans="1:16" outlineLevel="1" x14ac:dyDescent="0.35">
      <c r="A6" s="10"/>
      <c r="B6" s="11"/>
      <c r="C6" s="11"/>
      <c r="D6" s="11"/>
      <c r="E6" s="11"/>
      <c r="F6" s="11"/>
      <c r="G6" s="11"/>
      <c r="H6" s="11"/>
      <c r="I6" s="11"/>
      <c r="J6" s="11"/>
      <c r="K6" s="11"/>
      <c r="L6" s="11"/>
      <c r="M6" s="11"/>
      <c r="N6" s="11"/>
      <c r="O6" s="11"/>
    </row>
    <row r="7" spans="1:16" outlineLevel="1" x14ac:dyDescent="0.35">
      <c r="A7" s="10"/>
      <c r="B7" s="11"/>
      <c r="C7" s="11"/>
      <c r="D7" s="11"/>
      <c r="E7" s="11"/>
      <c r="F7" s="11"/>
      <c r="G7" s="11"/>
      <c r="H7" s="11"/>
      <c r="I7" s="11"/>
      <c r="J7" s="11"/>
      <c r="K7" s="11"/>
      <c r="L7" s="11"/>
      <c r="M7" s="11"/>
      <c r="N7" s="11"/>
      <c r="O7" s="11"/>
    </row>
    <row r="8" spans="1:16" outlineLevel="1" x14ac:dyDescent="0.35">
      <c r="A8" s="10"/>
      <c r="B8" s="11"/>
      <c r="C8" s="11"/>
      <c r="D8" s="11"/>
      <c r="E8" s="11"/>
      <c r="F8" s="11"/>
      <c r="G8" s="11"/>
      <c r="H8" s="11"/>
      <c r="I8" s="11"/>
      <c r="J8" s="11"/>
      <c r="K8" s="11"/>
      <c r="L8" s="11"/>
      <c r="M8" s="11"/>
      <c r="N8" s="11"/>
      <c r="O8" s="11"/>
    </row>
    <row r="9" spans="1:16" outlineLevel="1" x14ac:dyDescent="0.35">
      <c r="A9" s="10"/>
      <c r="B9" s="11"/>
      <c r="C9" s="11"/>
      <c r="D9" s="11"/>
      <c r="E9" s="11"/>
      <c r="F9" s="11"/>
      <c r="G9" s="11"/>
      <c r="H9" s="11"/>
      <c r="I9" s="11"/>
      <c r="J9" s="11"/>
      <c r="K9" s="11"/>
      <c r="L9" s="11"/>
      <c r="M9" s="11"/>
      <c r="N9" s="11"/>
      <c r="O9" s="11"/>
    </row>
    <row r="10" spans="1:16" outlineLevel="1" x14ac:dyDescent="0.35">
      <c r="A10" s="10"/>
      <c r="B10" s="11"/>
      <c r="C10" s="11"/>
      <c r="D10" s="11"/>
      <c r="E10" s="11"/>
      <c r="F10" s="11"/>
      <c r="G10" s="14"/>
      <c r="H10" s="11"/>
      <c r="I10" s="11"/>
      <c r="J10" s="11"/>
      <c r="K10" s="11"/>
      <c r="L10" s="11"/>
      <c r="M10" s="11"/>
      <c r="N10" s="11"/>
      <c r="O10" s="11"/>
    </row>
    <row r="11" spans="1:16" outlineLevel="1" x14ac:dyDescent="0.35">
      <c r="A11" s="10"/>
      <c r="B11" s="11"/>
      <c r="C11" s="11"/>
      <c r="D11" s="11"/>
      <c r="E11" s="11"/>
      <c r="F11" s="11"/>
      <c r="G11" s="11"/>
      <c r="H11" s="11"/>
      <c r="I11" s="11"/>
      <c r="J11" s="11"/>
      <c r="K11" s="11"/>
      <c r="L11" s="11"/>
      <c r="M11" s="11"/>
      <c r="N11" s="11"/>
      <c r="O11" s="11"/>
    </row>
    <row r="12" spans="1:16" outlineLevel="1" x14ac:dyDescent="0.35">
      <c r="A12" s="10"/>
      <c r="B12" s="11"/>
      <c r="C12" s="11"/>
      <c r="D12" s="11"/>
      <c r="E12" s="11"/>
      <c r="F12" s="11"/>
      <c r="G12" s="11"/>
      <c r="H12" s="11"/>
      <c r="I12" s="11"/>
      <c r="J12" s="11"/>
      <c r="K12" s="11"/>
      <c r="L12" s="11"/>
      <c r="M12" s="11"/>
      <c r="N12" s="11"/>
      <c r="O12" s="11"/>
    </row>
    <row r="13" spans="1:16" outlineLevel="1" x14ac:dyDescent="0.35">
      <c r="A13" s="10"/>
      <c r="B13" s="11"/>
      <c r="C13" s="11"/>
      <c r="D13" s="11"/>
      <c r="E13" s="11"/>
      <c r="F13" s="11"/>
      <c r="G13" s="11"/>
      <c r="H13" s="11"/>
      <c r="I13" s="11"/>
      <c r="J13" s="11"/>
      <c r="K13" s="11"/>
      <c r="L13" s="11"/>
      <c r="M13" s="11"/>
      <c r="N13" s="11"/>
      <c r="O13" s="11"/>
    </row>
    <row r="14" spans="1:16" outlineLevel="1" x14ac:dyDescent="0.35">
      <c r="A14" s="10"/>
      <c r="B14" s="11"/>
      <c r="C14" s="11"/>
      <c r="D14" s="11"/>
      <c r="E14" s="11"/>
      <c r="F14" s="11"/>
      <c r="G14" s="11"/>
      <c r="H14" s="11"/>
      <c r="I14" s="11"/>
      <c r="J14" s="11"/>
      <c r="K14" s="11"/>
      <c r="L14" s="11"/>
      <c r="M14" s="11"/>
      <c r="N14" s="11"/>
      <c r="O14" s="11"/>
    </row>
    <row r="15" spans="1:16" ht="17" customHeight="1" x14ac:dyDescent="0.35">
      <c r="A15" s="10"/>
      <c r="B15" s="11"/>
      <c r="C15" s="11"/>
      <c r="D15" s="11"/>
      <c r="E15" s="11"/>
      <c r="F15" s="11"/>
      <c r="G15" s="11"/>
      <c r="H15" s="11"/>
      <c r="I15" s="11"/>
      <c r="J15" s="11"/>
      <c r="K15" s="11"/>
      <c r="L15" s="11"/>
      <c r="M15" s="11"/>
      <c r="N15" s="11"/>
      <c r="O15" s="11"/>
    </row>
    <row r="16" spans="1:16" x14ac:dyDescent="0.35">
      <c r="A16" s="10"/>
      <c r="B16" s="11"/>
      <c r="C16" s="11"/>
      <c r="D16" s="11"/>
      <c r="E16" s="11"/>
      <c r="F16" s="11"/>
      <c r="G16" s="11"/>
      <c r="H16" s="11"/>
      <c r="I16" s="11"/>
      <c r="J16" s="11"/>
      <c r="K16" s="11"/>
      <c r="L16" s="11"/>
      <c r="M16" s="11"/>
      <c r="N16" s="11"/>
      <c r="O16" s="11"/>
    </row>
    <row r="17" spans="1:15" x14ac:dyDescent="0.35">
      <c r="A17" s="10"/>
      <c r="B17" s="11"/>
      <c r="C17" s="11"/>
      <c r="D17" s="11"/>
      <c r="E17" s="11"/>
      <c r="F17" s="11"/>
      <c r="G17" s="11"/>
      <c r="H17" s="11"/>
      <c r="I17" s="11"/>
      <c r="J17" s="11"/>
      <c r="K17" s="11"/>
      <c r="L17" s="11"/>
      <c r="M17" s="11"/>
      <c r="N17" s="11"/>
      <c r="O17" s="11"/>
    </row>
    <row r="18" spans="1:15" x14ac:dyDescent="0.35">
      <c r="A18" s="10"/>
      <c r="B18" s="11"/>
      <c r="C18" s="11"/>
      <c r="D18" s="11"/>
      <c r="E18" s="11"/>
      <c r="F18" s="11"/>
      <c r="G18" s="11"/>
      <c r="H18" s="11"/>
      <c r="I18" s="11"/>
      <c r="J18" s="11"/>
      <c r="K18" s="11"/>
      <c r="L18" s="11"/>
      <c r="M18" s="11"/>
      <c r="N18" s="11"/>
      <c r="O18" s="11"/>
    </row>
    <row r="19" spans="1:15" x14ac:dyDescent="0.35">
      <c r="A19" s="10"/>
      <c r="B19" s="11"/>
      <c r="C19" s="11"/>
      <c r="D19" s="11"/>
      <c r="E19" s="11"/>
      <c r="F19" s="11"/>
      <c r="G19" s="11"/>
      <c r="H19" s="11"/>
      <c r="I19" s="11"/>
      <c r="J19" s="11"/>
      <c r="K19" s="11"/>
      <c r="L19" s="11"/>
      <c r="M19" s="11"/>
      <c r="N19" s="11"/>
      <c r="O19" s="11"/>
    </row>
    <row r="20" spans="1:15" x14ac:dyDescent="0.35">
      <c r="A20" s="10"/>
      <c r="B20" s="11"/>
      <c r="C20" s="11"/>
      <c r="D20" s="11"/>
      <c r="E20" s="11"/>
      <c r="F20" s="11"/>
      <c r="G20" s="11"/>
      <c r="H20" s="11"/>
      <c r="I20" s="11"/>
      <c r="J20" s="11"/>
      <c r="K20" s="11"/>
      <c r="L20" s="11"/>
      <c r="M20" s="11"/>
      <c r="N20" s="11"/>
      <c r="O20" s="11"/>
    </row>
    <row r="21" spans="1:15" x14ac:dyDescent="0.35">
      <c r="A21" s="10"/>
      <c r="B21" s="11"/>
      <c r="C21" s="11"/>
      <c r="D21" s="11"/>
      <c r="E21" s="11"/>
      <c r="F21" s="11"/>
      <c r="G21" s="11"/>
      <c r="H21" s="11"/>
      <c r="I21" s="11"/>
      <c r="J21" s="11"/>
      <c r="K21" s="11"/>
      <c r="L21" s="11"/>
      <c r="M21" s="11"/>
      <c r="N21" s="11"/>
      <c r="O21" s="11"/>
    </row>
    <row r="22" spans="1:15" x14ac:dyDescent="0.35">
      <c r="A22" s="10"/>
      <c r="B22" s="11"/>
      <c r="C22" s="11"/>
      <c r="D22" s="11"/>
      <c r="E22" s="11"/>
      <c r="F22" s="11"/>
      <c r="G22" s="11"/>
      <c r="H22" s="11"/>
      <c r="I22" s="11"/>
      <c r="J22" s="11"/>
      <c r="K22" s="11"/>
      <c r="L22" s="11"/>
      <c r="M22" s="11"/>
      <c r="N22" s="11"/>
      <c r="O22" s="11"/>
    </row>
    <row r="23" spans="1:15" x14ac:dyDescent="0.35">
      <c r="A23" s="10"/>
      <c r="B23" s="11"/>
      <c r="C23" s="11"/>
      <c r="D23" s="11"/>
      <c r="E23" s="11"/>
      <c r="F23" s="11"/>
      <c r="G23" s="11"/>
      <c r="H23" s="11"/>
      <c r="I23" s="11"/>
      <c r="J23" s="11"/>
      <c r="K23" s="11"/>
      <c r="L23" s="11"/>
      <c r="M23" s="11"/>
      <c r="N23" s="11"/>
      <c r="O23" s="11"/>
    </row>
    <row r="24" spans="1:15" x14ac:dyDescent="0.35">
      <c r="A24" s="10"/>
      <c r="B24" s="11"/>
      <c r="C24" s="11"/>
      <c r="D24" s="11"/>
      <c r="E24" s="11"/>
      <c r="F24" s="11"/>
      <c r="G24" s="11"/>
      <c r="H24" s="11"/>
      <c r="I24" s="11"/>
      <c r="J24" s="11"/>
      <c r="K24" s="11"/>
      <c r="L24" s="11"/>
      <c r="M24" s="11"/>
      <c r="N24" s="11"/>
      <c r="O24" s="11"/>
    </row>
    <row r="25" spans="1:15" x14ac:dyDescent="0.35">
      <c r="A25" s="10"/>
      <c r="B25" s="11"/>
      <c r="C25" s="11"/>
      <c r="D25" s="11"/>
      <c r="E25" s="11"/>
      <c r="F25" s="11"/>
      <c r="G25" s="11"/>
      <c r="H25" s="11"/>
      <c r="I25" s="11"/>
      <c r="J25" s="11"/>
      <c r="K25" s="11"/>
      <c r="L25" s="11"/>
      <c r="M25" s="11"/>
      <c r="N25" s="11"/>
      <c r="O25" s="11"/>
    </row>
    <row r="26" spans="1:15" x14ac:dyDescent="0.35">
      <c r="A26" s="10"/>
      <c r="B26" s="11"/>
      <c r="C26" s="11"/>
      <c r="D26" s="11"/>
      <c r="E26" s="11"/>
      <c r="F26" s="11"/>
      <c r="G26" s="11"/>
      <c r="H26" s="11"/>
      <c r="I26" s="11"/>
      <c r="J26" s="11"/>
      <c r="K26" s="11"/>
      <c r="L26" s="11"/>
      <c r="M26" s="11"/>
      <c r="N26" s="11"/>
      <c r="O26" s="11"/>
    </row>
    <row r="27" spans="1:15" x14ac:dyDescent="0.35">
      <c r="A27" s="10"/>
      <c r="B27" s="11"/>
      <c r="C27" s="11"/>
      <c r="D27" s="11"/>
      <c r="E27" s="11"/>
      <c r="F27" s="11"/>
      <c r="G27" s="11"/>
      <c r="H27" s="11"/>
      <c r="I27" s="11"/>
      <c r="J27" s="11"/>
      <c r="K27" s="11"/>
      <c r="L27" s="11"/>
      <c r="M27" s="11"/>
      <c r="N27" s="11"/>
      <c r="O27" s="11"/>
    </row>
    <row r="28" spans="1:15" x14ac:dyDescent="0.35">
      <c r="A28" s="10"/>
      <c r="B28" s="11"/>
      <c r="C28" s="11"/>
      <c r="D28" s="11"/>
      <c r="E28" s="11"/>
      <c r="F28" s="11"/>
      <c r="G28" s="11"/>
      <c r="H28" s="11"/>
      <c r="I28" s="11"/>
      <c r="J28" s="11"/>
      <c r="K28" s="11"/>
      <c r="L28" s="11"/>
      <c r="M28" s="11"/>
      <c r="N28" s="11"/>
      <c r="O28" s="11"/>
    </row>
    <row r="29" spans="1:15" x14ac:dyDescent="0.35">
      <c r="A29" s="11"/>
      <c r="B29" s="11"/>
      <c r="C29" s="11"/>
      <c r="D29" s="11"/>
      <c r="E29" s="11"/>
      <c r="F29" s="11"/>
      <c r="G29" s="11"/>
      <c r="H29" s="11"/>
      <c r="I29" s="11"/>
      <c r="J29" s="11"/>
      <c r="K29" s="11"/>
      <c r="L29" s="11"/>
      <c r="M29" s="11"/>
      <c r="N29" s="11"/>
      <c r="O29" s="11"/>
    </row>
    <row r="30" spans="1:15" x14ac:dyDescent="0.35">
      <c r="A30" s="11"/>
      <c r="B30" s="11"/>
      <c r="C30" s="11"/>
      <c r="D30" s="11"/>
      <c r="E30" s="11"/>
      <c r="F30" s="11"/>
      <c r="G30" s="11"/>
      <c r="H30" s="11"/>
      <c r="I30" s="11"/>
      <c r="J30" s="11"/>
      <c r="K30" s="11"/>
      <c r="L30" s="11"/>
      <c r="M30" s="11"/>
      <c r="N30" s="11"/>
      <c r="O30" s="11"/>
    </row>
    <row r="31" spans="1:15" x14ac:dyDescent="0.35">
      <c r="A31" s="11"/>
      <c r="B31" s="11"/>
      <c r="C31" s="11"/>
      <c r="D31" s="11"/>
      <c r="E31" s="11"/>
      <c r="F31" s="11"/>
      <c r="G31" s="11"/>
      <c r="H31" s="11"/>
      <c r="I31" s="11"/>
      <c r="J31" s="11"/>
      <c r="K31" s="11"/>
      <c r="L31" s="11"/>
      <c r="M31" s="11"/>
      <c r="N31" s="11"/>
      <c r="O31" s="11"/>
    </row>
    <row r="32" spans="1:15" x14ac:dyDescent="0.35">
      <c r="A32" s="11"/>
      <c r="B32" s="11"/>
      <c r="C32" s="11"/>
      <c r="D32" s="11"/>
      <c r="E32" s="11"/>
      <c r="F32" s="11"/>
      <c r="G32" s="11"/>
      <c r="H32" s="11"/>
      <c r="I32" s="11"/>
      <c r="J32" s="11"/>
      <c r="K32" s="11"/>
      <c r="L32" s="11"/>
      <c r="M32" s="11"/>
      <c r="N32" s="11"/>
      <c r="O32" s="11"/>
    </row>
    <row r="33" spans="1:15" x14ac:dyDescent="0.35">
      <c r="A33" s="11"/>
      <c r="B33" s="11"/>
      <c r="C33" s="11"/>
      <c r="D33" s="11"/>
      <c r="E33" s="11"/>
      <c r="F33" s="11"/>
      <c r="G33" s="11"/>
      <c r="H33" s="11"/>
      <c r="I33" s="11"/>
      <c r="J33" s="11"/>
      <c r="K33" s="11"/>
      <c r="L33" s="11"/>
      <c r="M33" s="11"/>
      <c r="N33" s="11"/>
      <c r="O33" s="11"/>
    </row>
    <row r="34" spans="1:15" x14ac:dyDescent="0.35">
      <c r="A34" s="11"/>
      <c r="B34" s="11"/>
      <c r="C34" s="11"/>
      <c r="D34" s="11"/>
      <c r="E34" s="11"/>
      <c r="F34" s="11"/>
      <c r="G34" s="11"/>
      <c r="H34" s="11"/>
      <c r="I34" s="11"/>
      <c r="J34" s="11"/>
      <c r="K34" s="11"/>
      <c r="L34" s="11"/>
      <c r="M34" s="11"/>
      <c r="N34" s="11"/>
      <c r="O34" s="11"/>
    </row>
    <row r="35" spans="1:15" x14ac:dyDescent="0.35">
      <c r="A35" s="11"/>
      <c r="B35" s="11"/>
      <c r="C35" s="11"/>
      <c r="D35" s="11"/>
      <c r="E35" s="11"/>
      <c r="F35" s="11"/>
      <c r="G35" s="11"/>
      <c r="H35" s="11"/>
      <c r="I35" s="11"/>
      <c r="J35" s="11"/>
      <c r="K35" s="11"/>
      <c r="L35" s="11"/>
      <c r="M35" s="11"/>
      <c r="N35" s="11"/>
      <c r="O35" s="11"/>
    </row>
    <row r="36" spans="1:15" x14ac:dyDescent="0.35">
      <c r="A36" s="11"/>
      <c r="B36" s="11"/>
      <c r="C36" s="11"/>
      <c r="D36" s="11"/>
      <c r="E36" s="11"/>
      <c r="F36" s="11"/>
      <c r="G36" s="11"/>
      <c r="H36" s="11"/>
      <c r="I36" s="11"/>
      <c r="J36" s="11"/>
      <c r="K36" s="11"/>
      <c r="L36" s="11"/>
      <c r="M36" s="11"/>
      <c r="N36" s="11"/>
      <c r="O36" s="11"/>
    </row>
    <row r="37" spans="1:15" x14ac:dyDescent="0.35">
      <c r="A37" s="11"/>
      <c r="B37" s="11"/>
      <c r="C37" s="11"/>
      <c r="D37" s="11"/>
      <c r="E37" s="11"/>
      <c r="F37" s="11"/>
      <c r="G37" s="11"/>
      <c r="H37" s="11"/>
      <c r="I37" s="11"/>
      <c r="J37" s="11"/>
      <c r="K37" s="11"/>
      <c r="L37" s="11"/>
      <c r="M37" s="11"/>
      <c r="N37" s="11"/>
      <c r="O37" s="11"/>
    </row>
    <row r="38" spans="1:15" x14ac:dyDescent="0.35">
      <c r="A38" s="11"/>
      <c r="B38" s="11"/>
      <c r="C38" s="11"/>
      <c r="D38" s="11"/>
      <c r="E38" s="11"/>
      <c r="F38" s="11"/>
      <c r="G38" s="11"/>
      <c r="H38" s="11"/>
      <c r="I38" s="11"/>
      <c r="J38" s="11"/>
      <c r="K38" s="11"/>
      <c r="L38" s="11"/>
      <c r="M38" s="11"/>
      <c r="N38" s="11"/>
      <c r="O38" s="11"/>
    </row>
  </sheetData>
  <mergeCells count="1">
    <mergeCell ref="A1: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2888-3109-4367-8B10-2D30AD6CDE16}">
  <sheetPr codeName="Sheet1"/>
  <dimension ref="A1:Q103"/>
  <sheetViews>
    <sheetView tabSelected="1" topLeftCell="F1" workbookViewId="0">
      <selection activeCell="M12" sqref="M12"/>
    </sheetView>
  </sheetViews>
  <sheetFormatPr defaultColWidth="8.90625" defaultRowHeight="14.5" x14ac:dyDescent="0.35"/>
  <cols>
    <col min="1" max="1" width="16.1796875" style="4" bestFit="1" customWidth="1"/>
    <col min="2" max="2" width="16.6328125" style="4" bestFit="1" customWidth="1"/>
    <col min="3" max="3" width="15.6328125" style="4" bestFit="1" customWidth="1"/>
    <col min="4" max="4" width="6.81640625" style="4" bestFit="1" customWidth="1"/>
    <col min="5" max="9" width="12" style="4" customWidth="1"/>
    <col min="10" max="11" width="8.90625" style="4"/>
    <col min="12" max="12" width="12.36328125" style="4" bestFit="1" customWidth="1"/>
    <col min="13" max="13" width="48.453125" style="4" customWidth="1"/>
    <col min="14" max="14" width="18.6328125" style="4" bestFit="1" customWidth="1"/>
    <col min="15" max="16" width="8.90625" style="4"/>
    <col min="17" max="17" width="13.08984375" style="4" customWidth="1"/>
    <col min="18" max="16384" width="8.90625" style="4"/>
  </cols>
  <sheetData>
    <row r="1" spans="1:16" x14ac:dyDescent="0.35">
      <c r="A1" s="1" t="s">
        <v>0</v>
      </c>
      <c r="B1" s="1" t="s">
        <v>1</v>
      </c>
      <c r="C1" s="1" t="s">
        <v>2</v>
      </c>
      <c r="D1" s="2" t="s">
        <v>3</v>
      </c>
      <c r="E1" s="3" t="s">
        <v>4</v>
      </c>
      <c r="F1" s="3" t="s">
        <v>5</v>
      </c>
      <c r="G1" s="3" t="s">
        <v>6</v>
      </c>
      <c r="H1" s="3" t="s">
        <v>7</v>
      </c>
      <c r="I1" s="3" t="s">
        <v>34</v>
      </c>
    </row>
    <row r="2" spans="1:16" x14ac:dyDescent="0.35">
      <c r="A2" s="5" t="s">
        <v>8</v>
      </c>
      <c r="B2" s="5" t="s">
        <v>9</v>
      </c>
      <c r="C2" s="5" t="s">
        <v>10</v>
      </c>
      <c r="D2" s="6">
        <v>44927</v>
      </c>
      <c r="E2" s="5">
        <v>81</v>
      </c>
      <c r="F2" s="5">
        <v>46</v>
      </c>
      <c r="G2" s="5">
        <v>3726</v>
      </c>
      <c r="H2" s="5">
        <v>2430</v>
      </c>
      <c r="I2" s="7">
        <f>G2-H2</f>
        <v>1296</v>
      </c>
      <c r="L2"/>
      <c r="M2"/>
      <c r="N2"/>
      <c r="O2"/>
      <c r="P2"/>
    </row>
    <row r="3" spans="1:16" x14ac:dyDescent="0.35">
      <c r="A3" s="5" t="s">
        <v>11</v>
      </c>
      <c r="B3" s="5" t="s">
        <v>12</v>
      </c>
      <c r="C3" s="5" t="s">
        <v>13</v>
      </c>
      <c r="D3" s="6">
        <v>44927</v>
      </c>
      <c r="E3" s="5">
        <v>60</v>
      </c>
      <c r="F3" s="5">
        <v>42</v>
      </c>
      <c r="G3" s="5">
        <v>2520</v>
      </c>
      <c r="H3" s="5">
        <v>1800</v>
      </c>
      <c r="I3" s="7">
        <f t="shared" ref="I3:I66" si="0">G3-H3</f>
        <v>720</v>
      </c>
      <c r="L3"/>
      <c r="M3"/>
      <c r="N3"/>
      <c r="O3"/>
      <c r="P3"/>
    </row>
    <row r="4" spans="1:16" x14ac:dyDescent="0.35">
      <c r="A4" s="5" t="s">
        <v>14</v>
      </c>
      <c r="B4" s="5" t="s">
        <v>12</v>
      </c>
      <c r="C4" s="5" t="s">
        <v>15</v>
      </c>
      <c r="D4" s="6">
        <v>44927</v>
      </c>
      <c r="E4" s="5">
        <v>53</v>
      </c>
      <c r="F4" s="5">
        <v>50</v>
      </c>
      <c r="G4" s="5">
        <v>2650</v>
      </c>
      <c r="H4" s="5">
        <v>1590</v>
      </c>
      <c r="I4" s="7">
        <f t="shared" si="0"/>
        <v>1060</v>
      </c>
      <c r="L4"/>
      <c r="M4"/>
      <c r="N4"/>
      <c r="O4"/>
      <c r="P4"/>
    </row>
    <row r="5" spans="1:16" x14ac:dyDescent="0.35">
      <c r="A5" s="5" t="s">
        <v>16</v>
      </c>
      <c r="B5" s="5" t="s">
        <v>17</v>
      </c>
      <c r="C5" s="5" t="s">
        <v>18</v>
      </c>
      <c r="D5" s="6">
        <v>44927</v>
      </c>
      <c r="E5" s="5">
        <v>76</v>
      </c>
      <c r="F5" s="5">
        <v>59</v>
      </c>
      <c r="G5" s="5">
        <v>4484</v>
      </c>
      <c r="H5" s="5">
        <v>2280</v>
      </c>
      <c r="I5" s="7">
        <f t="shared" si="0"/>
        <v>2204</v>
      </c>
      <c r="L5"/>
      <c r="M5"/>
      <c r="N5"/>
      <c r="O5"/>
      <c r="P5"/>
    </row>
    <row r="6" spans="1:16" x14ac:dyDescent="0.35">
      <c r="A6" s="5" t="s">
        <v>19</v>
      </c>
      <c r="B6" s="5" t="s">
        <v>9</v>
      </c>
      <c r="C6" s="5" t="s">
        <v>20</v>
      </c>
      <c r="D6" s="6">
        <v>44927</v>
      </c>
      <c r="E6" s="5">
        <v>54</v>
      </c>
      <c r="F6" s="5">
        <v>44</v>
      </c>
      <c r="G6" s="5">
        <v>2376</v>
      </c>
      <c r="H6" s="5">
        <v>1620</v>
      </c>
      <c r="I6" s="7">
        <f t="shared" si="0"/>
        <v>756</v>
      </c>
      <c r="L6"/>
      <c r="M6"/>
      <c r="N6"/>
      <c r="O6"/>
      <c r="P6"/>
    </row>
    <row r="7" spans="1:16" x14ac:dyDescent="0.35">
      <c r="A7" s="5" t="s">
        <v>21</v>
      </c>
      <c r="B7" s="5" t="s">
        <v>17</v>
      </c>
      <c r="C7" s="5" t="s">
        <v>10</v>
      </c>
      <c r="D7" s="6">
        <v>44927</v>
      </c>
      <c r="E7" s="5">
        <v>75</v>
      </c>
      <c r="F7" s="5">
        <v>56</v>
      </c>
      <c r="G7" s="5">
        <v>4200</v>
      </c>
      <c r="H7" s="5">
        <v>2250</v>
      </c>
      <c r="I7" s="7">
        <f t="shared" si="0"/>
        <v>1950</v>
      </c>
      <c r="L7"/>
      <c r="M7"/>
      <c r="N7"/>
      <c r="O7"/>
      <c r="P7"/>
    </row>
    <row r="8" spans="1:16" x14ac:dyDescent="0.35">
      <c r="A8" s="5" t="s">
        <v>22</v>
      </c>
      <c r="B8" s="5" t="s">
        <v>17</v>
      </c>
      <c r="C8" s="5" t="s">
        <v>13</v>
      </c>
      <c r="D8" s="6">
        <v>44927</v>
      </c>
      <c r="E8" s="5">
        <v>71</v>
      </c>
      <c r="F8" s="5">
        <v>50</v>
      </c>
      <c r="G8" s="5">
        <v>3550</v>
      </c>
      <c r="H8" s="5">
        <v>2130</v>
      </c>
      <c r="I8" s="7">
        <f t="shared" si="0"/>
        <v>1420</v>
      </c>
      <c r="L8"/>
      <c r="M8"/>
      <c r="N8"/>
      <c r="O8"/>
      <c r="P8"/>
    </row>
    <row r="9" spans="1:16" x14ac:dyDescent="0.35">
      <c r="A9" s="5" t="s">
        <v>23</v>
      </c>
      <c r="B9" s="5" t="s">
        <v>12</v>
      </c>
      <c r="C9" s="5" t="s">
        <v>15</v>
      </c>
      <c r="D9" s="6">
        <v>44927</v>
      </c>
      <c r="E9" s="5">
        <v>56</v>
      </c>
      <c r="F9" s="5">
        <v>50</v>
      </c>
      <c r="G9" s="5">
        <v>2800</v>
      </c>
      <c r="H9" s="5">
        <v>1680</v>
      </c>
      <c r="I9" s="7">
        <f t="shared" si="0"/>
        <v>1120</v>
      </c>
      <c r="L9"/>
      <c r="M9"/>
      <c r="N9"/>
      <c r="O9"/>
      <c r="P9"/>
    </row>
    <row r="10" spans="1:16" x14ac:dyDescent="0.35">
      <c r="A10" s="5" t="s">
        <v>24</v>
      </c>
      <c r="B10" s="5" t="s">
        <v>17</v>
      </c>
      <c r="C10" s="5" t="s">
        <v>18</v>
      </c>
      <c r="D10" s="6">
        <v>44927</v>
      </c>
      <c r="E10" s="5">
        <v>71</v>
      </c>
      <c r="F10" s="5">
        <v>46</v>
      </c>
      <c r="G10" s="5">
        <v>3266</v>
      </c>
      <c r="H10" s="5">
        <v>2130</v>
      </c>
      <c r="I10" s="7">
        <f t="shared" si="0"/>
        <v>1136</v>
      </c>
      <c r="L10"/>
      <c r="M10"/>
      <c r="N10"/>
      <c r="O10"/>
      <c r="P10"/>
    </row>
    <row r="11" spans="1:16" x14ac:dyDescent="0.35">
      <c r="A11" s="5" t="s">
        <v>25</v>
      </c>
      <c r="B11" s="5" t="s">
        <v>26</v>
      </c>
      <c r="C11" s="5" t="s">
        <v>20</v>
      </c>
      <c r="D11" s="6">
        <v>44927</v>
      </c>
      <c r="E11" s="5">
        <v>50</v>
      </c>
      <c r="F11" s="5">
        <v>40</v>
      </c>
      <c r="G11" s="5">
        <v>2000</v>
      </c>
      <c r="H11" s="5">
        <v>1500</v>
      </c>
      <c r="I11" s="7">
        <f t="shared" si="0"/>
        <v>500</v>
      </c>
      <c r="L11"/>
      <c r="M11"/>
      <c r="N11"/>
      <c r="O11"/>
      <c r="P11"/>
    </row>
    <row r="12" spans="1:16" x14ac:dyDescent="0.35">
      <c r="A12" s="5" t="s">
        <v>27</v>
      </c>
      <c r="B12" s="5" t="s">
        <v>9</v>
      </c>
      <c r="C12" s="5" t="s">
        <v>10</v>
      </c>
      <c r="D12" s="6">
        <v>44927</v>
      </c>
      <c r="E12" s="5">
        <v>90</v>
      </c>
      <c r="F12" s="5">
        <v>61</v>
      </c>
      <c r="G12" s="5">
        <v>5490</v>
      </c>
      <c r="H12" s="5">
        <v>2700</v>
      </c>
      <c r="I12" s="7">
        <f t="shared" si="0"/>
        <v>2790</v>
      </c>
      <c r="L12"/>
      <c r="M12"/>
      <c r="N12"/>
      <c r="O12"/>
      <c r="P12"/>
    </row>
    <row r="13" spans="1:16" x14ac:dyDescent="0.35">
      <c r="A13" s="5" t="s">
        <v>28</v>
      </c>
      <c r="B13" s="5" t="s">
        <v>17</v>
      </c>
      <c r="C13" s="5" t="s">
        <v>13</v>
      </c>
      <c r="D13" s="6">
        <v>44927</v>
      </c>
      <c r="E13" s="5">
        <v>74</v>
      </c>
      <c r="F13" s="5">
        <v>47</v>
      </c>
      <c r="G13" s="5">
        <v>3478</v>
      </c>
      <c r="H13" s="5">
        <v>2220</v>
      </c>
      <c r="I13" s="7">
        <f t="shared" si="0"/>
        <v>1258</v>
      </c>
      <c r="L13"/>
      <c r="M13"/>
      <c r="N13"/>
      <c r="O13"/>
      <c r="P13"/>
    </row>
    <row r="14" spans="1:16" x14ac:dyDescent="0.35">
      <c r="A14" s="5" t="s">
        <v>29</v>
      </c>
      <c r="B14" s="5" t="s">
        <v>17</v>
      </c>
      <c r="C14" s="5" t="s">
        <v>10</v>
      </c>
      <c r="D14" s="6">
        <v>44927</v>
      </c>
      <c r="E14" s="5">
        <v>63</v>
      </c>
      <c r="F14" s="5">
        <v>63</v>
      </c>
      <c r="G14" s="5">
        <v>3969</v>
      </c>
      <c r="H14" s="5">
        <v>1890</v>
      </c>
      <c r="I14" s="7">
        <f t="shared" si="0"/>
        <v>2079</v>
      </c>
      <c r="L14"/>
      <c r="M14"/>
      <c r="N14"/>
      <c r="O14"/>
      <c r="P14"/>
    </row>
    <row r="15" spans="1:16" x14ac:dyDescent="0.35">
      <c r="A15" s="5" t="s">
        <v>30</v>
      </c>
      <c r="B15" s="5" t="s">
        <v>17</v>
      </c>
      <c r="C15" s="5" t="s">
        <v>13</v>
      </c>
      <c r="D15" s="6">
        <v>44927</v>
      </c>
      <c r="E15" s="5">
        <v>57</v>
      </c>
      <c r="F15" s="5">
        <v>59</v>
      </c>
      <c r="G15" s="5">
        <v>3363</v>
      </c>
      <c r="H15" s="5">
        <v>1710</v>
      </c>
      <c r="I15" s="7">
        <f t="shared" si="0"/>
        <v>1653</v>
      </c>
      <c r="L15"/>
      <c r="M15"/>
      <c r="N15"/>
      <c r="O15"/>
      <c r="P15"/>
    </row>
    <row r="16" spans="1:16" x14ac:dyDescent="0.35">
      <c r="A16" s="5" t="s">
        <v>31</v>
      </c>
      <c r="B16" s="5" t="s">
        <v>12</v>
      </c>
      <c r="C16" s="5" t="s">
        <v>15</v>
      </c>
      <c r="D16" s="6">
        <v>44927</v>
      </c>
      <c r="E16" s="5">
        <v>84</v>
      </c>
      <c r="F16" s="5">
        <v>45</v>
      </c>
      <c r="G16" s="5">
        <v>3780</v>
      </c>
      <c r="H16" s="5">
        <v>2520</v>
      </c>
      <c r="I16" s="7">
        <f t="shared" si="0"/>
        <v>1260</v>
      </c>
      <c r="L16"/>
      <c r="M16"/>
      <c r="N16"/>
      <c r="O16"/>
      <c r="P16"/>
    </row>
    <row r="17" spans="1:17" x14ac:dyDescent="0.35">
      <c r="A17" s="5" t="s">
        <v>32</v>
      </c>
      <c r="B17" s="5" t="s">
        <v>9</v>
      </c>
      <c r="C17" s="5" t="s">
        <v>18</v>
      </c>
      <c r="D17" s="6">
        <v>44927</v>
      </c>
      <c r="E17" s="5">
        <v>61</v>
      </c>
      <c r="F17" s="5">
        <v>61</v>
      </c>
      <c r="G17" s="5">
        <v>3721</v>
      </c>
      <c r="H17" s="5">
        <v>1830</v>
      </c>
      <c r="I17" s="7">
        <f t="shared" si="0"/>
        <v>1891</v>
      </c>
      <c r="L17"/>
      <c r="M17"/>
      <c r="N17"/>
      <c r="O17"/>
      <c r="P17"/>
    </row>
    <row r="18" spans="1:17" x14ac:dyDescent="0.35">
      <c r="A18" s="5" t="s">
        <v>33</v>
      </c>
      <c r="B18" s="5" t="s">
        <v>12</v>
      </c>
      <c r="C18" s="5" t="s">
        <v>20</v>
      </c>
      <c r="D18" s="6">
        <v>44927</v>
      </c>
      <c r="E18" s="5">
        <v>66</v>
      </c>
      <c r="F18" s="5">
        <v>44</v>
      </c>
      <c r="G18" s="5">
        <v>2904</v>
      </c>
      <c r="H18" s="5">
        <v>1980</v>
      </c>
      <c r="I18" s="7">
        <f t="shared" si="0"/>
        <v>924</v>
      </c>
      <c r="L18"/>
      <c r="M18"/>
      <c r="N18"/>
      <c r="O18"/>
      <c r="P18"/>
    </row>
    <row r="19" spans="1:17" x14ac:dyDescent="0.35">
      <c r="A19" s="5" t="s">
        <v>8</v>
      </c>
      <c r="B19" s="5" t="s">
        <v>9</v>
      </c>
      <c r="C19" s="5" t="s">
        <v>10</v>
      </c>
      <c r="D19" s="6">
        <v>44958</v>
      </c>
      <c r="E19" s="5">
        <v>70</v>
      </c>
      <c r="F19" s="5">
        <v>52</v>
      </c>
      <c r="G19" s="5">
        <v>3640</v>
      </c>
      <c r="H19" s="5">
        <v>2100</v>
      </c>
      <c r="I19" s="7">
        <f t="shared" si="0"/>
        <v>1540</v>
      </c>
      <c r="L19"/>
      <c r="M19"/>
      <c r="N19"/>
      <c r="O19"/>
      <c r="P19"/>
    </row>
    <row r="20" spans="1:17" x14ac:dyDescent="0.35">
      <c r="A20" s="5" t="s">
        <v>11</v>
      </c>
      <c r="B20" s="5" t="s">
        <v>12</v>
      </c>
      <c r="C20" s="5" t="s">
        <v>13</v>
      </c>
      <c r="D20" s="6">
        <v>44958</v>
      </c>
      <c r="E20" s="5">
        <v>64</v>
      </c>
      <c r="F20" s="5">
        <v>44</v>
      </c>
      <c r="G20" s="5">
        <v>2816</v>
      </c>
      <c r="H20" s="5">
        <v>1920</v>
      </c>
      <c r="I20" s="7">
        <f t="shared" si="0"/>
        <v>896</v>
      </c>
      <c r="L20"/>
      <c r="M20"/>
      <c r="N20"/>
      <c r="O20"/>
      <c r="P20"/>
    </row>
    <row r="21" spans="1:17" x14ac:dyDescent="0.35">
      <c r="A21" s="5" t="s">
        <v>14</v>
      </c>
      <c r="B21" s="5" t="s">
        <v>12</v>
      </c>
      <c r="C21" s="5" t="s">
        <v>15</v>
      </c>
      <c r="D21" s="6">
        <v>44958</v>
      </c>
      <c r="E21" s="5">
        <v>53</v>
      </c>
      <c r="F21" s="5">
        <v>62</v>
      </c>
      <c r="G21" s="5">
        <v>3286</v>
      </c>
      <c r="H21" s="5">
        <v>1590</v>
      </c>
      <c r="I21" s="7">
        <f t="shared" si="0"/>
        <v>1696</v>
      </c>
      <c r="L21"/>
      <c r="M21"/>
      <c r="N21"/>
      <c r="O21"/>
      <c r="P21"/>
    </row>
    <row r="22" spans="1:17" x14ac:dyDescent="0.35">
      <c r="A22" s="5" t="s">
        <v>16</v>
      </c>
      <c r="B22" s="5" t="s">
        <v>17</v>
      </c>
      <c r="C22" s="5" t="s">
        <v>18</v>
      </c>
      <c r="D22" s="6">
        <v>44958</v>
      </c>
      <c r="E22" s="5">
        <v>62</v>
      </c>
      <c r="F22" s="5">
        <v>54</v>
      </c>
      <c r="G22" s="5">
        <v>3348</v>
      </c>
      <c r="H22" s="5">
        <v>1860</v>
      </c>
      <c r="I22" s="7">
        <f t="shared" si="0"/>
        <v>1488</v>
      </c>
      <c r="L22"/>
      <c r="M22"/>
      <c r="N22"/>
      <c r="O22"/>
      <c r="P22"/>
    </row>
    <row r="23" spans="1:17" ht="31" customHeight="1" x14ac:dyDescent="0.35">
      <c r="A23" s="5" t="s">
        <v>19</v>
      </c>
      <c r="B23" s="5" t="s">
        <v>9</v>
      </c>
      <c r="C23" s="5" t="s">
        <v>20</v>
      </c>
      <c r="D23" s="6">
        <v>44958</v>
      </c>
      <c r="E23" s="5">
        <v>73</v>
      </c>
      <c r="F23" s="5">
        <v>46</v>
      </c>
      <c r="G23" s="5">
        <v>3358</v>
      </c>
      <c r="H23" s="5">
        <v>2190</v>
      </c>
      <c r="I23" s="7">
        <f t="shared" si="0"/>
        <v>1168</v>
      </c>
      <c r="L23"/>
      <c r="M23"/>
      <c r="N23"/>
      <c r="O23"/>
      <c r="P23"/>
      <c r="Q23" s="29"/>
    </row>
    <row r="24" spans="1:17" x14ac:dyDescent="0.35">
      <c r="A24" s="5" t="s">
        <v>21</v>
      </c>
      <c r="B24" s="5" t="s">
        <v>17</v>
      </c>
      <c r="C24" s="5" t="s">
        <v>10</v>
      </c>
      <c r="D24" s="6">
        <v>44958</v>
      </c>
      <c r="E24" s="5">
        <v>83</v>
      </c>
      <c r="F24" s="5">
        <v>59</v>
      </c>
      <c r="G24" s="5">
        <v>4897</v>
      </c>
      <c r="H24" s="5">
        <v>2490</v>
      </c>
      <c r="I24" s="7">
        <f t="shared" si="0"/>
        <v>2407</v>
      </c>
      <c r="L24"/>
      <c r="M24"/>
      <c r="N24"/>
      <c r="O24"/>
      <c r="P24"/>
    </row>
    <row r="25" spans="1:17" x14ac:dyDescent="0.35">
      <c r="A25" s="5" t="s">
        <v>22</v>
      </c>
      <c r="B25" s="5" t="s">
        <v>17</v>
      </c>
      <c r="C25" s="5" t="s">
        <v>13</v>
      </c>
      <c r="D25" s="6">
        <v>44958</v>
      </c>
      <c r="E25" s="5">
        <v>75</v>
      </c>
      <c r="F25" s="5">
        <v>43</v>
      </c>
      <c r="G25" s="5">
        <v>3225</v>
      </c>
      <c r="H25" s="5">
        <v>2250</v>
      </c>
      <c r="I25" s="7">
        <f t="shared" si="0"/>
        <v>975</v>
      </c>
      <c r="L25"/>
      <c r="M25"/>
      <c r="N25"/>
      <c r="O25"/>
      <c r="P25"/>
    </row>
    <row r="26" spans="1:17" x14ac:dyDescent="0.35">
      <c r="A26" s="5" t="s">
        <v>23</v>
      </c>
      <c r="B26" s="5" t="s">
        <v>12</v>
      </c>
      <c r="C26" s="5" t="s">
        <v>15</v>
      </c>
      <c r="D26" s="6">
        <v>44958</v>
      </c>
      <c r="E26" s="5">
        <v>59</v>
      </c>
      <c r="F26" s="5">
        <v>60</v>
      </c>
      <c r="G26" s="5">
        <v>3540</v>
      </c>
      <c r="H26" s="5">
        <v>1770</v>
      </c>
      <c r="I26" s="7">
        <f t="shared" si="0"/>
        <v>1770</v>
      </c>
      <c r="L26"/>
      <c r="M26"/>
      <c r="N26"/>
      <c r="O26"/>
      <c r="P26"/>
    </row>
    <row r="27" spans="1:17" x14ac:dyDescent="0.35">
      <c r="A27" s="5" t="s">
        <v>24</v>
      </c>
      <c r="B27" s="5" t="s">
        <v>17</v>
      </c>
      <c r="C27" s="5" t="s">
        <v>18</v>
      </c>
      <c r="D27" s="6">
        <v>44958</v>
      </c>
      <c r="E27" s="5">
        <v>65</v>
      </c>
      <c r="F27" s="5">
        <v>43</v>
      </c>
      <c r="G27" s="5">
        <v>2795</v>
      </c>
      <c r="H27" s="5">
        <v>1950</v>
      </c>
      <c r="I27" s="7">
        <f t="shared" si="0"/>
        <v>845</v>
      </c>
      <c r="L27"/>
      <c r="M27"/>
      <c r="N27"/>
      <c r="O27"/>
      <c r="P27"/>
    </row>
    <row r="28" spans="1:17" x14ac:dyDescent="0.35">
      <c r="A28" s="5" t="s">
        <v>25</v>
      </c>
      <c r="B28" s="5" t="s">
        <v>26</v>
      </c>
      <c r="C28" s="5" t="s">
        <v>20</v>
      </c>
      <c r="D28" s="6">
        <v>44958</v>
      </c>
      <c r="E28" s="5">
        <v>87</v>
      </c>
      <c r="F28" s="5">
        <v>46</v>
      </c>
      <c r="G28" s="5">
        <v>4002</v>
      </c>
      <c r="H28" s="5">
        <v>2610</v>
      </c>
      <c r="I28" s="7">
        <f t="shared" si="0"/>
        <v>1392</v>
      </c>
      <c r="L28"/>
      <c r="M28"/>
      <c r="N28"/>
      <c r="O28"/>
      <c r="P28"/>
    </row>
    <row r="29" spans="1:17" x14ac:dyDescent="0.35">
      <c r="A29" s="5" t="s">
        <v>27</v>
      </c>
      <c r="B29" s="5" t="s">
        <v>9</v>
      </c>
      <c r="C29" s="5" t="s">
        <v>10</v>
      </c>
      <c r="D29" s="6">
        <v>44958</v>
      </c>
      <c r="E29" s="5">
        <v>60</v>
      </c>
      <c r="F29" s="5">
        <v>59</v>
      </c>
      <c r="G29" s="5">
        <v>3540</v>
      </c>
      <c r="H29" s="5">
        <v>1800</v>
      </c>
      <c r="I29" s="7">
        <f t="shared" si="0"/>
        <v>1740</v>
      </c>
      <c r="L29"/>
      <c r="M29"/>
      <c r="N29"/>
      <c r="O29"/>
      <c r="P29"/>
    </row>
    <row r="30" spans="1:17" x14ac:dyDescent="0.35">
      <c r="A30" s="5" t="s">
        <v>28</v>
      </c>
      <c r="B30" s="5" t="s">
        <v>17</v>
      </c>
      <c r="C30" s="5" t="s">
        <v>13</v>
      </c>
      <c r="D30" s="6">
        <v>44958</v>
      </c>
      <c r="E30" s="5">
        <v>74</v>
      </c>
      <c r="F30" s="5">
        <v>42</v>
      </c>
      <c r="G30" s="5">
        <v>3108</v>
      </c>
      <c r="H30" s="5">
        <v>2220</v>
      </c>
      <c r="I30" s="7">
        <f t="shared" si="0"/>
        <v>888</v>
      </c>
      <c r="L30"/>
      <c r="M30"/>
      <c r="N30"/>
      <c r="O30"/>
      <c r="P30"/>
    </row>
    <row r="31" spans="1:17" x14ac:dyDescent="0.35">
      <c r="A31" s="5" t="s">
        <v>29</v>
      </c>
      <c r="B31" s="5" t="s">
        <v>17</v>
      </c>
      <c r="C31" s="5" t="s">
        <v>10</v>
      </c>
      <c r="D31" s="6">
        <v>44958</v>
      </c>
      <c r="E31" s="5">
        <v>85</v>
      </c>
      <c r="F31" s="5">
        <v>65</v>
      </c>
      <c r="G31" s="5">
        <v>5525</v>
      </c>
      <c r="H31" s="5">
        <v>2550</v>
      </c>
      <c r="I31" s="7">
        <f t="shared" si="0"/>
        <v>2975</v>
      </c>
      <c r="L31"/>
      <c r="M31"/>
      <c r="N31"/>
      <c r="O31"/>
      <c r="P31"/>
    </row>
    <row r="32" spans="1:17" x14ac:dyDescent="0.35">
      <c r="A32" s="5" t="s">
        <v>30</v>
      </c>
      <c r="B32" s="5" t="s">
        <v>17</v>
      </c>
      <c r="C32" s="5" t="s">
        <v>13</v>
      </c>
      <c r="D32" s="6">
        <v>44958</v>
      </c>
      <c r="E32" s="5">
        <v>90</v>
      </c>
      <c r="F32" s="5">
        <v>61</v>
      </c>
      <c r="G32" s="5">
        <v>5490</v>
      </c>
      <c r="H32" s="5">
        <v>2700</v>
      </c>
      <c r="I32" s="7">
        <f t="shared" si="0"/>
        <v>2790</v>
      </c>
      <c r="L32"/>
      <c r="M32"/>
      <c r="N32"/>
      <c r="O32"/>
      <c r="P32"/>
    </row>
    <row r="33" spans="1:16" x14ac:dyDescent="0.35">
      <c r="A33" s="5" t="s">
        <v>31</v>
      </c>
      <c r="B33" s="5" t="s">
        <v>12</v>
      </c>
      <c r="C33" s="5" t="s">
        <v>15</v>
      </c>
      <c r="D33" s="6">
        <v>44958</v>
      </c>
      <c r="E33" s="5">
        <v>72</v>
      </c>
      <c r="F33" s="5">
        <v>40</v>
      </c>
      <c r="G33" s="5">
        <v>2880</v>
      </c>
      <c r="H33" s="5">
        <v>2160</v>
      </c>
      <c r="I33" s="7">
        <f t="shared" si="0"/>
        <v>720</v>
      </c>
      <c r="L33"/>
      <c r="M33"/>
      <c r="N33"/>
      <c r="O33"/>
      <c r="P33"/>
    </row>
    <row r="34" spans="1:16" x14ac:dyDescent="0.35">
      <c r="A34" s="5" t="s">
        <v>32</v>
      </c>
      <c r="B34" s="5" t="s">
        <v>9</v>
      </c>
      <c r="C34" s="5" t="s">
        <v>18</v>
      </c>
      <c r="D34" s="6">
        <v>44958</v>
      </c>
      <c r="E34" s="5">
        <v>56</v>
      </c>
      <c r="F34" s="5">
        <v>61</v>
      </c>
      <c r="G34" s="5">
        <v>3416</v>
      </c>
      <c r="H34" s="5">
        <v>1680</v>
      </c>
      <c r="I34" s="7">
        <f t="shared" si="0"/>
        <v>1736</v>
      </c>
      <c r="L34"/>
      <c r="M34"/>
      <c r="N34"/>
      <c r="O34"/>
      <c r="P34"/>
    </row>
    <row r="35" spans="1:16" x14ac:dyDescent="0.35">
      <c r="A35" s="5" t="s">
        <v>33</v>
      </c>
      <c r="B35" s="5" t="s">
        <v>12</v>
      </c>
      <c r="C35" s="5" t="s">
        <v>20</v>
      </c>
      <c r="D35" s="6">
        <v>44958</v>
      </c>
      <c r="E35" s="5">
        <v>68</v>
      </c>
      <c r="F35" s="5">
        <v>49</v>
      </c>
      <c r="G35" s="5">
        <v>3332</v>
      </c>
      <c r="H35" s="5">
        <v>2040</v>
      </c>
      <c r="I35" s="7">
        <f t="shared" si="0"/>
        <v>1292</v>
      </c>
      <c r="L35"/>
      <c r="M35"/>
      <c r="N35"/>
      <c r="O35"/>
      <c r="P35"/>
    </row>
    <row r="36" spans="1:16" x14ac:dyDescent="0.35">
      <c r="A36" s="5" t="s">
        <v>8</v>
      </c>
      <c r="B36" s="5" t="s">
        <v>9</v>
      </c>
      <c r="C36" s="5" t="s">
        <v>10</v>
      </c>
      <c r="D36" s="6">
        <v>44986</v>
      </c>
      <c r="E36" s="5">
        <v>51</v>
      </c>
      <c r="F36" s="5">
        <v>57</v>
      </c>
      <c r="G36" s="5">
        <v>2907</v>
      </c>
      <c r="H36" s="5">
        <v>1530</v>
      </c>
      <c r="I36" s="7">
        <f t="shared" si="0"/>
        <v>1377</v>
      </c>
      <c r="L36"/>
      <c r="M36"/>
      <c r="N36"/>
      <c r="O36"/>
      <c r="P36"/>
    </row>
    <row r="37" spans="1:16" x14ac:dyDescent="0.35">
      <c r="A37" s="5" t="s">
        <v>11</v>
      </c>
      <c r="B37" s="5" t="s">
        <v>12</v>
      </c>
      <c r="C37" s="5" t="s">
        <v>13</v>
      </c>
      <c r="D37" s="6">
        <v>44986</v>
      </c>
      <c r="E37" s="5">
        <v>52</v>
      </c>
      <c r="F37" s="5">
        <v>43</v>
      </c>
      <c r="G37" s="5">
        <v>2236</v>
      </c>
      <c r="H37" s="5">
        <v>1560</v>
      </c>
      <c r="I37" s="7">
        <f t="shared" si="0"/>
        <v>676</v>
      </c>
      <c r="L37"/>
      <c r="M37"/>
      <c r="N37"/>
      <c r="O37"/>
      <c r="P37"/>
    </row>
    <row r="38" spans="1:16" x14ac:dyDescent="0.35">
      <c r="A38" s="5" t="s">
        <v>14</v>
      </c>
      <c r="B38" s="5" t="s">
        <v>12</v>
      </c>
      <c r="C38" s="5" t="s">
        <v>15</v>
      </c>
      <c r="D38" s="6">
        <v>44986</v>
      </c>
      <c r="E38" s="5">
        <v>68</v>
      </c>
      <c r="F38" s="5">
        <v>46</v>
      </c>
      <c r="G38" s="5">
        <v>3128</v>
      </c>
      <c r="H38" s="5">
        <v>2040</v>
      </c>
      <c r="I38" s="7">
        <f t="shared" si="0"/>
        <v>1088</v>
      </c>
      <c r="L38"/>
      <c r="M38"/>
      <c r="N38"/>
      <c r="O38"/>
      <c r="P38"/>
    </row>
    <row r="39" spans="1:16" x14ac:dyDescent="0.35">
      <c r="A39" s="5" t="s">
        <v>16</v>
      </c>
      <c r="B39" s="5" t="s">
        <v>17</v>
      </c>
      <c r="C39" s="5" t="s">
        <v>18</v>
      </c>
      <c r="D39" s="6">
        <v>44986</v>
      </c>
      <c r="E39" s="5">
        <v>72</v>
      </c>
      <c r="F39" s="5">
        <v>62</v>
      </c>
      <c r="G39" s="5">
        <v>4464</v>
      </c>
      <c r="H39" s="5">
        <v>2160</v>
      </c>
      <c r="I39" s="7">
        <f t="shared" si="0"/>
        <v>2304</v>
      </c>
      <c r="L39"/>
      <c r="M39"/>
      <c r="N39"/>
      <c r="O39"/>
      <c r="P39"/>
    </row>
    <row r="40" spans="1:16" x14ac:dyDescent="0.35">
      <c r="A40" s="5" t="s">
        <v>19</v>
      </c>
      <c r="B40" s="5" t="s">
        <v>9</v>
      </c>
      <c r="C40" s="5" t="s">
        <v>20</v>
      </c>
      <c r="D40" s="6">
        <v>44986</v>
      </c>
      <c r="E40" s="5">
        <v>64</v>
      </c>
      <c r="F40" s="5">
        <v>45</v>
      </c>
      <c r="G40" s="5">
        <v>2880</v>
      </c>
      <c r="H40" s="5">
        <v>1920</v>
      </c>
      <c r="I40" s="7">
        <f t="shared" si="0"/>
        <v>960</v>
      </c>
      <c r="L40"/>
      <c r="M40"/>
      <c r="N40"/>
      <c r="O40"/>
      <c r="P40"/>
    </row>
    <row r="41" spans="1:16" x14ac:dyDescent="0.35">
      <c r="A41" s="5" t="s">
        <v>21</v>
      </c>
      <c r="B41" s="5" t="s">
        <v>17</v>
      </c>
      <c r="C41" s="5" t="s">
        <v>10</v>
      </c>
      <c r="D41" s="6">
        <v>44986</v>
      </c>
      <c r="E41" s="5">
        <v>52</v>
      </c>
      <c r="F41" s="5">
        <v>64</v>
      </c>
      <c r="G41" s="5">
        <v>3328</v>
      </c>
      <c r="H41" s="5">
        <v>1560</v>
      </c>
      <c r="I41" s="7">
        <f t="shared" si="0"/>
        <v>1768</v>
      </c>
      <c r="L41"/>
      <c r="M41"/>
      <c r="N41"/>
      <c r="O41"/>
      <c r="P41"/>
    </row>
    <row r="42" spans="1:16" x14ac:dyDescent="0.35">
      <c r="A42" s="5" t="s">
        <v>22</v>
      </c>
      <c r="B42" s="5" t="s">
        <v>17</v>
      </c>
      <c r="C42" s="5" t="s">
        <v>13</v>
      </c>
      <c r="D42" s="6">
        <v>44986</v>
      </c>
      <c r="E42" s="5">
        <v>54</v>
      </c>
      <c r="F42" s="5">
        <v>44</v>
      </c>
      <c r="G42" s="5">
        <v>2376</v>
      </c>
      <c r="H42" s="5">
        <v>1620</v>
      </c>
      <c r="I42" s="7">
        <f t="shared" si="0"/>
        <v>756</v>
      </c>
      <c r="L42"/>
      <c r="M42"/>
      <c r="N42"/>
      <c r="O42"/>
      <c r="P42"/>
    </row>
    <row r="43" spans="1:16" x14ac:dyDescent="0.35">
      <c r="A43" s="5" t="s">
        <v>23</v>
      </c>
      <c r="B43" s="5" t="s">
        <v>12</v>
      </c>
      <c r="C43" s="5" t="s">
        <v>15</v>
      </c>
      <c r="D43" s="6">
        <v>44986</v>
      </c>
      <c r="E43" s="5">
        <v>60</v>
      </c>
      <c r="F43" s="5">
        <v>62</v>
      </c>
      <c r="G43" s="5">
        <v>3720</v>
      </c>
      <c r="H43" s="5">
        <v>1800</v>
      </c>
      <c r="I43" s="7">
        <f t="shared" si="0"/>
        <v>1920</v>
      </c>
      <c r="L43"/>
      <c r="M43"/>
      <c r="N43"/>
      <c r="O43"/>
      <c r="P43"/>
    </row>
    <row r="44" spans="1:16" x14ac:dyDescent="0.35">
      <c r="A44" s="5" t="s">
        <v>24</v>
      </c>
      <c r="B44" s="5" t="s">
        <v>17</v>
      </c>
      <c r="C44" s="5" t="s">
        <v>18</v>
      </c>
      <c r="D44" s="6">
        <v>44986</v>
      </c>
      <c r="E44" s="5">
        <v>77</v>
      </c>
      <c r="F44" s="5">
        <v>61</v>
      </c>
      <c r="G44" s="5">
        <v>4697</v>
      </c>
      <c r="H44" s="5">
        <v>2310</v>
      </c>
      <c r="I44" s="7">
        <f t="shared" si="0"/>
        <v>2387</v>
      </c>
      <c r="L44"/>
      <c r="M44"/>
      <c r="N44"/>
      <c r="O44"/>
      <c r="P44"/>
    </row>
    <row r="45" spans="1:16" x14ac:dyDescent="0.35">
      <c r="A45" s="5" t="s">
        <v>25</v>
      </c>
      <c r="B45" s="5" t="s">
        <v>26</v>
      </c>
      <c r="C45" s="5" t="s">
        <v>20</v>
      </c>
      <c r="D45" s="6">
        <v>44986</v>
      </c>
      <c r="E45" s="5">
        <v>72</v>
      </c>
      <c r="F45" s="5">
        <v>40</v>
      </c>
      <c r="G45" s="5">
        <v>2880</v>
      </c>
      <c r="H45" s="5">
        <v>2160</v>
      </c>
      <c r="I45" s="7">
        <f t="shared" si="0"/>
        <v>720</v>
      </c>
      <c r="L45"/>
      <c r="M45"/>
      <c r="N45"/>
      <c r="O45"/>
      <c r="P45"/>
    </row>
    <row r="46" spans="1:16" x14ac:dyDescent="0.35">
      <c r="A46" s="5" t="s">
        <v>27</v>
      </c>
      <c r="B46" s="5" t="s">
        <v>9</v>
      </c>
      <c r="C46" s="5" t="s">
        <v>10</v>
      </c>
      <c r="D46" s="6">
        <v>44986</v>
      </c>
      <c r="E46" s="5">
        <v>55</v>
      </c>
      <c r="F46" s="5">
        <v>41</v>
      </c>
      <c r="G46" s="5">
        <v>2255</v>
      </c>
      <c r="H46" s="5">
        <v>1650</v>
      </c>
      <c r="I46" s="7">
        <f t="shared" si="0"/>
        <v>605</v>
      </c>
      <c r="L46"/>
      <c r="M46"/>
      <c r="N46"/>
      <c r="O46"/>
      <c r="P46"/>
    </row>
    <row r="47" spans="1:16" x14ac:dyDescent="0.35">
      <c r="A47" s="5" t="s">
        <v>28</v>
      </c>
      <c r="B47" s="5" t="s">
        <v>17</v>
      </c>
      <c r="C47" s="5" t="s">
        <v>13</v>
      </c>
      <c r="D47" s="6">
        <v>44986</v>
      </c>
      <c r="E47" s="5">
        <v>63</v>
      </c>
      <c r="F47" s="5">
        <v>42</v>
      </c>
      <c r="G47" s="5">
        <v>2646</v>
      </c>
      <c r="H47" s="5">
        <v>1890</v>
      </c>
      <c r="I47" s="7">
        <f t="shared" si="0"/>
        <v>756</v>
      </c>
      <c r="L47"/>
      <c r="M47"/>
      <c r="N47"/>
      <c r="O47"/>
      <c r="P47"/>
    </row>
    <row r="48" spans="1:16" x14ac:dyDescent="0.35">
      <c r="A48" s="5" t="s">
        <v>29</v>
      </c>
      <c r="B48" s="5" t="s">
        <v>17</v>
      </c>
      <c r="C48" s="5" t="s">
        <v>10</v>
      </c>
      <c r="D48" s="6">
        <v>44986</v>
      </c>
      <c r="E48" s="5">
        <v>71</v>
      </c>
      <c r="F48" s="5">
        <v>59</v>
      </c>
      <c r="G48" s="5">
        <v>4189</v>
      </c>
      <c r="H48" s="5">
        <v>2130</v>
      </c>
      <c r="I48" s="7">
        <f t="shared" si="0"/>
        <v>2059</v>
      </c>
      <c r="L48"/>
      <c r="M48"/>
      <c r="N48"/>
      <c r="O48"/>
      <c r="P48"/>
    </row>
    <row r="49" spans="1:16" x14ac:dyDescent="0.35">
      <c r="A49" s="5" t="s">
        <v>30</v>
      </c>
      <c r="B49" s="5" t="s">
        <v>17</v>
      </c>
      <c r="C49" s="5" t="s">
        <v>13</v>
      </c>
      <c r="D49" s="6">
        <v>44986</v>
      </c>
      <c r="E49" s="5">
        <v>76</v>
      </c>
      <c r="F49" s="5">
        <v>44</v>
      </c>
      <c r="G49" s="5">
        <v>3344</v>
      </c>
      <c r="H49" s="5">
        <v>2280</v>
      </c>
      <c r="I49" s="7">
        <f t="shared" si="0"/>
        <v>1064</v>
      </c>
      <c r="L49"/>
      <c r="M49"/>
      <c r="N49"/>
      <c r="O49"/>
      <c r="P49"/>
    </row>
    <row r="50" spans="1:16" x14ac:dyDescent="0.35">
      <c r="A50" s="5" t="s">
        <v>31</v>
      </c>
      <c r="B50" s="5" t="s">
        <v>12</v>
      </c>
      <c r="C50" s="5" t="s">
        <v>15</v>
      </c>
      <c r="D50" s="6">
        <v>44986</v>
      </c>
      <c r="E50" s="5">
        <v>82</v>
      </c>
      <c r="F50" s="5">
        <v>59</v>
      </c>
      <c r="G50" s="5">
        <v>4838</v>
      </c>
      <c r="H50" s="5">
        <v>2460</v>
      </c>
      <c r="I50" s="7">
        <f t="shared" si="0"/>
        <v>2378</v>
      </c>
      <c r="L50"/>
      <c r="M50"/>
      <c r="N50"/>
      <c r="O50"/>
      <c r="P50"/>
    </row>
    <row r="51" spans="1:16" x14ac:dyDescent="0.35">
      <c r="A51" s="5" t="s">
        <v>32</v>
      </c>
      <c r="B51" s="5" t="s">
        <v>9</v>
      </c>
      <c r="C51" s="5" t="s">
        <v>18</v>
      </c>
      <c r="D51" s="6">
        <v>44986</v>
      </c>
      <c r="E51" s="5">
        <v>76</v>
      </c>
      <c r="F51" s="5">
        <v>52</v>
      </c>
      <c r="G51" s="5">
        <v>3952</v>
      </c>
      <c r="H51" s="5">
        <v>2280</v>
      </c>
      <c r="I51" s="7">
        <f t="shared" si="0"/>
        <v>1672</v>
      </c>
      <c r="L51"/>
      <c r="M51"/>
      <c r="N51"/>
      <c r="O51"/>
      <c r="P51"/>
    </row>
    <row r="52" spans="1:16" x14ac:dyDescent="0.35">
      <c r="A52" s="5" t="s">
        <v>33</v>
      </c>
      <c r="B52" s="5" t="s">
        <v>12</v>
      </c>
      <c r="C52" s="5" t="s">
        <v>20</v>
      </c>
      <c r="D52" s="6">
        <v>44986</v>
      </c>
      <c r="E52" s="5">
        <v>89</v>
      </c>
      <c r="F52" s="5">
        <v>56</v>
      </c>
      <c r="G52" s="5">
        <v>4984</v>
      </c>
      <c r="H52" s="5">
        <v>2670</v>
      </c>
      <c r="I52" s="7">
        <f t="shared" si="0"/>
        <v>2314</v>
      </c>
      <c r="L52"/>
      <c r="M52"/>
      <c r="N52"/>
      <c r="O52"/>
      <c r="P52"/>
    </row>
    <row r="53" spans="1:16" x14ac:dyDescent="0.35">
      <c r="A53" s="5" t="s">
        <v>8</v>
      </c>
      <c r="B53" s="5" t="s">
        <v>9</v>
      </c>
      <c r="C53" s="5" t="s">
        <v>10</v>
      </c>
      <c r="D53" s="6">
        <v>45017</v>
      </c>
      <c r="E53" s="5">
        <v>67</v>
      </c>
      <c r="F53" s="5">
        <v>46</v>
      </c>
      <c r="G53" s="5">
        <v>3082</v>
      </c>
      <c r="H53" s="5">
        <v>2010</v>
      </c>
      <c r="I53" s="7">
        <f t="shared" si="0"/>
        <v>1072</v>
      </c>
      <c r="L53"/>
      <c r="M53"/>
      <c r="N53"/>
      <c r="O53"/>
      <c r="P53"/>
    </row>
    <row r="54" spans="1:16" x14ac:dyDescent="0.35">
      <c r="A54" s="5" t="s">
        <v>11</v>
      </c>
      <c r="B54" s="5" t="s">
        <v>12</v>
      </c>
      <c r="C54" s="5" t="s">
        <v>13</v>
      </c>
      <c r="D54" s="6">
        <v>45017</v>
      </c>
      <c r="E54" s="5">
        <v>83</v>
      </c>
      <c r="F54" s="5">
        <v>47</v>
      </c>
      <c r="G54" s="5">
        <v>3901</v>
      </c>
      <c r="H54" s="5">
        <v>2490</v>
      </c>
      <c r="I54" s="7">
        <f t="shared" si="0"/>
        <v>1411</v>
      </c>
      <c r="L54"/>
      <c r="M54"/>
      <c r="N54"/>
      <c r="O54"/>
      <c r="P54"/>
    </row>
    <row r="55" spans="1:16" x14ac:dyDescent="0.35">
      <c r="A55" s="5" t="s">
        <v>14</v>
      </c>
      <c r="B55" s="5" t="s">
        <v>12</v>
      </c>
      <c r="C55" s="5" t="s">
        <v>15</v>
      </c>
      <c r="D55" s="6">
        <v>45017</v>
      </c>
      <c r="E55" s="5">
        <v>77</v>
      </c>
      <c r="F55" s="5">
        <v>41</v>
      </c>
      <c r="G55" s="5">
        <v>3157</v>
      </c>
      <c r="H55" s="5">
        <v>2310</v>
      </c>
      <c r="I55" s="7">
        <f t="shared" si="0"/>
        <v>847</v>
      </c>
      <c r="L55"/>
      <c r="M55"/>
      <c r="N55"/>
      <c r="O55"/>
      <c r="P55"/>
    </row>
    <row r="56" spans="1:16" x14ac:dyDescent="0.35">
      <c r="A56" s="5" t="s">
        <v>16</v>
      </c>
      <c r="B56" s="5" t="s">
        <v>17</v>
      </c>
      <c r="C56" s="5" t="s">
        <v>18</v>
      </c>
      <c r="D56" s="6">
        <v>45017</v>
      </c>
      <c r="E56" s="5">
        <v>77</v>
      </c>
      <c r="F56" s="5">
        <v>61</v>
      </c>
      <c r="G56" s="5">
        <v>4697</v>
      </c>
      <c r="H56" s="5">
        <v>2310</v>
      </c>
      <c r="I56" s="7">
        <f t="shared" si="0"/>
        <v>2387</v>
      </c>
      <c r="L56"/>
      <c r="M56"/>
      <c r="N56"/>
      <c r="O56"/>
      <c r="P56"/>
    </row>
    <row r="57" spans="1:16" x14ac:dyDescent="0.35">
      <c r="A57" s="5" t="s">
        <v>19</v>
      </c>
      <c r="B57" s="5" t="s">
        <v>9</v>
      </c>
      <c r="C57" s="5" t="s">
        <v>20</v>
      </c>
      <c r="D57" s="6">
        <v>45017</v>
      </c>
      <c r="E57" s="5">
        <v>79</v>
      </c>
      <c r="F57" s="5">
        <v>46</v>
      </c>
      <c r="G57" s="5">
        <v>3634</v>
      </c>
      <c r="H57" s="5">
        <v>2370</v>
      </c>
      <c r="I57" s="7">
        <f t="shared" si="0"/>
        <v>1264</v>
      </c>
      <c r="L57"/>
      <c r="M57"/>
      <c r="N57"/>
      <c r="O57"/>
      <c r="P57"/>
    </row>
    <row r="58" spans="1:16" x14ac:dyDescent="0.35">
      <c r="A58" s="5" t="s">
        <v>21</v>
      </c>
      <c r="B58" s="5" t="s">
        <v>17</v>
      </c>
      <c r="C58" s="5" t="s">
        <v>10</v>
      </c>
      <c r="D58" s="6">
        <v>45017</v>
      </c>
      <c r="E58" s="5">
        <v>60</v>
      </c>
      <c r="F58" s="5">
        <v>60</v>
      </c>
      <c r="G58" s="5">
        <v>3600</v>
      </c>
      <c r="H58" s="5">
        <v>1800</v>
      </c>
      <c r="I58" s="7">
        <f t="shared" si="0"/>
        <v>1800</v>
      </c>
      <c r="L58"/>
      <c r="M58"/>
      <c r="N58"/>
      <c r="O58"/>
      <c r="P58"/>
    </row>
    <row r="59" spans="1:16" x14ac:dyDescent="0.35">
      <c r="A59" s="5" t="s">
        <v>22</v>
      </c>
      <c r="B59" s="5" t="s">
        <v>17</v>
      </c>
      <c r="C59" s="5" t="s">
        <v>13</v>
      </c>
      <c r="D59" s="6">
        <v>45017</v>
      </c>
      <c r="E59" s="5">
        <v>66</v>
      </c>
      <c r="F59" s="5">
        <v>50</v>
      </c>
      <c r="G59" s="5">
        <v>3300</v>
      </c>
      <c r="H59" s="5">
        <v>1980</v>
      </c>
      <c r="I59" s="7">
        <f t="shared" si="0"/>
        <v>1320</v>
      </c>
      <c r="L59"/>
      <c r="M59"/>
      <c r="N59"/>
      <c r="O59"/>
      <c r="P59"/>
    </row>
    <row r="60" spans="1:16" x14ac:dyDescent="0.35">
      <c r="A60" s="5" t="s">
        <v>23</v>
      </c>
      <c r="B60" s="5" t="s">
        <v>12</v>
      </c>
      <c r="C60" s="5" t="s">
        <v>15</v>
      </c>
      <c r="D60" s="6">
        <v>45017</v>
      </c>
      <c r="E60" s="5">
        <v>82</v>
      </c>
      <c r="F60" s="5">
        <v>55</v>
      </c>
      <c r="G60" s="5">
        <v>4510</v>
      </c>
      <c r="H60" s="5">
        <v>2460</v>
      </c>
      <c r="I60" s="7">
        <f t="shared" si="0"/>
        <v>2050</v>
      </c>
      <c r="L60"/>
      <c r="M60"/>
      <c r="N60"/>
      <c r="O60"/>
      <c r="P60"/>
    </row>
    <row r="61" spans="1:16" x14ac:dyDescent="0.35">
      <c r="A61" s="5" t="s">
        <v>24</v>
      </c>
      <c r="B61" s="5" t="s">
        <v>17</v>
      </c>
      <c r="C61" s="5" t="s">
        <v>18</v>
      </c>
      <c r="D61" s="6">
        <v>45017</v>
      </c>
      <c r="E61" s="5">
        <v>73</v>
      </c>
      <c r="F61" s="5">
        <v>40</v>
      </c>
      <c r="G61" s="5">
        <v>2920</v>
      </c>
      <c r="H61" s="5">
        <v>2190</v>
      </c>
      <c r="I61" s="7">
        <f t="shared" si="0"/>
        <v>730</v>
      </c>
      <c r="L61"/>
      <c r="M61"/>
      <c r="N61"/>
      <c r="O61"/>
      <c r="P61"/>
    </row>
    <row r="62" spans="1:16" x14ac:dyDescent="0.35">
      <c r="A62" s="5" t="s">
        <v>25</v>
      </c>
      <c r="B62" s="5" t="s">
        <v>26</v>
      </c>
      <c r="C62" s="5" t="s">
        <v>20</v>
      </c>
      <c r="D62" s="6">
        <v>45017</v>
      </c>
      <c r="E62" s="5">
        <v>50</v>
      </c>
      <c r="F62" s="5">
        <v>50</v>
      </c>
      <c r="G62" s="5">
        <v>2500</v>
      </c>
      <c r="H62" s="5">
        <v>1500</v>
      </c>
      <c r="I62" s="7">
        <f t="shared" si="0"/>
        <v>1000</v>
      </c>
      <c r="L62"/>
      <c r="M62"/>
      <c r="N62"/>
      <c r="O62"/>
      <c r="P62"/>
    </row>
    <row r="63" spans="1:16" x14ac:dyDescent="0.35">
      <c r="A63" s="5" t="s">
        <v>27</v>
      </c>
      <c r="B63" s="5" t="s">
        <v>9</v>
      </c>
      <c r="C63" s="5" t="s">
        <v>10</v>
      </c>
      <c r="D63" s="6">
        <v>45017</v>
      </c>
      <c r="E63" s="5">
        <v>63</v>
      </c>
      <c r="F63" s="5">
        <v>61</v>
      </c>
      <c r="G63" s="5">
        <v>3843</v>
      </c>
      <c r="H63" s="5">
        <v>1890</v>
      </c>
      <c r="I63" s="7">
        <f t="shared" si="0"/>
        <v>1953</v>
      </c>
      <c r="L63"/>
      <c r="M63"/>
      <c r="N63"/>
      <c r="O63"/>
      <c r="P63"/>
    </row>
    <row r="64" spans="1:16" x14ac:dyDescent="0.35">
      <c r="A64" s="5" t="s">
        <v>28</v>
      </c>
      <c r="B64" s="5" t="s">
        <v>17</v>
      </c>
      <c r="C64" s="5" t="s">
        <v>13</v>
      </c>
      <c r="D64" s="6">
        <v>45017</v>
      </c>
      <c r="E64" s="5">
        <v>67</v>
      </c>
      <c r="F64" s="5">
        <v>45</v>
      </c>
      <c r="G64" s="5">
        <v>3015</v>
      </c>
      <c r="H64" s="5">
        <v>2010</v>
      </c>
      <c r="I64" s="7">
        <f t="shared" si="0"/>
        <v>1005</v>
      </c>
      <c r="L64"/>
      <c r="M64"/>
      <c r="N64"/>
      <c r="O64"/>
      <c r="P64"/>
    </row>
    <row r="65" spans="1:9" x14ac:dyDescent="0.35">
      <c r="A65" s="5" t="s">
        <v>29</v>
      </c>
      <c r="B65" s="5" t="s">
        <v>17</v>
      </c>
      <c r="C65" s="5" t="s">
        <v>10</v>
      </c>
      <c r="D65" s="6">
        <v>45017</v>
      </c>
      <c r="E65" s="5">
        <v>68</v>
      </c>
      <c r="F65" s="5">
        <v>42</v>
      </c>
      <c r="G65" s="5">
        <v>2856</v>
      </c>
      <c r="H65" s="5">
        <v>2040</v>
      </c>
      <c r="I65" s="7">
        <f t="shared" si="0"/>
        <v>816</v>
      </c>
    </row>
    <row r="66" spans="1:9" x14ac:dyDescent="0.35">
      <c r="A66" s="5" t="s">
        <v>30</v>
      </c>
      <c r="B66" s="5" t="s">
        <v>17</v>
      </c>
      <c r="C66" s="5" t="s">
        <v>13</v>
      </c>
      <c r="D66" s="6">
        <v>45017</v>
      </c>
      <c r="E66" s="5">
        <v>82</v>
      </c>
      <c r="F66" s="5">
        <v>44</v>
      </c>
      <c r="G66" s="5">
        <v>3608</v>
      </c>
      <c r="H66" s="5">
        <v>2460</v>
      </c>
      <c r="I66" s="7">
        <f t="shared" si="0"/>
        <v>1148</v>
      </c>
    </row>
    <row r="67" spans="1:9" x14ac:dyDescent="0.35">
      <c r="A67" s="5" t="s">
        <v>31</v>
      </c>
      <c r="B67" s="5" t="s">
        <v>12</v>
      </c>
      <c r="C67" s="5" t="s">
        <v>15</v>
      </c>
      <c r="D67" s="6">
        <v>45017</v>
      </c>
      <c r="E67" s="5">
        <v>75</v>
      </c>
      <c r="F67" s="5">
        <v>61</v>
      </c>
      <c r="G67" s="5">
        <v>4575</v>
      </c>
      <c r="H67" s="5">
        <v>2250</v>
      </c>
      <c r="I67" s="7">
        <f t="shared" ref="I67:I103" si="1">G67-H67</f>
        <v>2325</v>
      </c>
    </row>
    <row r="68" spans="1:9" x14ac:dyDescent="0.35">
      <c r="A68" s="5" t="s">
        <v>32</v>
      </c>
      <c r="B68" s="5" t="s">
        <v>9</v>
      </c>
      <c r="C68" s="5" t="s">
        <v>18</v>
      </c>
      <c r="D68" s="6">
        <v>45017</v>
      </c>
      <c r="E68" s="5">
        <v>50</v>
      </c>
      <c r="F68" s="5">
        <v>64</v>
      </c>
      <c r="G68" s="5">
        <v>3200</v>
      </c>
      <c r="H68" s="5">
        <v>1500</v>
      </c>
      <c r="I68" s="7">
        <f t="shared" si="1"/>
        <v>1700</v>
      </c>
    </row>
    <row r="69" spans="1:9" x14ac:dyDescent="0.35">
      <c r="A69" s="5" t="s">
        <v>33</v>
      </c>
      <c r="B69" s="5" t="s">
        <v>12</v>
      </c>
      <c r="C69" s="5" t="s">
        <v>20</v>
      </c>
      <c r="D69" s="6">
        <v>45017</v>
      </c>
      <c r="E69" s="5">
        <v>60</v>
      </c>
      <c r="F69" s="5">
        <v>50</v>
      </c>
      <c r="G69" s="5">
        <v>3000</v>
      </c>
      <c r="H69" s="5">
        <v>1800</v>
      </c>
      <c r="I69" s="7">
        <f t="shared" si="1"/>
        <v>1200</v>
      </c>
    </row>
    <row r="70" spans="1:9" x14ac:dyDescent="0.35">
      <c r="A70" s="5" t="s">
        <v>8</v>
      </c>
      <c r="B70" s="5" t="s">
        <v>9</v>
      </c>
      <c r="C70" s="5" t="s">
        <v>10</v>
      </c>
      <c r="D70" s="6">
        <v>45047</v>
      </c>
      <c r="E70" s="5">
        <v>87</v>
      </c>
      <c r="F70" s="5">
        <v>63</v>
      </c>
      <c r="G70" s="5">
        <v>5481</v>
      </c>
      <c r="H70" s="5">
        <v>2610</v>
      </c>
      <c r="I70" s="7">
        <f t="shared" si="1"/>
        <v>2871</v>
      </c>
    </row>
    <row r="71" spans="1:9" x14ac:dyDescent="0.35">
      <c r="A71" s="5" t="s">
        <v>11</v>
      </c>
      <c r="B71" s="5" t="s">
        <v>12</v>
      </c>
      <c r="C71" s="5" t="s">
        <v>13</v>
      </c>
      <c r="D71" s="6">
        <v>45047</v>
      </c>
      <c r="E71" s="5">
        <v>62</v>
      </c>
      <c r="F71" s="5">
        <v>58</v>
      </c>
      <c r="G71" s="5">
        <v>3596</v>
      </c>
      <c r="H71" s="5">
        <v>1860</v>
      </c>
      <c r="I71" s="7">
        <f t="shared" si="1"/>
        <v>1736</v>
      </c>
    </row>
    <row r="72" spans="1:9" x14ac:dyDescent="0.35">
      <c r="A72" s="5" t="s">
        <v>14</v>
      </c>
      <c r="B72" s="5" t="s">
        <v>12</v>
      </c>
      <c r="C72" s="5" t="s">
        <v>15</v>
      </c>
      <c r="D72" s="6">
        <v>45047</v>
      </c>
      <c r="E72" s="5">
        <v>79</v>
      </c>
      <c r="F72" s="5">
        <v>53</v>
      </c>
      <c r="G72" s="5">
        <v>4187</v>
      </c>
      <c r="H72" s="5">
        <v>2370</v>
      </c>
      <c r="I72" s="7">
        <f t="shared" si="1"/>
        <v>1817</v>
      </c>
    </row>
    <row r="73" spans="1:9" x14ac:dyDescent="0.35">
      <c r="A73" s="5" t="s">
        <v>16</v>
      </c>
      <c r="B73" s="5" t="s">
        <v>17</v>
      </c>
      <c r="C73" s="5" t="s">
        <v>18</v>
      </c>
      <c r="D73" s="6">
        <v>45047</v>
      </c>
      <c r="E73" s="5">
        <v>52</v>
      </c>
      <c r="F73" s="5">
        <v>47</v>
      </c>
      <c r="G73" s="5">
        <v>2444</v>
      </c>
      <c r="H73" s="5">
        <v>1560</v>
      </c>
      <c r="I73" s="7">
        <f t="shared" si="1"/>
        <v>884</v>
      </c>
    </row>
    <row r="74" spans="1:9" x14ac:dyDescent="0.35">
      <c r="A74" s="5" t="s">
        <v>19</v>
      </c>
      <c r="B74" s="5" t="s">
        <v>9</v>
      </c>
      <c r="C74" s="5" t="s">
        <v>20</v>
      </c>
      <c r="D74" s="6">
        <v>45047</v>
      </c>
      <c r="E74" s="5">
        <v>85</v>
      </c>
      <c r="F74" s="5">
        <v>42</v>
      </c>
      <c r="G74" s="5">
        <v>3570</v>
      </c>
      <c r="H74" s="5">
        <v>2550</v>
      </c>
      <c r="I74" s="7">
        <f t="shared" si="1"/>
        <v>1020</v>
      </c>
    </row>
    <row r="75" spans="1:9" x14ac:dyDescent="0.35">
      <c r="A75" s="5" t="s">
        <v>21</v>
      </c>
      <c r="B75" s="5" t="s">
        <v>17</v>
      </c>
      <c r="C75" s="5" t="s">
        <v>10</v>
      </c>
      <c r="D75" s="6">
        <v>45047</v>
      </c>
      <c r="E75" s="5">
        <v>75</v>
      </c>
      <c r="F75" s="5">
        <v>63</v>
      </c>
      <c r="G75" s="5">
        <v>4725</v>
      </c>
      <c r="H75" s="5">
        <v>2250</v>
      </c>
      <c r="I75" s="7">
        <f t="shared" si="1"/>
        <v>2475</v>
      </c>
    </row>
    <row r="76" spans="1:9" x14ac:dyDescent="0.35">
      <c r="A76" s="5" t="s">
        <v>22</v>
      </c>
      <c r="B76" s="5" t="s">
        <v>17</v>
      </c>
      <c r="C76" s="5" t="s">
        <v>13</v>
      </c>
      <c r="D76" s="6">
        <v>45047</v>
      </c>
      <c r="E76" s="5">
        <v>75</v>
      </c>
      <c r="F76" s="5">
        <v>43</v>
      </c>
      <c r="G76" s="5">
        <v>3225</v>
      </c>
      <c r="H76" s="5">
        <v>2250</v>
      </c>
      <c r="I76" s="7">
        <f t="shared" si="1"/>
        <v>975</v>
      </c>
    </row>
    <row r="77" spans="1:9" x14ac:dyDescent="0.35">
      <c r="A77" s="5" t="s">
        <v>23</v>
      </c>
      <c r="B77" s="5" t="s">
        <v>12</v>
      </c>
      <c r="C77" s="5" t="s">
        <v>15</v>
      </c>
      <c r="D77" s="6">
        <v>45047</v>
      </c>
      <c r="E77" s="5">
        <v>75</v>
      </c>
      <c r="F77" s="5">
        <v>40</v>
      </c>
      <c r="G77" s="5">
        <v>3000</v>
      </c>
      <c r="H77" s="5">
        <v>2250</v>
      </c>
      <c r="I77" s="7">
        <f t="shared" si="1"/>
        <v>750</v>
      </c>
    </row>
    <row r="78" spans="1:9" x14ac:dyDescent="0.35">
      <c r="A78" s="5" t="s">
        <v>24</v>
      </c>
      <c r="B78" s="5" t="s">
        <v>17</v>
      </c>
      <c r="C78" s="5" t="s">
        <v>18</v>
      </c>
      <c r="D78" s="6">
        <v>45047</v>
      </c>
      <c r="E78" s="5">
        <v>85</v>
      </c>
      <c r="F78" s="5">
        <v>52</v>
      </c>
      <c r="G78" s="5">
        <v>4420</v>
      </c>
      <c r="H78" s="5">
        <v>2550</v>
      </c>
      <c r="I78" s="7">
        <f t="shared" si="1"/>
        <v>1870</v>
      </c>
    </row>
    <row r="79" spans="1:9" x14ac:dyDescent="0.35">
      <c r="A79" s="5" t="s">
        <v>25</v>
      </c>
      <c r="B79" s="5" t="s">
        <v>26</v>
      </c>
      <c r="C79" s="5" t="s">
        <v>20</v>
      </c>
      <c r="D79" s="6">
        <v>45047</v>
      </c>
      <c r="E79" s="5">
        <v>52</v>
      </c>
      <c r="F79" s="5">
        <v>65</v>
      </c>
      <c r="G79" s="5">
        <v>3380</v>
      </c>
      <c r="H79" s="5">
        <v>1560</v>
      </c>
      <c r="I79" s="7">
        <f t="shared" si="1"/>
        <v>1820</v>
      </c>
    </row>
    <row r="80" spans="1:9" x14ac:dyDescent="0.35">
      <c r="A80" s="5" t="s">
        <v>27</v>
      </c>
      <c r="B80" s="5" t="s">
        <v>9</v>
      </c>
      <c r="C80" s="5" t="s">
        <v>10</v>
      </c>
      <c r="D80" s="6">
        <v>45047</v>
      </c>
      <c r="E80" s="5">
        <v>51</v>
      </c>
      <c r="F80" s="5">
        <v>54</v>
      </c>
      <c r="G80" s="5">
        <v>2754</v>
      </c>
      <c r="H80" s="5">
        <v>1530</v>
      </c>
      <c r="I80" s="7">
        <f t="shared" si="1"/>
        <v>1224</v>
      </c>
    </row>
    <row r="81" spans="1:9" x14ac:dyDescent="0.35">
      <c r="A81" s="5" t="s">
        <v>28</v>
      </c>
      <c r="B81" s="5" t="s">
        <v>17</v>
      </c>
      <c r="C81" s="5" t="s">
        <v>13</v>
      </c>
      <c r="D81" s="6">
        <v>45047</v>
      </c>
      <c r="E81" s="5">
        <v>67</v>
      </c>
      <c r="F81" s="5">
        <v>52</v>
      </c>
      <c r="G81" s="5">
        <v>3484</v>
      </c>
      <c r="H81" s="5">
        <v>2010</v>
      </c>
      <c r="I81" s="7">
        <f t="shared" si="1"/>
        <v>1474</v>
      </c>
    </row>
    <row r="82" spans="1:9" x14ac:dyDescent="0.35">
      <c r="A82" s="5" t="s">
        <v>29</v>
      </c>
      <c r="B82" s="5" t="s">
        <v>17</v>
      </c>
      <c r="C82" s="5" t="s">
        <v>10</v>
      </c>
      <c r="D82" s="6">
        <v>45047</v>
      </c>
      <c r="E82" s="5">
        <v>68</v>
      </c>
      <c r="F82" s="5">
        <v>51</v>
      </c>
      <c r="G82" s="5">
        <v>3468</v>
      </c>
      <c r="H82" s="5">
        <v>2040</v>
      </c>
      <c r="I82" s="7">
        <f t="shared" si="1"/>
        <v>1428</v>
      </c>
    </row>
    <row r="83" spans="1:9" x14ac:dyDescent="0.35">
      <c r="A83" s="5" t="s">
        <v>30</v>
      </c>
      <c r="B83" s="5" t="s">
        <v>17</v>
      </c>
      <c r="C83" s="5" t="s">
        <v>13</v>
      </c>
      <c r="D83" s="6">
        <v>45047</v>
      </c>
      <c r="E83" s="5">
        <v>75</v>
      </c>
      <c r="F83" s="5">
        <v>61</v>
      </c>
      <c r="G83" s="5">
        <v>4575</v>
      </c>
      <c r="H83" s="5">
        <v>2250</v>
      </c>
      <c r="I83" s="7">
        <f t="shared" si="1"/>
        <v>2325</v>
      </c>
    </row>
    <row r="84" spans="1:9" x14ac:dyDescent="0.35">
      <c r="A84" s="5" t="s">
        <v>31</v>
      </c>
      <c r="B84" s="5" t="s">
        <v>12</v>
      </c>
      <c r="C84" s="5" t="s">
        <v>15</v>
      </c>
      <c r="D84" s="6">
        <v>45047</v>
      </c>
      <c r="E84" s="5">
        <v>55</v>
      </c>
      <c r="F84" s="5">
        <v>51</v>
      </c>
      <c r="G84" s="5">
        <v>2805</v>
      </c>
      <c r="H84" s="5">
        <v>1650</v>
      </c>
      <c r="I84" s="7">
        <f t="shared" si="1"/>
        <v>1155</v>
      </c>
    </row>
    <row r="85" spans="1:9" x14ac:dyDescent="0.35">
      <c r="A85" s="5" t="s">
        <v>32</v>
      </c>
      <c r="B85" s="5" t="s">
        <v>9</v>
      </c>
      <c r="C85" s="5" t="s">
        <v>18</v>
      </c>
      <c r="D85" s="6">
        <v>45047</v>
      </c>
      <c r="E85" s="5">
        <v>55</v>
      </c>
      <c r="F85" s="5">
        <v>50</v>
      </c>
      <c r="G85" s="5">
        <v>2750</v>
      </c>
      <c r="H85" s="5">
        <v>1650</v>
      </c>
      <c r="I85" s="7">
        <f t="shared" si="1"/>
        <v>1100</v>
      </c>
    </row>
    <row r="86" spans="1:9" x14ac:dyDescent="0.35">
      <c r="A86" s="5" t="s">
        <v>33</v>
      </c>
      <c r="B86" s="5" t="s">
        <v>12</v>
      </c>
      <c r="C86" s="5" t="s">
        <v>20</v>
      </c>
      <c r="D86" s="6">
        <v>45047</v>
      </c>
      <c r="E86" s="5">
        <v>78</v>
      </c>
      <c r="F86" s="5">
        <v>43</v>
      </c>
      <c r="G86" s="5">
        <v>3354</v>
      </c>
      <c r="H86" s="5">
        <v>2340</v>
      </c>
      <c r="I86" s="7">
        <f t="shared" si="1"/>
        <v>1014</v>
      </c>
    </row>
    <row r="87" spans="1:9" x14ac:dyDescent="0.35">
      <c r="A87" s="5" t="s">
        <v>8</v>
      </c>
      <c r="B87" s="5" t="s">
        <v>9</v>
      </c>
      <c r="C87" s="5" t="s">
        <v>10</v>
      </c>
      <c r="D87" s="6">
        <v>45078</v>
      </c>
      <c r="E87" s="5">
        <v>57</v>
      </c>
      <c r="F87" s="5">
        <v>43</v>
      </c>
      <c r="G87" s="5">
        <v>2451</v>
      </c>
      <c r="H87" s="5">
        <v>1710</v>
      </c>
      <c r="I87" s="7">
        <f t="shared" si="1"/>
        <v>741</v>
      </c>
    </row>
    <row r="88" spans="1:9" x14ac:dyDescent="0.35">
      <c r="A88" s="5" t="s">
        <v>11</v>
      </c>
      <c r="B88" s="5" t="s">
        <v>12</v>
      </c>
      <c r="C88" s="5" t="s">
        <v>13</v>
      </c>
      <c r="D88" s="6">
        <v>45078</v>
      </c>
      <c r="E88" s="5">
        <v>66</v>
      </c>
      <c r="F88" s="5">
        <v>46</v>
      </c>
      <c r="G88" s="5">
        <v>3036</v>
      </c>
      <c r="H88" s="5">
        <v>1980</v>
      </c>
      <c r="I88" s="7">
        <f t="shared" si="1"/>
        <v>1056</v>
      </c>
    </row>
    <row r="89" spans="1:9" x14ac:dyDescent="0.35">
      <c r="A89" s="5" t="s">
        <v>14</v>
      </c>
      <c r="B89" s="5" t="s">
        <v>12</v>
      </c>
      <c r="C89" s="5" t="s">
        <v>15</v>
      </c>
      <c r="D89" s="6">
        <v>45078</v>
      </c>
      <c r="E89" s="5">
        <v>87</v>
      </c>
      <c r="F89" s="5">
        <v>49</v>
      </c>
      <c r="G89" s="5">
        <v>4263</v>
      </c>
      <c r="H89" s="5">
        <v>2610</v>
      </c>
      <c r="I89" s="7">
        <f t="shared" si="1"/>
        <v>1653</v>
      </c>
    </row>
    <row r="90" spans="1:9" x14ac:dyDescent="0.35">
      <c r="A90" s="5" t="s">
        <v>16</v>
      </c>
      <c r="B90" s="5" t="s">
        <v>17</v>
      </c>
      <c r="C90" s="5" t="s">
        <v>18</v>
      </c>
      <c r="D90" s="6">
        <v>45078</v>
      </c>
      <c r="E90" s="5">
        <v>63</v>
      </c>
      <c r="F90" s="5">
        <v>60</v>
      </c>
      <c r="G90" s="5">
        <v>3780</v>
      </c>
      <c r="H90" s="5">
        <v>1890</v>
      </c>
      <c r="I90" s="7">
        <f t="shared" si="1"/>
        <v>1890</v>
      </c>
    </row>
    <row r="91" spans="1:9" x14ac:dyDescent="0.35">
      <c r="A91" s="5" t="s">
        <v>19</v>
      </c>
      <c r="B91" s="5" t="s">
        <v>9</v>
      </c>
      <c r="C91" s="5" t="s">
        <v>20</v>
      </c>
      <c r="D91" s="6">
        <v>45078</v>
      </c>
      <c r="E91" s="5">
        <v>83</v>
      </c>
      <c r="F91" s="5">
        <v>49</v>
      </c>
      <c r="G91" s="5">
        <v>4067</v>
      </c>
      <c r="H91" s="5">
        <v>2490</v>
      </c>
      <c r="I91" s="7">
        <f t="shared" si="1"/>
        <v>1577</v>
      </c>
    </row>
    <row r="92" spans="1:9" x14ac:dyDescent="0.35">
      <c r="A92" s="5" t="s">
        <v>21</v>
      </c>
      <c r="B92" s="5" t="s">
        <v>17</v>
      </c>
      <c r="C92" s="5" t="s">
        <v>10</v>
      </c>
      <c r="D92" s="6">
        <v>45078</v>
      </c>
      <c r="E92" s="5">
        <v>78</v>
      </c>
      <c r="F92" s="5">
        <v>47</v>
      </c>
      <c r="G92" s="5">
        <v>3666</v>
      </c>
      <c r="H92" s="5">
        <v>2340</v>
      </c>
      <c r="I92" s="7">
        <f t="shared" si="1"/>
        <v>1326</v>
      </c>
    </row>
    <row r="93" spans="1:9" x14ac:dyDescent="0.35">
      <c r="A93" s="5" t="s">
        <v>22</v>
      </c>
      <c r="B93" s="5" t="s">
        <v>17</v>
      </c>
      <c r="C93" s="5" t="s">
        <v>13</v>
      </c>
      <c r="D93" s="6">
        <v>45078</v>
      </c>
      <c r="E93" s="5">
        <v>86</v>
      </c>
      <c r="F93" s="5">
        <v>62</v>
      </c>
      <c r="G93" s="5">
        <v>5332</v>
      </c>
      <c r="H93" s="5">
        <v>2580</v>
      </c>
      <c r="I93" s="7">
        <f t="shared" si="1"/>
        <v>2752</v>
      </c>
    </row>
    <row r="94" spans="1:9" x14ac:dyDescent="0.35">
      <c r="A94" s="5" t="s">
        <v>23</v>
      </c>
      <c r="B94" s="5" t="s">
        <v>12</v>
      </c>
      <c r="C94" s="5" t="s">
        <v>15</v>
      </c>
      <c r="D94" s="6">
        <v>45078</v>
      </c>
      <c r="E94" s="5">
        <v>84</v>
      </c>
      <c r="F94" s="5">
        <v>42</v>
      </c>
      <c r="G94" s="5">
        <v>3528</v>
      </c>
      <c r="H94" s="5">
        <v>2520</v>
      </c>
      <c r="I94" s="7">
        <f t="shared" si="1"/>
        <v>1008</v>
      </c>
    </row>
    <row r="95" spans="1:9" x14ac:dyDescent="0.35">
      <c r="A95" s="5" t="s">
        <v>24</v>
      </c>
      <c r="B95" s="5" t="s">
        <v>17</v>
      </c>
      <c r="C95" s="5" t="s">
        <v>18</v>
      </c>
      <c r="D95" s="6">
        <v>45078</v>
      </c>
      <c r="E95" s="5">
        <v>66</v>
      </c>
      <c r="F95" s="5">
        <v>56</v>
      </c>
      <c r="G95" s="5">
        <v>3696</v>
      </c>
      <c r="H95" s="5">
        <v>1980</v>
      </c>
      <c r="I95" s="7">
        <f t="shared" si="1"/>
        <v>1716</v>
      </c>
    </row>
    <row r="96" spans="1:9" x14ac:dyDescent="0.35">
      <c r="A96" s="5" t="s">
        <v>25</v>
      </c>
      <c r="B96" s="5" t="s">
        <v>26</v>
      </c>
      <c r="C96" s="5" t="s">
        <v>20</v>
      </c>
      <c r="D96" s="6">
        <v>45078</v>
      </c>
      <c r="E96" s="5">
        <v>84</v>
      </c>
      <c r="F96" s="5">
        <v>58</v>
      </c>
      <c r="G96" s="5">
        <v>4872</v>
      </c>
      <c r="H96" s="5">
        <v>2520</v>
      </c>
      <c r="I96" s="7">
        <f t="shared" si="1"/>
        <v>2352</v>
      </c>
    </row>
    <row r="97" spans="1:9" x14ac:dyDescent="0.35">
      <c r="A97" s="5" t="s">
        <v>27</v>
      </c>
      <c r="B97" s="5" t="s">
        <v>9</v>
      </c>
      <c r="C97" s="5" t="s">
        <v>10</v>
      </c>
      <c r="D97" s="6">
        <v>45078</v>
      </c>
      <c r="E97" s="5">
        <v>57</v>
      </c>
      <c r="F97" s="5">
        <v>50</v>
      </c>
      <c r="G97" s="5">
        <v>2850</v>
      </c>
      <c r="H97" s="5">
        <v>1710</v>
      </c>
      <c r="I97" s="7">
        <f t="shared" si="1"/>
        <v>1140</v>
      </c>
    </row>
    <row r="98" spans="1:9" x14ac:dyDescent="0.35">
      <c r="A98" s="5" t="s">
        <v>28</v>
      </c>
      <c r="B98" s="5" t="s">
        <v>17</v>
      </c>
      <c r="C98" s="5" t="s">
        <v>13</v>
      </c>
      <c r="D98" s="6">
        <v>45078</v>
      </c>
      <c r="E98" s="5">
        <v>50</v>
      </c>
      <c r="F98" s="5">
        <v>59</v>
      </c>
      <c r="G98" s="5">
        <v>2950</v>
      </c>
      <c r="H98" s="5">
        <v>1500</v>
      </c>
      <c r="I98" s="7">
        <f t="shared" si="1"/>
        <v>1450</v>
      </c>
    </row>
    <row r="99" spans="1:9" x14ac:dyDescent="0.35">
      <c r="A99" s="5" t="s">
        <v>29</v>
      </c>
      <c r="B99" s="5" t="s">
        <v>17</v>
      </c>
      <c r="C99" s="5" t="s">
        <v>10</v>
      </c>
      <c r="D99" s="6">
        <v>45078</v>
      </c>
      <c r="E99" s="5">
        <v>70</v>
      </c>
      <c r="F99" s="5">
        <v>51</v>
      </c>
      <c r="G99" s="5">
        <v>3570</v>
      </c>
      <c r="H99" s="5">
        <v>2100</v>
      </c>
      <c r="I99" s="7">
        <f t="shared" si="1"/>
        <v>1470</v>
      </c>
    </row>
    <row r="100" spans="1:9" x14ac:dyDescent="0.35">
      <c r="A100" s="5" t="s">
        <v>30</v>
      </c>
      <c r="B100" s="5" t="s">
        <v>17</v>
      </c>
      <c r="C100" s="5" t="s">
        <v>13</v>
      </c>
      <c r="D100" s="6">
        <v>45078</v>
      </c>
      <c r="E100" s="5">
        <v>80</v>
      </c>
      <c r="F100" s="5">
        <v>46</v>
      </c>
      <c r="G100" s="5">
        <v>3680</v>
      </c>
      <c r="H100" s="5">
        <v>2400</v>
      </c>
      <c r="I100" s="7">
        <f t="shared" si="1"/>
        <v>1280</v>
      </c>
    </row>
    <row r="101" spans="1:9" x14ac:dyDescent="0.35">
      <c r="A101" s="5" t="s">
        <v>31</v>
      </c>
      <c r="B101" s="5" t="s">
        <v>12</v>
      </c>
      <c r="C101" s="5" t="s">
        <v>15</v>
      </c>
      <c r="D101" s="6">
        <v>45078</v>
      </c>
      <c r="E101" s="5">
        <v>63</v>
      </c>
      <c r="F101" s="5">
        <v>47</v>
      </c>
      <c r="G101" s="5">
        <v>2961</v>
      </c>
      <c r="H101" s="5">
        <v>1890</v>
      </c>
      <c r="I101" s="7">
        <f t="shared" si="1"/>
        <v>1071</v>
      </c>
    </row>
    <row r="102" spans="1:9" x14ac:dyDescent="0.35">
      <c r="A102" s="5" t="s">
        <v>32</v>
      </c>
      <c r="B102" s="5" t="s">
        <v>9</v>
      </c>
      <c r="C102" s="5" t="s">
        <v>18</v>
      </c>
      <c r="D102" s="6">
        <v>45078</v>
      </c>
      <c r="E102" s="5">
        <v>66</v>
      </c>
      <c r="F102" s="5">
        <v>40</v>
      </c>
      <c r="G102" s="5">
        <v>2640</v>
      </c>
      <c r="H102" s="5">
        <v>1980</v>
      </c>
      <c r="I102" s="7">
        <f t="shared" si="1"/>
        <v>660</v>
      </c>
    </row>
    <row r="103" spans="1:9" x14ac:dyDescent="0.35">
      <c r="A103" s="5" t="s">
        <v>33</v>
      </c>
      <c r="B103" s="5" t="s">
        <v>12</v>
      </c>
      <c r="C103" s="5" t="s">
        <v>20</v>
      </c>
      <c r="D103" s="6">
        <v>45078</v>
      </c>
      <c r="E103" s="5">
        <v>83</v>
      </c>
      <c r="F103" s="5">
        <v>59</v>
      </c>
      <c r="G103" s="5">
        <v>4897</v>
      </c>
      <c r="H103" s="5">
        <v>2490</v>
      </c>
      <c r="I103" s="7">
        <f t="shared" si="1"/>
        <v>2407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C804-8696-40DB-A2AF-3CDCDB9CFD31}">
  <sheetPr codeName="Sheet2"/>
  <dimension ref="A2:O75"/>
  <sheetViews>
    <sheetView zoomScale="70" workbookViewId="0">
      <selection activeCell="J19" sqref="J19"/>
    </sheetView>
  </sheetViews>
  <sheetFormatPr defaultRowHeight="14.5" x14ac:dyDescent="0.35"/>
  <cols>
    <col min="1" max="1" width="13.08984375" bestFit="1" customWidth="1"/>
    <col min="2" max="2" width="10.81640625" bestFit="1" customWidth="1"/>
    <col min="3" max="3" width="11.1796875" bestFit="1" customWidth="1"/>
    <col min="6" max="6" width="13.08984375" bestFit="1" customWidth="1"/>
    <col min="7" max="7" width="11.81640625" bestFit="1" customWidth="1"/>
    <col min="8" max="9" width="14.36328125" bestFit="1" customWidth="1"/>
    <col min="10" max="10" width="9.81640625" bestFit="1" customWidth="1"/>
    <col min="11" max="11" width="13.81640625" bestFit="1" customWidth="1"/>
    <col min="12" max="12" width="11.36328125" bestFit="1" customWidth="1"/>
    <col min="13" max="13" width="9" bestFit="1" customWidth="1"/>
    <col min="14" max="14" width="12.1796875" bestFit="1" customWidth="1"/>
    <col min="15" max="15" width="13.08984375" bestFit="1" customWidth="1"/>
    <col min="16" max="16" width="11.81640625" bestFit="1" customWidth="1"/>
    <col min="17" max="17" width="13.90625" bestFit="1" customWidth="1"/>
    <col min="18" max="18" width="14.6328125" bestFit="1" customWidth="1"/>
    <col min="19" max="19" width="10.453125" bestFit="1" customWidth="1"/>
    <col min="20" max="20" width="12.54296875" bestFit="1" customWidth="1"/>
    <col min="21" max="21" width="16.81640625" bestFit="1" customWidth="1"/>
    <col min="22" max="22" width="13.90625" bestFit="1" customWidth="1"/>
    <col min="23" max="23" width="13.6328125" bestFit="1" customWidth="1"/>
    <col min="24" max="24" width="10.7265625" bestFit="1" customWidth="1"/>
  </cols>
  <sheetData>
    <row r="2" spans="1:8" x14ac:dyDescent="0.35">
      <c r="A2" s="25" t="s">
        <v>43</v>
      </c>
      <c r="B2" s="24"/>
      <c r="F2" s="24" t="s">
        <v>40</v>
      </c>
      <c r="G2" s="24"/>
      <c r="H2" s="25">
        <v>2</v>
      </c>
    </row>
    <row r="3" spans="1:8" x14ac:dyDescent="0.35">
      <c r="A3" s="8" t="s">
        <v>35</v>
      </c>
      <c r="B3" t="s">
        <v>37</v>
      </c>
      <c r="F3" s="8" t="s">
        <v>35</v>
      </c>
      <c r="G3" t="s">
        <v>37</v>
      </c>
      <c r="H3" t="s">
        <v>39</v>
      </c>
    </row>
    <row r="4" spans="1:8" x14ac:dyDescent="0.35">
      <c r="A4" s="9" t="s">
        <v>8</v>
      </c>
      <c r="B4">
        <v>21287</v>
      </c>
      <c r="F4" s="9" t="s">
        <v>15</v>
      </c>
      <c r="G4">
        <v>63608</v>
      </c>
      <c r="H4">
        <v>25688</v>
      </c>
    </row>
    <row r="5" spans="1:8" x14ac:dyDescent="0.35">
      <c r="A5" s="9" t="s">
        <v>11</v>
      </c>
      <c r="B5">
        <v>18105</v>
      </c>
      <c r="F5" s="9" t="s">
        <v>20</v>
      </c>
      <c r="G5">
        <v>61990</v>
      </c>
      <c r="H5">
        <v>23680</v>
      </c>
    </row>
    <row r="6" spans="1:8" x14ac:dyDescent="0.35">
      <c r="A6" s="9" t="s">
        <v>14</v>
      </c>
      <c r="B6">
        <v>20671</v>
      </c>
      <c r="F6" s="9" t="s">
        <v>13</v>
      </c>
      <c r="G6">
        <v>81854</v>
      </c>
      <c r="H6">
        <v>31784</v>
      </c>
    </row>
    <row r="7" spans="1:8" x14ac:dyDescent="0.35">
      <c r="A7" s="9" t="s">
        <v>16</v>
      </c>
      <c r="B7">
        <v>23217</v>
      </c>
      <c r="F7" s="9" t="s">
        <v>18</v>
      </c>
      <c r="G7">
        <v>64690</v>
      </c>
      <c r="H7">
        <v>28600</v>
      </c>
    </row>
    <row r="8" spans="1:8" x14ac:dyDescent="0.35">
      <c r="A8" s="9" t="s">
        <v>19</v>
      </c>
      <c r="B8">
        <v>19885</v>
      </c>
      <c r="F8" s="9" t="s">
        <v>10</v>
      </c>
      <c r="G8">
        <v>90012</v>
      </c>
      <c r="H8">
        <v>40902</v>
      </c>
    </row>
    <row r="9" spans="1:8" x14ac:dyDescent="0.35">
      <c r="A9" s="9" t="s">
        <v>21</v>
      </c>
      <c r="B9">
        <v>24416</v>
      </c>
      <c r="F9" s="9" t="s">
        <v>36</v>
      </c>
      <c r="G9">
        <v>362154</v>
      </c>
      <c r="H9">
        <v>150654</v>
      </c>
    </row>
    <row r="10" spans="1:8" x14ac:dyDescent="0.35">
      <c r="A10" s="9" t="s">
        <v>22</v>
      </c>
      <c r="B10">
        <v>21008</v>
      </c>
      <c r="G10" s="12">
        <f>GETPIVOTDATA("Revenue",$G$3)</f>
        <v>362154</v>
      </c>
      <c r="H10" s="12">
        <f>GETPIVOTDATA("Profit",H3)</f>
        <v>150654</v>
      </c>
    </row>
    <row r="11" spans="1:8" x14ac:dyDescent="0.35">
      <c r="A11" s="9" t="s">
        <v>23</v>
      </c>
      <c r="B11">
        <v>21098</v>
      </c>
    </row>
    <row r="12" spans="1:8" x14ac:dyDescent="0.35">
      <c r="A12" s="9" t="s">
        <v>24</v>
      </c>
      <c r="B12">
        <v>21794</v>
      </c>
      <c r="G12" s="28"/>
    </row>
    <row r="13" spans="1:8" x14ac:dyDescent="0.35">
      <c r="A13" s="9" t="s">
        <v>25</v>
      </c>
      <c r="B13">
        <v>19634</v>
      </c>
    </row>
    <row r="14" spans="1:8" x14ac:dyDescent="0.35">
      <c r="A14" s="9" t="s">
        <v>27</v>
      </c>
      <c r="B14">
        <v>20732</v>
      </c>
    </row>
    <row r="15" spans="1:8" x14ac:dyDescent="0.35">
      <c r="A15" s="9" t="s">
        <v>28</v>
      </c>
      <c r="B15">
        <v>18681</v>
      </c>
      <c r="F15" s="26" t="s">
        <v>42</v>
      </c>
      <c r="G15" s="24"/>
      <c r="H15" s="24"/>
    </row>
    <row r="16" spans="1:8" x14ac:dyDescent="0.35">
      <c r="A16" s="9" t="s">
        <v>29</v>
      </c>
      <c r="B16">
        <v>23577</v>
      </c>
      <c r="F16" s="8" t="s">
        <v>35</v>
      </c>
      <c r="G16" t="s">
        <v>39</v>
      </c>
      <c r="H16" t="s">
        <v>37</v>
      </c>
    </row>
    <row r="17" spans="1:8" x14ac:dyDescent="0.35">
      <c r="A17" s="9" t="s">
        <v>30</v>
      </c>
      <c r="B17">
        <v>24060</v>
      </c>
      <c r="F17" s="13">
        <v>44927</v>
      </c>
      <c r="G17">
        <v>24017</v>
      </c>
      <c r="H17">
        <v>58277</v>
      </c>
    </row>
    <row r="18" spans="1:8" x14ac:dyDescent="0.35">
      <c r="A18" s="9" t="s">
        <v>31</v>
      </c>
      <c r="B18">
        <v>21839</v>
      </c>
      <c r="F18" s="13">
        <v>44958</v>
      </c>
      <c r="G18">
        <v>26318</v>
      </c>
      <c r="H18">
        <v>62198</v>
      </c>
    </row>
    <row r="19" spans="1:8" x14ac:dyDescent="0.35">
      <c r="A19" s="9" t="s">
        <v>32</v>
      </c>
      <c r="B19">
        <v>19679</v>
      </c>
      <c r="F19" s="13">
        <v>44986</v>
      </c>
      <c r="G19">
        <v>24804</v>
      </c>
      <c r="H19">
        <v>58824</v>
      </c>
    </row>
    <row r="20" spans="1:8" x14ac:dyDescent="0.35">
      <c r="A20" s="9" t="s">
        <v>33</v>
      </c>
      <c r="B20">
        <v>22471</v>
      </c>
      <c r="F20" s="13">
        <v>45017</v>
      </c>
      <c r="G20">
        <v>24028</v>
      </c>
      <c r="H20">
        <v>59398</v>
      </c>
    </row>
    <row r="21" spans="1:8" x14ac:dyDescent="0.35">
      <c r="A21" s="9" t="s">
        <v>36</v>
      </c>
      <c r="B21">
        <v>362154</v>
      </c>
      <c r="F21" s="13">
        <v>45047</v>
      </c>
      <c r="G21">
        <v>25938</v>
      </c>
      <c r="H21">
        <v>61218</v>
      </c>
    </row>
    <row r="22" spans="1:8" x14ac:dyDescent="0.35">
      <c r="F22" s="13">
        <v>45078</v>
      </c>
      <c r="G22">
        <v>25549</v>
      </c>
      <c r="H22">
        <v>62239</v>
      </c>
    </row>
    <row r="23" spans="1:8" x14ac:dyDescent="0.35">
      <c r="F23" s="13" t="s">
        <v>36</v>
      </c>
      <c r="G23">
        <v>150654</v>
      </c>
      <c r="H23">
        <v>362154</v>
      </c>
    </row>
    <row r="41" spans="1:6" x14ac:dyDescent="0.35">
      <c r="A41" s="26" t="s">
        <v>44</v>
      </c>
      <c r="B41" s="26"/>
    </row>
    <row r="42" spans="1:6" x14ac:dyDescent="0.35">
      <c r="A42" s="8" t="s">
        <v>35</v>
      </c>
      <c r="B42" t="s">
        <v>41</v>
      </c>
    </row>
    <row r="43" spans="1:6" x14ac:dyDescent="0.35">
      <c r="A43" s="13">
        <v>44927</v>
      </c>
      <c r="B43">
        <v>1142</v>
      </c>
    </row>
    <row r="44" spans="1:6" x14ac:dyDescent="0.35">
      <c r="A44" s="13">
        <v>44958</v>
      </c>
      <c r="B44">
        <v>1196</v>
      </c>
    </row>
    <row r="45" spans="1:6" x14ac:dyDescent="0.35">
      <c r="A45" s="13">
        <v>44986</v>
      </c>
      <c r="B45">
        <v>1134</v>
      </c>
    </row>
    <row r="46" spans="1:6" x14ac:dyDescent="0.35">
      <c r="A46" s="13">
        <v>45017</v>
      </c>
      <c r="B46">
        <v>1179</v>
      </c>
    </row>
    <row r="47" spans="1:6" x14ac:dyDescent="0.35">
      <c r="A47" s="13">
        <v>45047</v>
      </c>
      <c r="B47">
        <v>1176</v>
      </c>
      <c r="D47" s="15"/>
      <c r="E47" s="16"/>
      <c r="F47" s="17"/>
    </row>
    <row r="48" spans="1:6" x14ac:dyDescent="0.35">
      <c r="A48" s="13">
        <v>45078</v>
      </c>
      <c r="B48">
        <v>1223</v>
      </c>
      <c r="D48" s="18"/>
      <c r="E48" s="19"/>
      <c r="F48" s="20"/>
    </row>
    <row r="49" spans="1:6" x14ac:dyDescent="0.35">
      <c r="A49" s="13" t="s">
        <v>36</v>
      </c>
      <c r="B49">
        <v>7050</v>
      </c>
      <c r="D49" s="18"/>
      <c r="E49" s="19"/>
      <c r="F49" s="20"/>
    </row>
    <row r="50" spans="1:6" x14ac:dyDescent="0.35">
      <c r="B50">
        <f>GETPIVOTDATA("Quantity sold",B42)</f>
        <v>7050</v>
      </c>
      <c r="D50" s="18"/>
      <c r="E50" s="19"/>
      <c r="F50" s="20"/>
    </row>
    <row r="51" spans="1:6" x14ac:dyDescent="0.35">
      <c r="D51" s="18"/>
      <c r="E51" s="19"/>
      <c r="F51" s="20"/>
    </row>
    <row r="52" spans="1:6" x14ac:dyDescent="0.35">
      <c r="D52" s="18"/>
      <c r="E52" s="19"/>
      <c r="F52" s="20"/>
    </row>
    <row r="53" spans="1:6" x14ac:dyDescent="0.35">
      <c r="D53" s="18"/>
      <c r="E53" s="19"/>
      <c r="F53" s="20"/>
    </row>
    <row r="54" spans="1:6" x14ac:dyDescent="0.35">
      <c r="D54" s="18"/>
      <c r="E54" s="19"/>
      <c r="F54" s="20"/>
    </row>
    <row r="55" spans="1:6" x14ac:dyDescent="0.35">
      <c r="D55" s="18"/>
      <c r="E55" s="19"/>
      <c r="F55" s="20"/>
    </row>
    <row r="56" spans="1:6" x14ac:dyDescent="0.35">
      <c r="D56" s="18"/>
      <c r="E56" s="19"/>
      <c r="F56" s="20"/>
    </row>
    <row r="57" spans="1:6" x14ac:dyDescent="0.35">
      <c r="D57" s="18"/>
      <c r="E57" s="19"/>
      <c r="F57" s="20"/>
    </row>
    <row r="58" spans="1:6" x14ac:dyDescent="0.35">
      <c r="D58" s="18"/>
      <c r="E58" s="19"/>
      <c r="F58" s="20"/>
    </row>
    <row r="59" spans="1:6" x14ac:dyDescent="0.35">
      <c r="D59" s="18"/>
      <c r="E59" s="19"/>
      <c r="F59" s="20"/>
    </row>
    <row r="60" spans="1:6" x14ac:dyDescent="0.35">
      <c r="D60" s="18"/>
      <c r="E60" s="19"/>
      <c r="F60" s="20"/>
    </row>
    <row r="61" spans="1:6" x14ac:dyDescent="0.35">
      <c r="D61" s="18"/>
      <c r="E61" s="19"/>
      <c r="F61" s="20"/>
    </row>
    <row r="62" spans="1:6" x14ac:dyDescent="0.35">
      <c r="D62" s="18"/>
      <c r="E62" s="19"/>
      <c r="F62" s="20"/>
    </row>
    <row r="63" spans="1:6" x14ac:dyDescent="0.35">
      <c r="D63" s="18"/>
      <c r="E63" s="19"/>
      <c r="F63" s="20"/>
    </row>
    <row r="64" spans="1:6" x14ac:dyDescent="0.35">
      <c r="D64" s="21"/>
      <c r="E64" s="22"/>
      <c r="F64" s="23"/>
    </row>
    <row r="67" spans="1:15" x14ac:dyDescent="0.35">
      <c r="A67" s="24" t="s">
        <v>49</v>
      </c>
    </row>
    <row r="68" spans="1:15" x14ac:dyDescent="0.35">
      <c r="A68" s="8" t="s">
        <v>35</v>
      </c>
      <c r="B68" t="s">
        <v>46</v>
      </c>
      <c r="C68" t="s">
        <v>45</v>
      </c>
    </row>
    <row r="69" spans="1:15" x14ac:dyDescent="0.35">
      <c r="A69" s="13">
        <v>44927</v>
      </c>
      <c r="B69">
        <v>34260</v>
      </c>
      <c r="C69">
        <v>863</v>
      </c>
    </row>
    <row r="70" spans="1:15" x14ac:dyDescent="0.35">
      <c r="A70" s="13">
        <v>44958</v>
      </c>
      <c r="B70">
        <v>35880</v>
      </c>
      <c r="C70">
        <v>886</v>
      </c>
    </row>
    <row r="71" spans="1:15" x14ac:dyDescent="0.35">
      <c r="A71" s="13">
        <v>44986</v>
      </c>
      <c r="B71">
        <v>34020</v>
      </c>
      <c r="C71">
        <v>877</v>
      </c>
    </row>
    <row r="72" spans="1:15" x14ac:dyDescent="0.35">
      <c r="A72" s="13">
        <v>45017</v>
      </c>
      <c r="B72">
        <v>35370</v>
      </c>
      <c r="C72">
        <v>863</v>
      </c>
      <c r="N72" s="27" t="s">
        <v>47</v>
      </c>
      <c r="O72" s="27" t="s">
        <v>48</v>
      </c>
    </row>
    <row r="73" spans="1:15" x14ac:dyDescent="0.35">
      <c r="A73" s="13">
        <v>45047</v>
      </c>
      <c r="B73">
        <v>35280</v>
      </c>
      <c r="C73">
        <v>888</v>
      </c>
      <c r="N73" s="27">
        <f>GETPIVOTDATA("Price",C68)</f>
        <v>5241</v>
      </c>
      <c r="O73" s="27">
        <f>GETPIVOTDATA("cost",B68)</f>
        <v>211500</v>
      </c>
    </row>
    <row r="74" spans="1:15" x14ac:dyDescent="0.35">
      <c r="A74" s="13">
        <v>45078</v>
      </c>
      <c r="B74">
        <v>36690</v>
      </c>
      <c r="C74">
        <v>864</v>
      </c>
    </row>
    <row r="75" spans="1:15" x14ac:dyDescent="0.35">
      <c r="A75" s="13" t="s">
        <v>36</v>
      </c>
      <c r="B75">
        <v>211500</v>
      </c>
      <c r="C75">
        <v>5241</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Sheet 1</vt:lpstr>
      <vt:lpstr>Sheet1</vt:lpstr>
      <vt:lpstr>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excelrsolutions139@outlook.com</dc:creator>
  <cp:lastModifiedBy>Sachin Pandey</cp:lastModifiedBy>
  <dcterms:created xsi:type="dcterms:W3CDTF">2023-12-08T10:47:54Z</dcterms:created>
  <dcterms:modified xsi:type="dcterms:W3CDTF">2024-10-18T06:25:36Z</dcterms:modified>
</cp:coreProperties>
</file>